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  <sheet name="Sheet3" sheetId="11" r:id="rId3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F14" i="9"/>
  <c r="G14"/>
  <c r="G17" l="1"/>
  <c r="F17"/>
  <c r="E17"/>
  <c r="G13"/>
  <c r="F13"/>
  <c r="E13"/>
  <c r="G12"/>
  <c r="F12"/>
  <c r="E12"/>
  <c r="G15"/>
  <c r="F15"/>
  <c r="E15"/>
  <c r="G11"/>
  <c r="F11"/>
  <c r="E11"/>
  <c r="G10"/>
  <c r="F10"/>
  <c r="E10"/>
  <c r="E9"/>
  <c r="G8"/>
  <c r="F8"/>
  <c r="E8"/>
  <c r="P13" l="1"/>
  <c r="Q13" s="1"/>
  <c r="P10"/>
  <c r="Q10" s="1"/>
  <c r="P15"/>
  <c r="Q15" s="1"/>
  <c r="P8"/>
  <c r="Q8" s="1"/>
  <c r="P11"/>
  <c r="Q11" s="1"/>
  <c r="P12"/>
  <c r="Q12" s="1"/>
  <c r="P17"/>
  <c r="Q17" s="1"/>
  <c r="E18"/>
  <c r="G16"/>
  <c r="F16"/>
  <c r="E16"/>
  <c r="E14"/>
  <c r="P16" l="1"/>
  <c r="Q16" s="1"/>
  <c r="P18"/>
  <c r="Q18" s="1"/>
  <c r="O19"/>
  <c r="N19"/>
  <c r="M19"/>
  <c r="L19"/>
  <c r="K19"/>
  <c r="J19"/>
  <c r="D19"/>
  <c r="C19"/>
  <c r="E19" l="1"/>
  <c r="P14" l="1"/>
  <c r="Q14" l="1"/>
  <c r="H19"/>
  <c r="I19"/>
  <c r="G9"/>
  <c r="G19" s="1"/>
  <c r="F9"/>
  <c r="F19" s="1"/>
  <c r="P9" l="1"/>
  <c r="Q9" l="1"/>
  <c r="Q19" s="1"/>
  <c r="P19"/>
</calcChain>
</file>

<file path=xl/sharedStrings.xml><?xml version="1.0" encoding="utf-8"?>
<sst xmlns="http://schemas.openxmlformats.org/spreadsheetml/2006/main" count="58" uniqueCount="41">
  <si>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</si>
  <si>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</si>
  <si>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</si>
  <si>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</si>
  <si>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</si>
  <si>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</si>
  <si>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</si>
  <si>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</si>
  <si>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</si>
  <si>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</si>
  <si>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</si>
  <si>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</si>
  <si>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</si>
  <si>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</si>
  <si>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</si>
  <si>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</si>
  <si>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</si>
  <si>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</si>
  <si>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</si>
  <si>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</si>
  <si>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</si>
  <si>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</si>
  <si>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</si>
  <si>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</si>
  <si>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</si>
  <si>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</si>
  <si>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</si>
  <si>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</si>
  <si>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</si>
  <si>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</si>
  <si>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</si>
  <si>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</si>
  <si>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/31.12.2025թ. դրությամբ/</t>
  </si>
  <si>
    <t xml:space="preserve"> Նախորդ տարիների պարտքի  մարումը
2026թ.
   Ընթացքում</t>
  </si>
  <si>
    <t xml:space="preserve"> Նախորդ տարիների պարտքի  մնացորդը
 2026թ.  մարտի 31-ի   դրությամբ     4=2-3</t>
  </si>
  <si>
    <t>Ընդամենը
համայնքապետարանների, ՏԻՄ -երին ենթակա բյուջետային հիմնարկների, ՀՈԱԿ-ների աշխատողների աշխատավարձերը 
 2026թ մարտի 31-ի     դրությամբ</t>
  </si>
  <si>
    <t xml:space="preserve"> Այդ թվում` համայնքապետարանների աշխատողների  աշխատավարձերը  
 2026թ.մարտի 31-ի     դրությամբ</t>
  </si>
  <si>
    <t>Այդ թվում` ՏԻՄ-երին ենթակա  բյուջետային հիմնարկների աշխատողների աշխատավարձերը 
   2026թ.մարտի 31-ի դրությամբ</t>
  </si>
  <si>
    <t>2026թ. ընթացիկ տարվա աշխատավարձի պարտքը
  2026թ.մարտի 31-ի     դրությամբ(15=5-6)</t>
  </si>
  <si>
    <t>Ընդամենը աշխատավարձի պարտքը
 2026թ.մարտի 31-ի     դրությամբ      (16=4+15)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</si>
  <si>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2026թ.ապրիլի  «30»-ի  դրությամբ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</si>
</sst>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3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9"/>
      <name val="GHEA Grapalat"/>
      <family val="3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sz val="9"/>
      <name val="Arial"/>
      <family val="2"/>
    </font>
    <font>
      <sz val="9"/>
      <color indexed="8"/>
      <name val="GHEA Grapalat"/>
      <family val="3"/>
      <charset val="204"/>
    </font>
    <font>
      <sz val="9"/>
      <name val="Arial"/>
      <family val="2"/>
      <charset val="204"/>
    </font>
    <font>
      <sz val="9"/>
      <color indexed="8"/>
      <name val="GHEA Grapalat"/>
      <family val="3"/>
    </font>
    <font>
      <b/>
      <sz val="9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14">
    <xf numFmtId="0" fontId="0" fillId="0" borderId="0"/>
    <xf numFmtId="0" fontId="7" fillId="0" borderId="0"/>
    <xf numFmtId="0" fontId="4" fillId="0" borderId="0"/>
    <xf numFmtId="0" fontId="10" fillId="0" borderId="0"/>
    <xf numFmtId="0" fontId="11" fillId="0" borderId="0"/>
    <xf numFmtId="4" fontId="12" fillId="0" borderId="13" applyFill="0" applyProtection="0">
      <alignment horizontal="right" vertical="center"/>
    </xf>
    <xf numFmtId="0" fontId="1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14" applyNumberFormat="0" applyFont="0" applyFill="0" applyAlignment="0" applyProtection="0"/>
    <xf numFmtId="0" fontId="4" fillId="0" borderId="0"/>
    <xf numFmtId="0" fontId="10" fillId="0" borderId="0"/>
    <xf numFmtId="0" fontId="1" fillId="0" borderId="0"/>
  </cellStyleXfs>
  <cellXfs count="66">
    <xf numFmtId="0" fontId="0" fillId="0" borderId="0" xfId="0"/>
    <xf numFmtId="0" fontId="8" fillId="2" borderId="0" xfId="0" applyFont="1" applyFill="1"/>
    <xf numFmtId="0" fontId="5" fillId="2" borderId="0" xfId="0" applyFont="1" applyFill="1" applyAlignment="1">
      <alignment wrapText="1"/>
    </xf>
    <xf numFmtId="0" fontId="5" fillId="2" borderId="2" xfId="0" applyFont="1" applyFill="1" applyBorder="1" applyAlignment="1">
      <alignment horizontal="center"/>
    </xf>
    <xf numFmtId="164" fontId="5" fillId="2" borderId="0" xfId="0" applyNumberFormat="1" applyFont="1" applyFill="1" applyAlignment="1">
      <alignment wrapText="1"/>
    </xf>
    <xf numFmtId="0" fontId="6" fillId="0" borderId="0" xfId="0" applyFont="1"/>
    <xf numFmtId="0" fontId="9" fillId="2" borderId="0" xfId="0" applyFont="1" applyFill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left" vertical="center"/>
    </xf>
    <xf numFmtId="0" fontId="15" fillId="0" borderId="0" xfId="0" applyFont="1"/>
    <xf numFmtId="0" fontId="0" fillId="0" borderId="1" xfId="0" applyBorder="1"/>
    <xf numFmtId="0" fontId="11" fillId="0" borderId="0" xfId="0" applyFont="1"/>
    <xf numFmtId="0" fontId="17" fillId="0" borderId="1" xfId="8" applyFont="1" applyBorder="1" applyAlignment="1" applyProtection="1"/>
    <xf numFmtId="165" fontId="18" fillId="3" borderId="1" xfId="0" applyNumberFormat="1" applyFont="1" applyFill="1" applyBorder="1"/>
    <xf numFmtId="165" fontId="18" fillId="0" borderId="0" xfId="0" applyNumberFormat="1" applyFont="1"/>
    <xf numFmtId="0" fontId="18" fillId="0" borderId="0" xfId="0" applyFont="1"/>
    <xf numFmtId="3" fontId="19" fillId="0" borderId="1" xfId="0" applyNumberFormat="1" applyFont="1" applyBorder="1" applyAlignment="1">
      <alignment horizontal="center" vertical="center"/>
    </xf>
    <xf numFmtId="165" fontId="20" fillId="3" borderId="1" xfId="0" applyNumberFormat="1" applyFont="1" applyFill="1" applyBorder="1"/>
    <xf numFmtId="165" fontId="19" fillId="0" borderId="1" xfId="7" applyNumberFormat="1" applyFont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/>
    <xf numFmtId="0" fontId="20" fillId="0" borderId="0" xfId="0" applyFont="1"/>
    <xf numFmtId="0" fontId="22" fillId="2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164" fontId="21" fillId="2" borderId="1" xfId="7" applyNumberFormat="1" applyFont="1" applyFill="1" applyBorder="1" applyAlignment="1">
      <alignment horizontal="center" vertical="center"/>
    </xf>
    <xf numFmtId="164" fontId="19" fillId="2" borderId="1" xfId="7" applyNumberFormat="1" applyFont="1" applyFill="1" applyBorder="1" applyAlignment="1">
      <alignment horizontal="center" vertical="center"/>
    </xf>
    <xf numFmtId="4" fontId="6" fillId="0" borderId="0" xfId="0" applyNumberFormat="1" applyFont="1"/>
    <xf numFmtId="164" fontId="6" fillId="0" borderId="0" xfId="0" applyNumberFormat="1" applyFont="1"/>
    <xf numFmtId="3" fontId="21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/>
    <xf numFmtId="165" fontId="6" fillId="0" borderId="0" xfId="0" applyNumberFormat="1" applyFont="1"/>
    <xf numFmtId="0" fontId="5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4">
    <cellStyle name="bckgrnd_900" xfId="10"/>
    <cellStyle name="Hyperlink" xfId="8" builtinId="8"/>
    <cellStyle name="Normal" xfId="0" builtinId="0"/>
    <cellStyle name="Normal 2" xfId="1"/>
    <cellStyle name="Normal 2 2" xfId="7"/>
    <cellStyle name="Normal 2 2 2" xfId="12"/>
    <cellStyle name="Normal 2 3" xfId="11"/>
    <cellStyle name="Normal 3" xfId="3"/>
    <cellStyle name="Normal 4" xfId="2"/>
    <cellStyle name="Normal 5" xfId="4"/>
    <cellStyle name="Normal 6" xfId="6"/>
    <cellStyle name="rgt_arm14_Money_900" xfId="5"/>
    <cellStyle name="Обычный 2" xfId="9"/>
    <cellStyle name="Обычный 2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1"/>
  <sheetViews>
    <sheetView tabSelected="1" workbookViewId="0">
      <selection activeCell="C1" sqref="A1:Q3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10.28515625" style="5" customWidth="1"/>
    <col min="9" max="9" width="11.42578125" style="5" customWidth="1"/>
    <col min="10" max="10" width="8.85546875" style="5" customWidth="1"/>
    <col min="11" max="11" width="9.42578125" style="5" customWidth="1"/>
    <col min="12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38" t="s">
        <v>6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9" s="1" customFormat="1" ht="13.5" customHeight="1">
      <c r="A2" s="2"/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9" s="1" customFormat="1" ht="13.5">
      <c r="A3" s="39"/>
      <c r="B3" s="40"/>
      <c r="C3" s="40"/>
      <c r="D3" s="40"/>
      <c r="E3" s="40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41" t="s">
        <v>0</v>
      </c>
      <c r="B4" s="41" t="s">
        <v>1</v>
      </c>
      <c r="C4" s="42" t="s">
        <v>32</v>
      </c>
      <c r="D4" s="42" t="s">
        <v>33</v>
      </c>
      <c r="E4" s="45" t="s">
        <v>34</v>
      </c>
      <c r="F4" s="48" t="s">
        <v>35</v>
      </c>
      <c r="G4" s="49"/>
      <c r="H4" s="52" t="s">
        <v>36</v>
      </c>
      <c r="I4" s="53"/>
      <c r="J4" s="52" t="s">
        <v>37</v>
      </c>
      <c r="K4" s="53"/>
      <c r="L4" s="56" t="s">
        <v>21</v>
      </c>
      <c r="M4" s="57"/>
      <c r="N4" s="57"/>
      <c r="O4" s="57"/>
      <c r="P4" s="58" t="s">
        <v>38</v>
      </c>
      <c r="Q4" s="61" t="s">
        <v>39</v>
      </c>
    </row>
    <row r="5" spans="1:19" s="1" customFormat="1" ht="110.25" customHeight="1">
      <c r="A5" s="41"/>
      <c r="B5" s="41"/>
      <c r="C5" s="43"/>
      <c r="D5" s="43"/>
      <c r="E5" s="46"/>
      <c r="F5" s="50"/>
      <c r="G5" s="51"/>
      <c r="H5" s="54"/>
      <c r="I5" s="55"/>
      <c r="J5" s="54"/>
      <c r="K5" s="55"/>
      <c r="L5" s="42" t="s">
        <v>3</v>
      </c>
      <c r="M5" s="42" t="s">
        <v>2</v>
      </c>
      <c r="N5" s="56" t="s">
        <v>7</v>
      </c>
      <c r="O5" s="64"/>
      <c r="P5" s="59"/>
      <c r="Q5" s="62"/>
    </row>
    <row r="6" spans="1:19" s="1" customFormat="1" ht="40.5" customHeight="1">
      <c r="A6" s="41"/>
      <c r="B6" s="41"/>
      <c r="C6" s="44"/>
      <c r="D6" s="44"/>
      <c r="E6" s="47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44"/>
      <c r="M6" s="44"/>
      <c r="N6" s="9" t="s">
        <v>3</v>
      </c>
      <c r="O6" s="9" t="s">
        <v>2</v>
      </c>
      <c r="P6" s="60"/>
      <c r="Q6" s="63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27" customFormat="1" ht="13.5">
      <c r="A8" s="21">
        <v>1</v>
      </c>
      <c r="B8" s="12" t="s">
        <v>10</v>
      </c>
      <c r="C8" s="32">
        <v>0</v>
      </c>
      <c r="D8" s="32">
        <v>0</v>
      </c>
      <c r="E8" s="22">
        <f t="shared" ref="E8:E13" si="0">C8-D8</f>
        <v>0</v>
      </c>
      <c r="F8" s="23">
        <f>H8+J8+L8</f>
        <v>802685.7</v>
      </c>
      <c r="G8" s="23">
        <f>I8+K8+M8</f>
        <v>802685.7</v>
      </c>
      <c r="H8" s="31">
        <v>158970.20000000001</v>
      </c>
      <c r="I8" s="31">
        <v>158970.20000000001</v>
      </c>
      <c r="J8" s="23">
        <v>16592.8</v>
      </c>
      <c r="K8" s="23">
        <v>16592.8</v>
      </c>
      <c r="L8" s="31">
        <v>627122.69999999995</v>
      </c>
      <c r="M8" s="31">
        <v>627122.69999999995</v>
      </c>
      <c r="N8" s="23">
        <v>192095.8</v>
      </c>
      <c r="O8" s="23">
        <v>192095.8</v>
      </c>
      <c r="P8" s="24">
        <f t="shared" ref="P8:P13" si="1">F8-G8</f>
        <v>0</v>
      </c>
      <c r="Q8" s="25">
        <f t="shared" ref="Q8:Q13" si="2">P8+E8</f>
        <v>0</v>
      </c>
      <c r="R8" s="26"/>
      <c r="S8" s="26"/>
    </row>
    <row r="9" spans="1:19" s="27" customFormat="1" ht="13.5">
      <c r="A9" s="21">
        <v>2</v>
      </c>
      <c r="B9" s="12" t="s">
        <v>11</v>
      </c>
      <c r="C9" s="32">
        <v>0</v>
      </c>
      <c r="D9" s="32">
        <v>0</v>
      </c>
      <c r="E9" s="22">
        <f t="shared" si="0"/>
        <v>0</v>
      </c>
      <c r="F9" s="23">
        <f t="shared" ref="F9:G14" si="3">H9+J9+L9</f>
        <v>10311.299999999999</v>
      </c>
      <c r="G9" s="23">
        <f t="shared" si="3"/>
        <v>10311.299999999999</v>
      </c>
      <c r="H9" s="31">
        <v>7268.5</v>
      </c>
      <c r="I9" s="31">
        <v>7268.5</v>
      </c>
      <c r="J9" s="23">
        <v>835.9</v>
      </c>
      <c r="K9" s="23">
        <v>835.9</v>
      </c>
      <c r="L9" s="31">
        <v>2206.9</v>
      </c>
      <c r="M9" s="32">
        <v>2206.9</v>
      </c>
      <c r="N9" s="31">
        <v>2206.9</v>
      </c>
      <c r="O9" s="32">
        <v>2206.9</v>
      </c>
      <c r="P9" s="24">
        <f t="shared" si="1"/>
        <v>0</v>
      </c>
      <c r="Q9" s="25">
        <f t="shared" si="2"/>
        <v>0</v>
      </c>
      <c r="R9" s="26"/>
      <c r="S9" s="26"/>
    </row>
    <row r="10" spans="1:19" s="27" customFormat="1" ht="13.5">
      <c r="A10" s="21">
        <v>3</v>
      </c>
      <c r="B10" s="12" t="s">
        <v>12</v>
      </c>
      <c r="C10" s="32">
        <v>0</v>
      </c>
      <c r="D10" s="32">
        <v>0</v>
      </c>
      <c r="E10" s="22">
        <f t="shared" si="0"/>
        <v>0</v>
      </c>
      <c r="F10" s="23">
        <f t="shared" si="3"/>
        <v>9261.1689999999999</v>
      </c>
      <c r="G10" s="23">
        <f t="shared" si="3"/>
        <v>9261.1689999999999</v>
      </c>
      <c r="H10" s="31">
        <v>9261.1689999999999</v>
      </c>
      <c r="I10" s="31">
        <v>9261.1689999999999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24">
        <f t="shared" si="1"/>
        <v>0</v>
      </c>
      <c r="Q10" s="25">
        <f t="shared" si="2"/>
        <v>0</v>
      </c>
      <c r="R10" s="26"/>
      <c r="S10" s="26"/>
    </row>
    <row r="11" spans="1:19" s="27" customFormat="1" ht="13.5">
      <c r="A11" s="21">
        <v>4</v>
      </c>
      <c r="B11" s="12" t="s">
        <v>13</v>
      </c>
      <c r="C11" s="32">
        <v>0</v>
      </c>
      <c r="D11" s="32">
        <v>0</v>
      </c>
      <c r="E11" s="22">
        <f t="shared" si="0"/>
        <v>0</v>
      </c>
      <c r="F11" s="23">
        <f t="shared" si="3"/>
        <v>110143.326</v>
      </c>
      <c r="G11" s="23">
        <f t="shared" si="3"/>
        <v>110143.326</v>
      </c>
      <c r="H11" s="31">
        <v>50333.326000000001</v>
      </c>
      <c r="I11" s="31">
        <v>50333.326000000001</v>
      </c>
      <c r="J11" s="31">
        <v>0</v>
      </c>
      <c r="K11" s="31">
        <v>0</v>
      </c>
      <c r="L11" s="31">
        <v>59810</v>
      </c>
      <c r="M11" s="31">
        <v>59810</v>
      </c>
      <c r="N11" s="23">
        <v>24426.799999999999</v>
      </c>
      <c r="O11" s="23">
        <v>24426.799999999999</v>
      </c>
      <c r="P11" s="24">
        <f t="shared" si="1"/>
        <v>0</v>
      </c>
      <c r="Q11" s="25">
        <f t="shared" si="2"/>
        <v>0</v>
      </c>
      <c r="R11" s="26"/>
      <c r="S11" s="26"/>
    </row>
    <row r="12" spans="1:19" s="27" customFormat="1" ht="13.5">
      <c r="A12" s="21">
        <v>5</v>
      </c>
      <c r="B12" s="12" t="s">
        <v>14</v>
      </c>
      <c r="C12" s="32">
        <v>0</v>
      </c>
      <c r="D12" s="32">
        <v>0</v>
      </c>
      <c r="E12" s="22">
        <f t="shared" si="0"/>
        <v>0</v>
      </c>
      <c r="F12" s="23">
        <f t="shared" si="3"/>
        <v>264817.88900000002</v>
      </c>
      <c r="G12" s="23">
        <f t="shared" si="3"/>
        <v>264817.88900000002</v>
      </c>
      <c r="H12" s="31">
        <v>108114.189</v>
      </c>
      <c r="I12" s="31">
        <v>108114.189</v>
      </c>
      <c r="J12" s="31">
        <v>0</v>
      </c>
      <c r="K12" s="31">
        <v>0</v>
      </c>
      <c r="L12" s="31">
        <v>156703.70000000001</v>
      </c>
      <c r="M12" s="31">
        <v>156703.70000000001</v>
      </c>
      <c r="N12" s="23">
        <v>50912.4</v>
      </c>
      <c r="O12" s="23">
        <v>62483.4</v>
      </c>
      <c r="P12" s="24">
        <f t="shared" si="1"/>
        <v>0</v>
      </c>
      <c r="Q12" s="25">
        <f t="shared" si="2"/>
        <v>0</v>
      </c>
      <c r="R12" s="26"/>
      <c r="S12" s="26"/>
    </row>
    <row r="13" spans="1:19" s="27" customFormat="1" ht="12.75" customHeight="1">
      <c r="A13" s="21">
        <v>6</v>
      </c>
      <c r="B13" s="12" t="s">
        <v>15</v>
      </c>
      <c r="C13" s="32">
        <v>0</v>
      </c>
      <c r="D13" s="32">
        <v>0</v>
      </c>
      <c r="E13" s="22">
        <f t="shared" si="0"/>
        <v>0</v>
      </c>
      <c r="F13" s="23">
        <f t="shared" si="3"/>
        <v>181768.36900000001</v>
      </c>
      <c r="G13" s="23">
        <f t="shared" si="3"/>
        <v>181768.36900000001</v>
      </c>
      <c r="H13" s="31">
        <v>75393.225000000006</v>
      </c>
      <c r="I13" s="31">
        <v>75393.225000000006</v>
      </c>
      <c r="J13" s="31">
        <v>600.13499999999999</v>
      </c>
      <c r="K13" s="31">
        <v>600.13499999999999</v>
      </c>
      <c r="L13" s="31">
        <v>105775.00900000001</v>
      </c>
      <c r="M13" s="31">
        <v>105775.00900000001</v>
      </c>
      <c r="N13" s="23">
        <v>32452.995999999999</v>
      </c>
      <c r="O13" s="23">
        <v>32452.995999999999</v>
      </c>
      <c r="P13" s="24">
        <f t="shared" si="1"/>
        <v>0</v>
      </c>
      <c r="Q13" s="25">
        <f t="shared" si="2"/>
        <v>0</v>
      </c>
      <c r="R13" s="26"/>
      <c r="S13" s="26"/>
    </row>
    <row r="14" spans="1:19" ht="13.5">
      <c r="A14" s="35">
        <v>7</v>
      </c>
      <c r="B14" s="11" t="s">
        <v>16</v>
      </c>
      <c r="C14" s="32">
        <v>0</v>
      </c>
      <c r="D14" s="32">
        <v>0</v>
      </c>
      <c r="E14" s="36">
        <f t="shared" ref="E14:E18" si="4">C14-D14</f>
        <v>0</v>
      </c>
      <c r="F14" s="23">
        <f t="shared" si="3"/>
        <v>421232.77399999998</v>
      </c>
      <c r="G14" s="23">
        <f t="shared" si="3"/>
        <v>421232.77399999998</v>
      </c>
      <c r="H14" s="31">
        <v>132975.174</v>
      </c>
      <c r="I14" s="31">
        <v>132975.174</v>
      </c>
      <c r="J14" s="31">
        <v>0</v>
      </c>
      <c r="K14" s="31">
        <v>0</v>
      </c>
      <c r="L14" s="31">
        <v>288257.59999999998</v>
      </c>
      <c r="M14" s="31">
        <v>288257.59999999998</v>
      </c>
      <c r="N14" s="23">
        <v>106708.4</v>
      </c>
      <c r="O14" s="23">
        <v>106708.4</v>
      </c>
      <c r="P14" s="24">
        <f t="shared" ref="P14:P18" si="5">F14-G14</f>
        <v>0</v>
      </c>
      <c r="Q14" s="25">
        <f t="shared" ref="Q14:Q18" si="6">P14+E14</f>
        <v>0</v>
      </c>
      <c r="R14" s="37"/>
      <c r="S14" s="37"/>
    </row>
    <row r="15" spans="1:19" s="27" customFormat="1" ht="13.5">
      <c r="A15" s="21">
        <v>8</v>
      </c>
      <c r="B15" s="13" t="s">
        <v>17</v>
      </c>
      <c r="C15" s="32">
        <v>0</v>
      </c>
      <c r="D15" s="32">
        <v>0</v>
      </c>
      <c r="E15" s="22">
        <f t="shared" si="4"/>
        <v>0</v>
      </c>
      <c r="F15" s="23">
        <f t="shared" ref="F15:G17" si="7">H15+J15+L15</f>
        <v>44086.455999999998</v>
      </c>
      <c r="G15" s="23">
        <f t="shared" si="7"/>
        <v>44086.455999999998</v>
      </c>
      <c r="H15" s="31">
        <v>21667.455999999998</v>
      </c>
      <c r="I15" s="31">
        <v>21667.455999999998</v>
      </c>
      <c r="J15" s="31">
        <v>0</v>
      </c>
      <c r="K15" s="31">
        <v>0</v>
      </c>
      <c r="L15" s="31">
        <v>22419</v>
      </c>
      <c r="M15" s="32">
        <v>22419</v>
      </c>
      <c r="N15" s="23">
        <v>10639.4</v>
      </c>
      <c r="O15" s="23">
        <v>10639.4</v>
      </c>
      <c r="P15" s="24">
        <f t="shared" si="5"/>
        <v>0</v>
      </c>
      <c r="Q15" s="25">
        <f t="shared" si="6"/>
        <v>0</v>
      </c>
      <c r="R15" s="26"/>
      <c r="S15" s="26"/>
    </row>
    <row r="16" spans="1:19" ht="13.5">
      <c r="A16" s="35">
        <v>9</v>
      </c>
      <c r="B16" s="11" t="s">
        <v>18</v>
      </c>
      <c r="C16" s="32">
        <v>0</v>
      </c>
      <c r="D16" s="32">
        <v>0</v>
      </c>
      <c r="E16" s="36">
        <f t="shared" si="4"/>
        <v>0</v>
      </c>
      <c r="F16" s="23">
        <f t="shared" si="7"/>
        <v>239549.68299999999</v>
      </c>
      <c r="G16" s="23">
        <f t="shared" si="7"/>
        <v>239549.68300000002</v>
      </c>
      <c r="H16" s="31">
        <v>70147.206000000006</v>
      </c>
      <c r="I16" s="31">
        <v>70147.206000000006</v>
      </c>
      <c r="J16" s="31">
        <v>0</v>
      </c>
      <c r="K16" s="31">
        <v>0</v>
      </c>
      <c r="L16" s="31">
        <v>169402.47699999998</v>
      </c>
      <c r="M16" s="31">
        <v>169402.47700000001</v>
      </c>
      <c r="N16" s="23">
        <v>54223.673000000003</v>
      </c>
      <c r="O16" s="23">
        <v>54223.673000000003</v>
      </c>
      <c r="P16" s="24">
        <f t="shared" si="5"/>
        <v>0</v>
      </c>
      <c r="Q16" s="25">
        <f t="shared" si="6"/>
        <v>0</v>
      </c>
      <c r="R16" s="37"/>
      <c r="S16" s="37"/>
    </row>
    <row r="17" spans="1:19" s="27" customFormat="1" ht="13.5">
      <c r="A17" s="21">
        <v>10</v>
      </c>
      <c r="B17" s="12" t="s">
        <v>19</v>
      </c>
      <c r="C17" s="32">
        <v>0</v>
      </c>
      <c r="D17" s="32">
        <v>0</v>
      </c>
      <c r="E17" s="22">
        <f t="shared" si="4"/>
        <v>0</v>
      </c>
      <c r="F17" s="23">
        <f t="shared" si="7"/>
        <v>83637.511999999988</v>
      </c>
      <c r="G17" s="23">
        <f t="shared" si="7"/>
        <v>83637.511999999988</v>
      </c>
      <c r="H17" s="31">
        <v>47620.911999999997</v>
      </c>
      <c r="I17" s="31">
        <v>47620.911999999997</v>
      </c>
      <c r="J17" s="31">
        <v>0</v>
      </c>
      <c r="K17" s="31">
        <v>0</v>
      </c>
      <c r="L17" s="31">
        <v>36016.6</v>
      </c>
      <c r="M17" s="31">
        <v>36016.6</v>
      </c>
      <c r="N17" s="23">
        <v>19416.8</v>
      </c>
      <c r="O17" s="23">
        <v>19416.8</v>
      </c>
      <c r="P17" s="24">
        <f t="shared" si="5"/>
        <v>0</v>
      </c>
      <c r="Q17" s="25">
        <f t="shared" si="6"/>
        <v>0</v>
      </c>
      <c r="R17" s="26"/>
      <c r="S17" s="26"/>
    </row>
    <row r="18" spans="1:19" ht="13.5">
      <c r="A18" s="35">
        <v>11</v>
      </c>
      <c r="B18" s="11" t="s">
        <v>20</v>
      </c>
      <c r="C18" s="31">
        <v>0</v>
      </c>
      <c r="D18" s="31">
        <v>0</v>
      </c>
      <c r="E18" s="36">
        <f t="shared" si="4"/>
        <v>0</v>
      </c>
      <c r="F18" s="23">
        <v>41005.9</v>
      </c>
      <c r="G18" s="23">
        <v>41005.9</v>
      </c>
      <c r="H18" s="31">
        <v>38221.599999999999</v>
      </c>
      <c r="I18" s="31">
        <v>38221.599999999999</v>
      </c>
      <c r="J18" s="31">
        <v>0</v>
      </c>
      <c r="K18" s="31">
        <v>0</v>
      </c>
      <c r="L18" s="31">
        <v>2784.3</v>
      </c>
      <c r="M18" s="32">
        <v>2784.3</v>
      </c>
      <c r="N18" s="23">
        <v>2784.3</v>
      </c>
      <c r="O18" s="23">
        <v>2784.3</v>
      </c>
      <c r="P18" s="24">
        <f t="shared" si="5"/>
        <v>0</v>
      </c>
      <c r="Q18" s="25">
        <f t="shared" si="6"/>
        <v>0</v>
      </c>
      <c r="R18" s="37"/>
      <c r="S18" s="37"/>
    </row>
    <row r="19" spans="1:19" s="20" customFormat="1" ht="13.5">
      <c r="A19" s="28"/>
      <c r="B19" s="29" t="s">
        <v>5</v>
      </c>
      <c r="C19" s="30">
        <f t="shared" ref="C19:Q19" si="8">SUM(C8:C18)</f>
        <v>0</v>
      </c>
      <c r="D19" s="30">
        <f t="shared" si="8"/>
        <v>0</v>
      </c>
      <c r="E19" s="30">
        <f t="shared" si="8"/>
        <v>0</v>
      </c>
      <c r="F19" s="18">
        <f t="shared" si="8"/>
        <v>2208500.0779999997</v>
      </c>
      <c r="G19" s="18">
        <f t="shared" si="8"/>
        <v>2208500.0779999997</v>
      </c>
      <c r="H19" s="18">
        <f t="shared" si="8"/>
        <v>719972.95700000005</v>
      </c>
      <c r="I19" s="18">
        <f t="shared" si="8"/>
        <v>719972.95700000005</v>
      </c>
      <c r="J19" s="18">
        <f t="shared" si="8"/>
        <v>18028.834999999999</v>
      </c>
      <c r="K19" s="18">
        <f t="shared" si="8"/>
        <v>18028.834999999999</v>
      </c>
      <c r="L19" s="18">
        <f t="shared" si="8"/>
        <v>1470498.2860000001</v>
      </c>
      <c r="M19" s="18">
        <f t="shared" si="8"/>
        <v>1470498.2860000001</v>
      </c>
      <c r="N19" s="18">
        <f t="shared" si="8"/>
        <v>495867.46899999998</v>
      </c>
      <c r="O19" s="18">
        <f t="shared" si="8"/>
        <v>507438.46899999998</v>
      </c>
      <c r="P19" s="18">
        <f t="shared" si="8"/>
        <v>0</v>
      </c>
      <c r="Q19" s="18">
        <f t="shared" si="8"/>
        <v>0</v>
      </c>
      <c r="R19" s="19"/>
      <c r="S19" s="19"/>
    </row>
    <row r="21" spans="1:19">
      <c r="K21" s="34"/>
    </row>
    <row r="22" spans="1:19">
      <c r="F22" s="33"/>
      <c r="G22" s="33"/>
      <c r="H22" s="33"/>
      <c r="I22" s="33"/>
      <c r="K22" s="34"/>
      <c r="L22" s="33"/>
      <c r="M22" s="33"/>
      <c r="N22" s="33"/>
      <c r="O22" s="33"/>
    </row>
    <row r="23" spans="1:19">
      <c r="K23" s="34"/>
    </row>
    <row r="24" spans="1:19">
      <c r="G24" s="33"/>
      <c r="K24" s="34"/>
    </row>
    <row r="25" spans="1:19">
      <c r="K25" s="34"/>
    </row>
    <row r="26" spans="1:19">
      <c r="K26" s="34"/>
    </row>
    <row r="27" spans="1:19">
      <c r="K27" s="34"/>
    </row>
    <row r="28" spans="1:19">
      <c r="K28" s="34"/>
    </row>
    <row r="29" spans="1:19">
      <c r="K29" s="34"/>
    </row>
    <row r="30" spans="1:19">
      <c r="K30" s="34"/>
    </row>
    <row r="31" spans="1:19">
      <c r="K31" s="34"/>
    </row>
  </sheetData>
  <mergeCells count="17">
    <mergeCell ref="Q4:Q6"/>
    <mergeCell ref="L5:L6"/>
    <mergeCell ref="M5:M6"/>
    <mergeCell ref="N5:O5"/>
    <mergeCell ref="B2:Q2"/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2" t="s">
        <v>10</v>
      </c>
      <c r="B4" s="17" t="s">
        <v>31</v>
      </c>
    </row>
    <row r="5" spans="1:13" ht="13.5">
      <c r="A5" s="12" t="s">
        <v>11</v>
      </c>
      <c r="B5" s="15"/>
      <c r="M5" s="16" t="s">
        <v>22</v>
      </c>
    </row>
    <row r="6" spans="1:13" ht="13.5">
      <c r="A6" s="12" t="s">
        <v>12</v>
      </c>
      <c r="B6" s="15"/>
    </row>
    <row r="7" spans="1:13" ht="13.5">
      <c r="A7" s="12" t="s">
        <v>13</v>
      </c>
      <c r="B7" s="17" t="s">
        <v>30</v>
      </c>
    </row>
    <row r="8" spans="1:13" ht="13.5">
      <c r="A8" s="12" t="s">
        <v>14</v>
      </c>
      <c r="B8" s="17" t="s">
        <v>25</v>
      </c>
    </row>
    <row r="9" spans="1:13" s="14" customFormat="1" ht="13.5">
      <c r="A9" s="11" t="s">
        <v>15</v>
      </c>
      <c r="B9" s="17" t="s">
        <v>23</v>
      </c>
    </row>
    <row r="10" spans="1:13" s="14" customFormat="1" ht="13.5">
      <c r="A10" s="11" t="s">
        <v>16</v>
      </c>
      <c r="B10" s="17" t="s">
        <v>26</v>
      </c>
    </row>
    <row r="11" spans="1:13" ht="13.5">
      <c r="A11" s="13" t="s">
        <v>17</v>
      </c>
      <c r="B11" s="17" t="s">
        <v>24</v>
      </c>
    </row>
    <row r="12" spans="1:13" ht="13.5">
      <c r="A12" s="11" t="s">
        <v>18</v>
      </c>
      <c r="B12" s="17" t="s">
        <v>28</v>
      </c>
    </row>
    <row r="13" spans="1:13" ht="13.5">
      <c r="A13" s="12" t="s">
        <v>19</v>
      </c>
      <c r="B13" s="17" t="s">
        <v>27</v>
      </c>
    </row>
    <row r="14" spans="1:13" ht="13.5">
      <c r="A14" s="11" t="s">
        <v>20</v>
      </c>
      <c r="B14" s="17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>
      <selection activeCell="B36" sqref="B36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2026-06-01T12:42:02Z</dcterms:modified>
</cp:coreProperties>
</file>