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35" windowHeight="9300" tabRatio="476" firstSheet="2" activeTab="2"/>
  </bookViews>
  <sheets>
    <sheet name="Sheet2" sheetId="2" state="hidden" r:id="rId1"/>
    <sheet name="Sheet3" sheetId="3" state="hidden" r:id="rId2"/>
    <sheet name="ՀՈԱԿ-ներ կարճ" sheetId="7" r:id="rId3"/>
    <sheet name="Աղբ կարճ" sheetId="8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K22" i="8" l="1"/>
  <c r="J22" i="8"/>
  <c r="I22" i="8"/>
  <c r="H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G22" i="8" s="1"/>
  <c r="F11" i="8"/>
  <c r="F22" i="8" s="1"/>
  <c r="E11" i="8"/>
  <c r="E22" i="8" s="1"/>
  <c r="F9" i="8"/>
  <c r="K9" i="8" s="1"/>
  <c r="E9" i="8"/>
  <c r="I9" i="8" s="1"/>
  <c r="AH22" i="7"/>
  <c r="AF22" i="7"/>
  <c r="AD22" i="7" s="1"/>
  <c r="AB22" i="7"/>
  <c r="AA22" i="7"/>
  <c r="X22" i="7"/>
  <c r="V22" i="7"/>
  <c r="U22" i="7"/>
  <c r="T22" i="7"/>
  <c r="R22" i="7"/>
  <c r="Q22" i="7"/>
  <c r="N22" i="7"/>
  <c r="L22" i="7"/>
  <c r="J22" i="7"/>
  <c r="F22" i="7"/>
  <c r="D22" i="7"/>
  <c r="C22" i="7"/>
  <c r="AG21" i="7"/>
  <c r="AD21" i="7"/>
  <c r="AC21" i="7"/>
  <c r="Z21" i="7"/>
  <c r="Y21" i="7"/>
  <c r="W21" i="7"/>
  <c r="S21" i="7" s="1"/>
  <c r="P21" i="7"/>
  <c r="O21" i="7"/>
  <c r="M21" i="7"/>
  <c r="K21" i="7"/>
  <c r="I21" i="7"/>
  <c r="H21" i="7"/>
  <c r="G21" i="7"/>
  <c r="E21" i="7"/>
  <c r="C21" i="7"/>
  <c r="AG20" i="7"/>
  <c r="AD20" i="7"/>
  <c r="AC20" i="7"/>
  <c r="Z20" i="7"/>
  <c r="Y20" i="7"/>
  <c r="W20" i="7"/>
  <c r="T20" i="7"/>
  <c r="S20" i="7"/>
  <c r="P20" i="7"/>
  <c r="O20" i="7"/>
  <c r="M20" i="7"/>
  <c r="K20" i="7"/>
  <c r="I20" i="7"/>
  <c r="H20" i="7"/>
  <c r="G20" i="7"/>
  <c r="E20" i="7"/>
  <c r="C20" i="7"/>
  <c r="AG19" i="7"/>
  <c r="AD19" i="7"/>
  <c r="AC19" i="7"/>
  <c r="Z19" i="7"/>
  <c r="Y19" i="7"/>
  <c r="W19" i="7"/>
  <c r="T19" i="7"/>
  <c r="S19" i="7"/>
  <c r="P19" i="7"/>
  <c r="O19" i="7"/>
  <c r="M19" i="7"/>
  <c r="K19" i="7"/>
  <c r="I19" i="7"/>
  <c r="H19" i="7"/>
  <c r="G19" i="7"/>
  <c r="E19" i="7"/>
  <c r="C19" i="7"/>
  <c r="AG18" i="7"/>
  <c r="AD18" i="7"/>
  <c r="AC18" i="7"/>
  <c r="Z18" i="7"/>
  <c r="Y18" i="7"/>
  <c r="W18" i="7"/>
  <c r="T18" i="7"/>
  <c r="S18" i="7"/>
  <c r="P18" i="7"/>
  <c r="O18" i="7"/>
  <c r="M18" i="7"/>
  <c r="K18" i="7"/>
  <c r="I18" i="7"/>
  <c r="H18" i="7"/>
  <c r="G18" i="7"/>
  <c r="E18" i="7"/>
  <c r="C18" i="7"/>
  <c r="AG17" i="7"/>
  <c r="AD17" i="7"/>
  <c r="AC17" i="7"/>
  <c r="Z17" i="7"/>
  <c r="Y17" i="7"/>
  <c r="W17" i="7"/>
  <c r="T17" i="7"/>
  <c r="S17" i="7"/>
  <c r="P17" i="7"/>
  <c r="O17" i="7"/>
  <c r="M17" i="7"/>
  <c r="K17" i="7"/>
  <c r="I17" i="7"/>
  <c r="H17" i="7"/>
  <c r="G17" i="7"/>
  <c r="E17" i="7"/>
  <c r="C17" i="7"/>
  <c r="AG16" i="7"/>
  <c r="AD16" i="7"/>
  <c r="AC16" i="7"/>
  <c r="Z16" i="7"/>
  <c r="Y16" i="7"/>
  <c r="W16" i="7"/>
  <c r="T16" i="7"/>
  <c r="S16" i="7"/>
  <c r="P16" i="7"/>
  <c r="O16" i="7"/>
  <c r="M16" i="7"/>
  <c r="K16" i="7"/>
  <c r="I16" i="7"/>
  <c r="H16" i="7"/>
  <c r="H22" i="7" s="1"/>
  <c r="G16" i="7"/>
  <c r="G22" i="7" s="1"/>
  <c r="E16" i="7"/>
  <c r="C16" i="7"/>
  <c r="AG15" i="7"/>
  <c r="AD15" i="7"/>
  <c r="AC15" i="7"/>
  <c r="Z15" i="7"/>
  <c r="Y15" i="7"/>
  <c r="W15" i="7"/>
  <c r="T15" i="7"/>
  <c r="S15" i="7"/>
  <c r="P15" i="7"/>
  <c r="O15" i="7"/>
  <c r="M15" i="7"/>
  <c r="K15" i="7"/>
  <c r="I15" i="7"/>
  <c r="E15" i="7"/>
  <c r="C15" i="7"/>
  <c r="AG14" i="7"/>
  <c r="AD14" i="7"/>
  <c r="AC14" i="7"/>
  <c r="Z14" i="7"/>
  <c r="Y14" i="7"/>
  <c r="W14" i="7"/>
  <c r="T14" i="7"/>
  <c r="S14" i="7"/>
  <c r="P14" i="7"/>
  <c r="O14" i="7"/>
  <c r="M14" i="7"/>
  <c r="K14" i="7"/>
  <c r="I14" i="7"/>
  <c r="E14" i="7"/>
  <c r="C14" i="7"/>
  <c r="AG13" i="7"/>
  <c r="AD13" i="7"/>
  <c r="AC13" i="7"/>
  <c r="Z13" i="7"/>
  <c r="Y13" i="7"/>
  <c r="W13" i="7"/>
  <c r="T13" i="7"/>
  <c r="S13" i="7"/>
  <c r="P13" i="7"/>
  <c r="O13" i="7"/>
  <c r="M13" i="7"/>
  <c r="K13" i="7"/>
  <c r="I13" i="7"/>
  <c r="E13" i="7"/>
  <c r="C13" i="7"/>
  <c r="AG12" i="7"/>
  <c r="AD12" i="7"/>
  <c r="AC12" i="7"/>
  <c r="Z12" i="7"/>
  <c r="Y12" i="7"/>
  <c r="W12" i="7"/>
  <c r="T12" i="7"/>
  <c r="S12" i="7"/>
  <c r="P12" i="7"/>
  <c r="O12" i="7"/>
  <c r="M12" i="7"/>
  <c r="K12" i="7"/>
  <c r="I12" i="7"/>
  <c r="E12" i="7"/>
  <c r="C12" i="7"/>
  <c r="AG11" i="7"/>
  <c r="AG22" i="7" s="1"/>
  <c r="AC22" i="7" s="1"/>
  <c r="AD11" i="7"/>
  <c r="AC11" i="7"/>
  <c r="Z11" i="7"/>
  <c r="Z22" i="7" s="1"/>
  <c r="Y11" i="7"/>
  <c r="Y22" i="7" s="1"/>
  <c r="W11" i="7"/>
  <c r="W22" i="7" s="1"/>
  <c r="S22" i="7" s="1"/>
  <c r="T11" i="7"/>
  <c r="S11" i="7"/>
  <c r="P11" i="7"/>
  <c r="P22" i="7" s="1"/>
  <c r="O11" i="7"/>
  <c r="O22" i="7" s="1"/>
  <c r="M11" i="7"/>
  <c r="M22" i="7" s="1"/>
  <c r="K11" i="7"/>
  <c r="K22" i="7" s="1"/>
  <c r="I11" i="7"/>
  <c r="I22" i="7" s="1"/>
  <c r="E11" i="7"/>
  <c r="E22" i="7" s="1"/>
  <c r="T9" i="7"/>
  <c r="AD9" i="7" s="1"/>
  <c r="S9" i="7"/>
  <c r="AC9" i="7" s="1"/>
  <c r="Q9" i="7"/>
  <c r="AA9" i="7" s="1"/>
  <c r="O9" i="7"/>
  <c r="Y9" i="7" s="1"/>
  <c r="N9" i="7"/>
  <c r="M9" i="7"/>
  <c r="L9" i="7"/>
  <c r="K9" i="7"/>
  <c r="J9" i="7"/>
  <c r="I9" i="7"/>
  <c r="F9" i="7"/>
  <c r="E9" i="7"/>
  <c r="H9" i="8" l="1"/>
  <c r="J9" i="8"/>
  <c r="G9" i="8"/>
  <c r="AG9" i="7"/>
  <c r="AE9" i="7"/>
  <c r="AH9" i="7"/>
  <c r="AF9" i="7"/>
  <c r="U9" i="7"/>
  <c r="W9" i="7"/>
  <c r="V9" i="7"/>
  <c r="X9" i="7"/>
</calcChain>
</file>

<file path=xl/sharedStrings.xml><?xml version="1.0" encoding="utf-8"?>
<sst xmlns="http://schemas.openxmlformats.org/spreadsheetml/2006/main" count="71" uniqueCount="49">
  <si>
    <t xml:space="preserve">ՏԵՂԵԿԱՏՎՈՒԹՅՈՒՆ
ՀՀ Լոռու  մարզի համայնքների բյուջետային հիմնարկների, ՀՈԱԿ-ների   վերաբերյալ 
</t>
  </si>
  <si>
    <t>Հ/Հ</t>
  </si>
  <si>
    <t>Համայնքի անվանումը</t>
  </si>
  <si>
    <t>Համայնքների 
բյուջետային հիմնարկների (առանց ՀՈԱԿ-ների) տվյալների</t>
  </si>
  <si>
    <t xml:space="preserve">                                                                                                                                   ՀՈԱԿ-ների տվյալներ</t>
  </si>
  <si>
    <t>Ծանոթություն</t>
  </si>
  <si>
    <t>Ընդամենը բյուջետային հիմնարկների թիվը</t>
  </si>
  <si>
    <t>Համայնքների
բյուջետ. հիմն-ից  
 համայնքի բյուջե մուտքագրված գումարներ
/հազ. դրամ/</t>
  </si>
  <si>
    <t>որից՝</t>
  </si>
  <si>
    <t>Ընդամենը ՀՈԱԿ-ների թիվը</t>
  </si>
  <si>
    <t xml:space="preserve">այդ թվում՝ </t>
  </si>
  <si>
    <t>Մանկապարտեզ հաճախող երեխաների թիվը</t>
  </si>
  <si>
    <t xml:space="preserve">
Համայնքի բյուջեից  ֆինանսական հատկացումներ ՀՈԱԿ-ներին (հազ. դրամ)</t>
  </si>
  <si>
    <t xml:space="preserve">Ընդամենը (ՀՈԱԿ-ների մասով) հավաքագրված ծնող. վճարներ (հազ. դրամ)
</t>
  </si>
  <si>
    <t xml:space="preserve">     որից` </t>
  </si>
  <si>
    <t xml:space="preserve">
ֆինանսական հատկացումներ մանկապարտեզներին   (հազ. դրամ)</t>
  </si>
  <si>
    <t>Մանկապարտեզների ծնողական վճարներ</t>
  </si>
  <si>
    <t>մանկապարտեզների թիվը</t>
  </si>
  <si>
    <t>Ընդամենը մանկ. ծնող. Վճարներ  (հազ. դրամ)</t>
  </si>
  <si>
    <t>այդ թվում`</t>
  </si>
  <si>
    <t>ՀՈԱԿ-ների հաշվ.  (հազ. դրամ)</t>
  </si>
  <si>
    <t>Համայնքի բյուջե  (հազ. դրամ)</t>
  </si>
  <si>
    <t>ՀՈԱԿ-ի (մանկ.) հաշվին  (հազ. դրամ)</t>
  </si>
  <si>
    <t>պլան 
տարեկան</t>
  </si>
  <si>
    <t>փաստ հաշվետու ժամանակաշրջան</t>
  </si>
  <si>
    <t>28.02.2025</t>
  </si>
  <si>
    <t>28.02.2026</t>
  </si>
  <si>
    <t>01.04.2011թ.</t>
  </si>
  <si>
    <t>01.04.2012թ.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</si>
  <si>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</si>
  <si>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</si>
  <si>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</si>
  <si>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</si>
  <si>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</si>
  <si>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</si>
  <si>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</si>
  <si>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</si>
  <si>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</si>
  <si>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</si>
  <si>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</si>
  <si>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Ընդամենը մարզ</t>
  </si>
  <si>
    <t xml:space="preserve">Տեղեկատվություն 
ՀՀ  Լոռու մարզի համայնքներում աղբահանության վճարների հավաքագրման վերաբերյալ </t>
  </si>
  <si>
    <t>հազար դրամ</t>
  </si>
  <si>
    <t>Հ/հ</t>
  </si>
  <si>
    <t xml:space="preserve">Ընդամենը աղբահանության վճարներ  </t>
  </si>
  <si>
    <t xml:space="preserve">այդ թվում` 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</si>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</sst>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GHEA Grapalat"/>
      <family val="3"/>
    </font>
    <font>
      <sz val="12"/>
      <name val="GHEA Grapalat"/>
      <family val="3"/>
    </font>
    <font>
      <sz val="12"/>
      <name val="Times Armenian"/>
      <family val="1"/>
    </font>
    <font>
      <sz val="9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2"/>
      <color rgb="FFFF0000"/>
      <name val="GHEA Grapalat"/>
      <family val="3"/>
    </font>
    <font>
      <sz val="10"/>
      <name val="Times Armenian"/>
      <family val="1"/>
    </font>
    <font>
      <b/>
      <sz val="12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1" fillId="0" borderId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2" borderId="2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165" fontId="2" fillId="0" borderId="1" xfId="2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2" fillId="2" borderId="1" xfId="2" applyNumberFormat="1" applyFont="1" applyFill="1" applyBorder="1" applyAlignment="1">
      <alignment horizontal="right" vertical="center"/>
    </xf>
    <xf numFmtId="165" fontId="2" fillId="2" borderId="1" xfId="2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/>
    <xf numFmtId="166" fontId="2" fillId="0" borderId="11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8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2" fillId="2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2" xfId="3" applyNumberFormat="1" applyFont="1" applyFill="1" applyBorder="1" applyAlignment="1">
      <alignment horizontal="center" vertical="center"/>
    </xf>
    <xf numFmtId="0" fontId="2" fillId="2" borderId="1" xfId="3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5" fontId="2" fillId="2" borderId="2" xfId="3" applyNumberFormat="1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wrapText="1"/>
    </xf>
    <xf numFmtId="1" fontId="8" fillId="7" borderId="2" xfId="0" applyNumberFormat="1" applyFont="1" applyFill="1" applyBorder="1" applyAlignment="1">
      <alignment horizontal="center" vertical="center" wrapText="1"/>
    </xf>
    <xf numFmtId="0" fontId="8" fillId="7" borderId="1" xfId="3" applyNumberFormat="1" applyFont="1" applyFill="1" applyBorder="1" applyAlignment="1">
      <alignment horizontal="left" vertical="center"/>
    </xf>
    <xf numFmtId="165" fontId="8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12" fillId="7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/>
    <xf numFmtId="164" fontId="2" fillId="9" borderId="1" xfId="0" applyNumberFormat="1" applyFont="1" applyFill="1" applyBorder="1" applyAlignment="1" applyProtection="1">
      <alignment horizontal="right" vertical="center" wrapText="1"/>
    </xf>
  </cellXfs>
  <cellStyles count="4">
    <cellStyle name="Normal" xfId="0" builtinId="0"/>
    <cellStyle name="Normal 2" xfId="2"/>
    <cellStyle name="Normal_Sheet2" xfId="3"/>
    <cellStyle name="Обычный 2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s_Lori_DZEVACHAP_HOAK_banadz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A"/>
      <sheetName val="B"/>
      <sheetName val="ՀՈԱԿ-ներ կարճ"/>
      <sheetName val="Աղբ կարճ"/>
    </sheetNames>
    <sheetDataSet>
      <sheetData sheetId="0"/>
      <sheetData sheetId="1"/>
      <sheetData sheetId="2">
        <row r="11">
          <cell r="J11">
            <v>57</v>
          </cell>
          <cell r="L11">
            <v>23</v>
          </cell>
          <cell r="N11">
            <v>2070</v>
          </cell>
          <cell r="Q11">
            <v>2109423.2999999998</v>
          </cell>
          <cell r="R11">
            <v>318557</v>
          </cell>
          <cell r="X11">
            <v>17879.3</v>
          </cell>
          <cell r="AA11">
            <v>746606.4</v>
          </cell>
          <cell r="AB11">
            <v>110225.8</v>
          </cell>
          <cell r="AH11">
            <v>14171.7</v>
          </cell>
        </row>
        <row r="12">
          <cell r="D12">
            <v>1</v>
          </cell>
          <cell r="J12">
            <v>1</v>
          </cell>
          <cell r="L12">
            <v>1</v>
          </cell>
          <cell r="N12">
            <v>17</v>
          </cell>
          <cell r="Q12">
            <v>12000</v>
          </cell>
          <cell r="R12">
            <v>1273.9000000000001</v>
          </cell>
          <cell r="X12">
            <v>70</v>
          </cell>
          <cell r="AA12">
            <v>12000</v>
          </cell>
          <cell r="AB12">
            <v>1273.9000000000001</v>
          </cell>
          <cell r="AH12">
            <v>70</v>
          </cell>
        </row>
        <row r="14">
          <cell r="J14">
            <v>9</v>
          </cell>
          <cell r="L14">
            <v>7</v>
          </cell>
          <cell r="N14">
            <v>190</v>
          </cell>
          <cell r="Q14">
            <v>272097.59999999998</v>
          </cell>
          <cell r="R14">
            <v>33551.300000000003</v>
          </cell>
          <cell r="X14">
            <v>1100.7</v>
          </cell>
          <cell r="AA14">
            <v>138449.60000000001</v>
          </cell>
          <cell r="AB14">
            <v>13564.9</v>
          </cell>
          <cell r="AH14">
            <v>802.85</v>
          </cell>
        </row>
        <row r="15">
          <cell r="J15">
            <v>14</v>
          </cell>
          <cell r="L15">
            <v>8</v>
          </cell>
          <cell r="N15">
            <v>261</v>
          </cell>
          <cell r="Q15">
            <v>597366.80000000005</v>
          </cell>
          <cell r="R15">
            <v>45232.800000000003</v>
          </cell>
          <cell r="X15">
            <v>4081.5</v>
          </cell>
          <cell r="AA15">
            <v>248942.2</v>
          </cell>
          <cell r="AB15">
            <v>16471.900000000001</v>
          </cell>
          <cell r="AH15">
            <v>3107.4</v>
          </cell>
        </row>
        <row r="16">
          <cell r="D16">
            <v>0</v>
          </cell>
          <cell r="J16">
            <v>10</v>
          </cell>
          <cell r="L16">
            <v>5</v>
          </cell>
          <cell r="N16">
            <v>417</v>
          </cell>
          <cell r="Q16">
            <v>427160</v>
          </cell>
          <cell r="R16">
            <v>64510</v>
          </cell>
          <cell r="X16">
            <v>2876.9</v>
          </cell>
          <cell r="AA16">
            <v>137000</v>
          </cell>
          <cell r="AB16">
            <v>23510</v>
          </cell>
          <cell r="AH16">
            <v>2048.9</v>
          </cell>
        </row>
        <row r="17">
          <cell r="J17">
            <v>35</v>
          </cell>
          <cell r="L17">
            <v>15</v>
          </cell>
          <cell r="N17">
            <v>538</v>
          </cell>
          <cell r="Q17">
            <v>1348108.5</v>
          </cell>
          <cell r="R17">
            <v>179315.7</v>
          </cell>
          <cell r="X17">
            <v>7314.3</v>
          </cell>
          <cell r="AA17">
            <v>535641.4</v>
          </cell>
          <cell r="AB17">
            <v>67223.543000000005</v>
          </cell>
          <cell r="AH17">
            <v>4187.7</v>
          </cell>
        </row>
        <row r="18">
          <cell r="J18">
            <v>6</v>
          </cell>
          <cell r="L18">
            <v>4</v>
          </cell>
          <cell r="N18">
            <v>87</v>
          </cell>
          <cell r="Q18">
            <v>117110</v>
          </cell>
          <cell r="R18">
            <v>20270.8</v>
          </cell>
          <cell r="X18">
            <v>428.4</v>
          </cell>
          <cell r="AA18">
            <v>48550</v>
          </cell>
          <cell r="AB18">
            <v>6692.5</v>
          </cell>
          <cell r="AH18">
            <v>275.89999999999998</v>
          </cell>
        </row>
        <row r="19">
          <cell r="J19">
            <v>11</v>
          </cell>
          <cell r="L19">
            <v>5</v>
          </cell>
          <cell r="N19">
            <v>421</v>
          </cell>
          <cell r="Q19">
            <v>590265.43999999994</v>
          </cell>
          <cell r="R19">
            <v>80153.178</v>
          </cell>
          <cell r="X19">
            <v>3402</v>
          </cell>
          <cell r="AA19">
            <v>232682.45600000001</v>
          </cell>
          <cell r="AB19">
            <v>26247.73</v>
          </cell>
          <cell r="AH19">
            <v>2030</v>
          </cell>
        </row>
        <row r="20">
          <cell r="J20">
            <v>8</v>
          </cell>
          <cell r="L20">
            <v>6</v>
          </cell>
          <cell r="N20">
            <v>206</v>
          </cell>
          <cell r="Q20">
            <v>187591.2</v>
          </cell>
          <cell r="R20">
            <v>19987.099999999999</v>
          </cell>
          <cell r="X20">
            <v>775.7</v>
          </cell>
          <cell r="AA20">
            <v>111650</v>
          </cell>
          <cell r="AB20">
            <v>11304.7</v>
          </cell>
          <cell r="AH20">
            <v>481.1</v>
          </cell>
        </row>
        <row r="21">
          <cell r="J21">
            <v>1</v>
          </cell>
          <cell r="L21">
            <v>1</v>
          </cell>
          <cell r="N21">
            <v>37</v>
          </cell>
          <cell r="Q21">
            <v>15680</v>
          </cell>
          <cell r="R21">
            <v>1942.626</v>
          </cell>
          <cell r="X21">
            <v>74</v>
          </cell>
          <cell r="AA21">
            <v>15680</v>
          </cell>
          <cell r="AB21">
            <v>1942.626</v>
          </cell>
          <cell r="AH21">
            <v>74</v>
          </cell>
        </row>
        <row r="22">
          <cell r="D22">
            <v>5</v>
          </cell>
        </row>
      </sheetData>
      <sheetData sheetId="3">
        <row r="11">
          <cell r="G11">
            <v>34388.297400000003</v>
          </cell>
        </row>
        <row r="12">
          <cell r="G12">
            <v>154.69999999999999</v>
          </cell>
        </row>
        <row r="13">
          <cell r="G13">
            <v>31.55</v>
          </cell>
        </row>
        <row r="14">
          <cell r="G14">
            <v>727.21199999999999</v>
          </cell>
        </row>
        <row r="15">
          <cell r="G15">
            <v>4172.7341999999999</v>
          </cell>
        </row>
        <row r="16">
          <cell r="G16">
            <v>2346.7420000000002</v>
          </cell>
        </row>
        <row r="17">
          <cell r="G17">
            <v>3745.4090000000001</v>
          </cell>
        </row>
        <row r="18">
          <cell r="G18">
            <v>179.2</v>
          </cell>
        </row>
        <row r="19">
          <cell r="G19">
            <v>6154.5907999999999</v>
          </cell>
        </row>
        <row r="20">
          <cell r="G20">
            <v>382.572</v>
          </cell>
        </row>
        <row r="21">
          <cell r="G21">
            <v>537.30999999999995</v>
          </cell>
        </row>
      </sheetData>
      <sheetData sheetId="4">
        <row r="9">
          <cell r="C9" t="str">
            <v>28.02.2025</v>
          </cell>
          <cell r="D9" t="str">
            <v>28.02.2026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7"/>
  <sheetViews>
    <sheetView tabSelected="1" topLeftCell="X1" workbookViewId="0">
      <selection activeCell="AI24" sqref="AI24"/>
    </sheetView>
  </sheetViews>
  <sheetFormatPr defaultRowHeight="13.5" x14ac:dyDescent="0.2"/>
  <cols>
    <col min="1" max="1" width="6.28515625" style="1" customWidth="1"/>
    <col min="2" max="2" width="19.42578125" style="1" customWidth="1"/>
    <col min="3" max="4" width="13" style="1" customWidth="1"/>
    <col min="5" max="6" width="13.85546875" style="1" customWidth="1"/>
    <col min="7" max="7" width="12.140625" style="1" hidden="1" customWidth="1"/>
    <col min="8" max="8" width="14.140625" style="1" hidden="1" customWidth="1"/>
    <col min="9" max="10" width="11.7109375" style="1" customWidth="1"/>
    <col min="11" max="12" width="12.5703125" style="1" customWidth="1"/>
    <col min="13" max="14" width="11.42578125" style="1" customWidth="1"/>
    <col min="15" max="15" width="12.42578125" style="1" customWidth="1"/>
    <col min="16" max="16" width="12.8554687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2" width="12.28515625" style="1" customWidth="1"/>
    <col min="23" max="24" width="11.42578125" style="1" customWidth="1"/>
    <col min="25" max="25" width="10.7109375" style="1" customWidth="1"/>
    <col min="26" max="26" width="11.28515625" style="1" customWidth="1"/>
    <col min="27" max="27" width="10.710937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2" width="11.85546875" style="1" customWidth="1"/>
    <col min="33" max="34" width="11" style="1" customWidth="1"/>
    <col min="35" max="35" width="38" style="1" customWidth="1"/>
    <col min="36" max="36" width="12.7109375" style="1" customWidth="1"/>
    <col min="37" max="37" width="9.140625" style="4"/>
    <col min="38" max="16384" width="9.140625" style="1"/>
  </cols>
  <sheetData>
    <row r="1" spans="1:37" ht="6.75" customHeight="1" x14ac:dyDescent="0.2"/>
    <row r="2" spans="1:37" s="5" customFormat="1" ht="32.25" customHeight="1" x14ac:dyDescent="0.2"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AK2" s="7"/>
    </row>
    <row r="3" spans="1:37" s="5" customFormat="1" ht="10.5" customHeight="1" x14ac:dyDescent="0.2">
      <c r="C3" s="8"/>
      <c r="D3" s="8"/>
      <c r="E3" s="8"/>
      <c r="F3" s="8"/>
      <c r="G3" s="8"/>
      <c r="H3" s="8"/>
      <c r="AK3" s="7"/>
    </row>
    <row r="4" spans="1:37" s="18" customFormat="1" ht="37.5" customHeight="1" x14ac:dyDescent="0.2">
      <c r="A4" s="9" t="s">
        <v>1</v>
      </c>
      <c r="B4" s="10" t="s">
        <v>2</v>
      </c>
      <c r="C4" s="11" t="s">
        <v>3</v>
      </c>
      <c r="D4" s="11"/>
      <c r="E4" s="11"/>
      <c r="F4" s="11"/>
      <c r="G4" s="11"/>
      <c r="H4" s="11"/>
      <c r="I4" s="12" t="s">
        <v>4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4"/>
      <c r="AI4" s="15" t="s">
        <v>5</v>
      </c>
      <c r="AJ4" s="16"/>
      <c r="AK4" s="17"/>
    </row>
    <row r="5" spans="1:37" s="27" customFormat="1" ht="16.5" customHeight="1" x14ac:dyDescent="0.2">
      <c r="A5" s="9"/>
      <c r="B5" s="10"/>
      <c r="C5" s="10" t="s">
        <v>6</v>
      </c>
      <c r="D5" s="10"/>
      <c r="E5" s="10" t="s">
        <v>7</v>
      </c>
      <c r="F5" s="10"/>
      <c r="G5" s="19" t="s">
        <v>8</v>
      </c>
      <c r="H5" s="19"/>
      <c r="I5" s="10" t="s">
        <v>9</v>
      </c>
      <c r="J5" s="10"/>
      <c r="K5" s="10" t="s">
        <v>10</v>
      </c>
      <c r="L5" s="10"/>
      <c r="M5" s="20" t="s">
        <v>11</v>
      </c>
      <c r="N5" s="20"/>
      <c r="O5" s="21" t="s">
        <v>12</v>
      </c>
      <c r="P5" s="22"/>
      <c r="Q5" s="22"/>
      <c r="R5" s="23"/>
      <c r="S5" s="24" t="s">
        <v>13</v>
      </c>
      <c r="T5" s="24"/>
      <c r="U5" s="19" t="s">
        <v>14</v>
      </c>
      <c r="V5" s="19"/>
      <c r="W5" s="19"/>
      <c r="X5" s="19"/>
      <c r="Y5" s="25" t="s">
        <v>15</v>
      </c>
      <c r="Z5" s="25"/>
      <c r="AA5" s="25"/>
      <c r="AB5" s="25"/>
      <c r="AC5" s="10" t="s">
        <v>16</v>
      </c>
      <c r="AD5" s="10"/>
      <c r="AE5" s="10"/>
      <c r="AF5" s="10"/>
      <c r="AG5" s="10"/>
      <c r="AH5" s="10"/>
      <c r="AI5" s="15"/>
      <c r="AJ5" s="16"/>
      <c r="AK5" s="26"/>
    </row>
    <row r="6" spans="1:37" s="27" customFormat="1" ht="19.5" customHeight="1" x14ac:dyDescent="0.2">
      <c r="A6" s="9"/>
      <c r="B6" s="10"/>
      <c r="C6" s="10"/>
      <c r="D6" s="10"/>
      <c r="E6" s="10"/>
      <c r="F6" s="10"/>
      <c r="G6" s="10" t="s">
        <v>16</v>
      </c>
      <c r="H6" s="10"/>
      <c r="I6" s="10"/>
      <c r="J6" s="10"/>
      <c r="K6" s="10" t="s">
        <v>17</v>
      </c>
      <c r="L6" s="10"/>
      <c r="M6" s="20"/>
      <c r="N6" s="20"/>
      <c r="O6" s="28"/>
      <c r="P6" s="29"/>
      <c r="Q6" s="29"/>
      <c r="R6" s="30"/>
      <c r="S6" s="24"/>
      <c r="T6" s="24"/>
      <c r="U6" s="19"/>
      <c r="V6" s="19"/>
      <c r="W6" s="19"/>
      <c r="X6" s="19"/>
      <c r="Y6" s="25"/>
      <c r="Z6" s="25"/>
      <c r="AA6" s="25"/>
      <c r="AB6" s="25"/>
      <c r="AC6" s="25" t="s">
        <v>18</v>
      </c>
      <c r="AD6" s="25"/>
      <c r="AE6" s="19" t="s">
        <v>19</v>
      </c>
      <c r="AF6" s="19"/>
      <c r="AG6" s="19"/>
      <c r="AH6" s="19"/>
      <c r="AI6" s="15"/>
      <c r="AJ6" s="16"/>
      <c r="AK6" s="26"/>
    </row>
    <row r="7" spans="1:37" s="27" customFormat="1" ht="15.75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0"/>
      <c r="N7" s="20"/>
      <c r="O7" s="31"/>
      <c r="P7" s="32"/>
      <c r="Q7" s="32"/>
      <c r="R7" s="33"/>
      <c r="S7" s="24"/>
      <c r="T7" s="24"/>
      <c r="U7" s="10" t="s">
        <v>20</v>
      </c>
      <c r="V7" s="10"/>
      <c r="W7" s="10" t="s">
        <v>21</v>
      </c>
      <c r="X7" s="10"/>
      <c r="Y7" s="25"/>
      <c r="Z7" s="25"/>
      <c r="AA7" s="25"/>
      <c r="AB7" s="25"/>
      <c r="AC7" s="25"/>
      <c r="AD7" s="25"/>
      <c r="AE7" s="10" t="s">
        <v>22</v>
      </c>
      <c r="AF7" s="34"/>
      <c r="AG7" s="10" t="s">
        <v>21</v>
      </c>
      <c r="AH7" s="34"/>
      <c r="AI7" s="15"/>
      <c r="AJ7" s="16"/>
      <c r="AK7" s="26"/>
    </row>
    <row r="8" spans="1:37" s="37" customFormat="1" ht="56.25" customHeight="1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20"/>
      <c r="N8" s="20"/>
      <c r="O8" s="35" t="s">
        <v>23</v>
      </c>
      <c r="P8" s="35" t="s">
        <v>24</v>
      </c>
      <c r="Q8" s="35" t="s">
        <v>23</v>
      </c>
      <c r="R8" s="35" t="s">
        <v>24</v>
      </c>
      <c r="S8" s="24"/>
      <c r="T8" s="24"/>
      <c r="U8" s="10"/>
      <c r="V8" s="10"/>
      <c r="W8" s="10"/>
      <c r="X8" s="10"/>
      <c r="Y8" s="35" t="s">
        <v>23</v>
      </c>
      <c r="Z8" s="35" t="s">
        <v>24</v>
      </c>
      <c r="AA8" s="35" t="s">
        <v>23</v>
      </c>
      <c r="AB8" s="35" t="s">
        <v>24</v>
      </c>
      <c r="AC8" s="25"/>
      <c r="AD8" s="25"/>
      <c r="AE8" s="34"/>
      <c r="AF8" s="34"/>
      <c r="AG8" s="34"/>
      <c r="AH8" s="34"/>
      <c r="AI8" s="15"/>
      <c r="AJ8" s="16"/>
      <c r="AK8" s="36"/>
    </row>
    <row r="9" spans="1:37" s="37" customFormat="1" ht="15" customHeight="1" x14ac:dyDescent="0.2">
      <c r="A9" s="9"/>
      <c r="B9" s="10"/>
      <c r="C9" s="38" t="s">
        <v>25</v>
      </c>
      <c r="D9" s="38" t="s">
        <v>26</v>
      </c>
      <c r="E9" s="38" t="str">
        <f>C9</f>
        <v>28.02.2025</v>
      </c>
      <c r="F9" s="38" t="str">
        <f>D9</f>
        <v>28.02.2026</v>
      </c>
      <c r="G9" s="38" t="s">
        <v>27</v>
      </c>
      <c r="H9" s="38" t="s">
        <v>28</v>
      </c>
      <c r="I9" s="38" t="str">
        <f>C9</f>
        <v>28.02.2025</v>
      </c>
      <c r="J9" s="38" t="str">
        <f>D9</f>
        <v>28.02.2026</v>
      </c>
      <c r="K9" s="38" t="str">
        <f>C9</f>
        <v>28.02.2025</v>
      </c>
      <c r="L9" s="38" t="str">
        <f>D9</f>
        <v>28.02.2026</v>
      </c>
      <c r="M9" s="38" t="str">
        <f>C9</f>
        <v>28.02.2025</v>
      </c>
      <c r="N9" s="38" t="str">
        <f>D9</f>
        <v>28.02.2026</v>
      </c>
      <c r="O9" s="39" t="str">
        <f>C9</f>
        <v>28.02.2025</v>
      </c>
      <c r="P9" s="39"/>
      <c r="Q9" s="39" t="str">
        <f>D9</f>
        <v>28.02.2026</v>
      </c>
      <c r="R9" s="39"/>
      <c r="S9" s="38" t="str">
        <f>C9</f>
        <v>28.02.2025</v>
      </c>
      <c r="T9" s="38" t="str">
        <f>D9</f>
        <v>28.02.2026</v>
      </c>
      <c r="U9" s="38" t="str">
        <f>S9</f>
        <v>28.02.2025</v>
      </c>
      <c r="V9" s="38" t="str">
        <f>T9</f>
        <v>28.02.2026</v>
      </c>
      <c r="W9" s="38" t="str">
        <f>S9</f>
        <v>28.02.2025</v>
      </c>
      <c r="X9" s="38" t="str">
        <f>T9</f>
        <v>28.02.2026</v>
      </c>
      <c r="Y9" s="20" t="str">
        <f>O9</f>
        <v>28.02.2025</v>
      </c>
      <c r="Z9" s="20"/>
      <c r="AA9" s="20" t="str">
        <f>Q9</f>
        <v>28.02.2026</v>
      </c>
      <c r="AB9" s="20"/>
      <c r="AC9" s="38" t="str">
        <f>S9</f>
        <v>28.02.2025</v>
      </c>
      <c r="AD9" s="38" t="str">
        <f>T9</f>
        <v>28.02.2026</v>
      </c>
      <c r="AE9" s="38" t="str">
        <f>AC9</f>
        <v>28.02.2025</v>
      </c>
      <c r="AF9" s="38" t="str">
        <f>AD9</f>
        <v>28.02.2026</v>
      </c>
      <c r="AG9" s="38" t="str">
        <f>AC9</f>
        <v>28.02.2025</v>
      </c>
      <c r="AH9" s="38" t="str">
        <f>AD9</f>
        <v>28.02.2026</v>
      </c>
      <c r="AI9" s="15"/>
      <c r="AJ9" s="40"/>
      <c r="AK9" s="36"/>
    </row>
    <row r="10" spans="1:37" s="43" customFormat="1" ht="15" customHeight="1" x14ac:dyDescent="0.2">
      <c r="A10" s="41"/>
      <c r="B10" s="38">
        <v>1</v>
      </c>
      <c r="C10" s="38">
        <v>2</v>
      </c>
      <c r="D10" s="38">
        <v>3</v>
      </c>
      <c r="E10" s="38">
        <v>4</v>
      </c>
      <c r="F10" s="38">
        <v>5</v>
      </c>
      <c r="G10" s="38">
        <v>6</v>
      </c>
      <c r="H10" s="38">
        <v>7</v>
      </c>
      <c r="I10" s="38">
        <v>8</v>
      </c>
      <c r="J10" s="38">
        <v>9</v>
      </c>
      <c r="K10" s="38">
        <v>10</v>
      </c>
      <c r="L10" s="38">
        <v>11</v>
      </c>
      <c r="M10" s="38">
        <v>12</v>
      </c>
      <c r="N10" s="38">
        <v>13</v>
      </c>
      <c r="O10" s="38">
        <v>14</v>
      </c>
      <c r="P10" s="38">
        <v>15</v>
      </c>
      <c r="Q10" s="42">
        <v>16</v>
      </c>
      <c r="R10" s="38">
        <v>17</v>
      </c>
      <c r="S10" s="38">
        <v>18</v>
      </c>
      <c r="T10" s="38">
        <v>19</v>
      </c>
      <c r="U10" s="38">
        <v>20</v>
      </c>
      <c r="V10" s="38">
        <v>21</v>
      </c>
      <c r="W10" s="38">
        <v>22</v>
      </c>
      <c r="X10" s="38">
        <v>23</v>
      </c>
      <c r="Y10" s="38">
        <v>24</v>
      </c>
      <c r="Z10" s="38">
        <v>25</v>
      </c>
      <c r="AA10" s="38">
        <v>26</v>
      </c>
      <c r="AB10" s="38">
        <v>27</v>
      </c>
      <c r="AC10" s="38">
        <v>28</v>
      </c>
      <c r="AD10" s="38">
        <v>29</v>
      </c>
      <c r="AE10" s="38">
        <v>30</v>
      </c>
      <c r="AF10" s="38">
        <v>31</v>
      </c>
      <c r="AG10" s="38">
        <v>32</v>
      </c>
      <c r="AH10" s="38">
        <v>33</v>
      </c>
      <c r="AI10" s="38">
        <v>34</v>
      </c>
      <c r="AK10" s="44"/>
    </row>
    <row r="11" spans="1:37" s="44" customFormat="1" ht="15" customHeight="1" x14ac:dyDescent="0.2">
      <c r="A11" s="45">
        <v>1</v>
      </c>
      <c r="B11" s="46" t="s">
        <v>29</v>
      </c>
      <c r="C11" s="47">
        <v>0</v>
      </c>
      <c r="D11" s="47">
        <v>4</v>
      </c>
      <c r="E11" s="47">
        <f>[1]A!F11</f>
        <v>0</v>
      </c>
      <c r="F11" s="47"/>
      <c r="G11" s="47">
        <v>0</v>
      </c>
      <c r="H11" s="47">
        <v>0</v>
      </c>
      <c r="I11" s="47">
        <f>[1]A!J11</f>
        <v>57</v>
      </c>
      <c r="J11" s="47">
        <v>57</v>
      </c>
      <c r="K11" s="47">
        <f>[1]A!L11</f>
        <v>23</v>
      </c>
      <c r="L11" s="47">
        <v>23</v>
      </c>
      <c r="M11" s="47">
        <f>[1]A!N11</f>
        <v>2070</v>
      </c>
      <c r="N11" s="1">
        <v>2191</v>
      </c>
      <c r="O11" s="48">
        <f>[1]A!Q11</f>
        <v>2109423.2999999998</v>
      </c>
      <c r="P11" s="48">
        <f>[1]A!R11</f>
        <v>318557</v>
      </c>
      <c r="Q11" s="48">
        <v>2109423.2999999998</v>
      </c>
      <c r="R11" s="49">
        <v>387478.8</v>
      </c>
      <c r="S11" s="50">
        <f t="shared" ref="S11:T21" si="0">U11+W11</f>
        <v>17879.3</v>
      </c>
      <c r="T11" s="50">
        <f t="shared" si="0"/>
        <v>21281.5</v>
      </c>
      <c r="U11" s="48">
        <v>0</v>
      </c>
      <c r="V11" s="48">
        <v>0</v>
      </c>
      <c r="W11" s="48">
        <f>[1]A!X11</f>
        <v>17879.3</v>
      </c>
      <c r="X11" s="51">
        <v>21281.5</v>
      </c>
      <c r="Y11" s="48">
        <f>[1]A!AA11</f>
        <v>746606.4</v>
      </c>
      <c r="Z11" s="48">
        <f>[1]A!AB11</f>
        <v>110225.8</v>
      </c>
      <c r="AA11" s="52">
        <v>746606.4</v>
      </c>
      <c r="AB11" s="49">
        <v>121860.4</v>
      </c>
      <c r="AC11" s="53">
        <f>AE11+AG11</f>
        <v>14171.7</v>
      </c>
      <c r="AD11" s="50">
        <f>AF11+AH11</f>
        <v>17569.5</v>
      </c>
      <c r="AE11" s="48">
        <v>0</v>
      </c>
      <c r="AF11" s="48">
        <v>0</v>
      </c>
      <c r="AG11" s="48">
        <f>[1]A!AH11</f>
        <v>14171.7</v>
      </c>
      <c r="AH11" s="49">
        <v>17569.5</v>
      </c>
      <c r="AI11" s="38"/>
    </row>
    <row r="12" spans="1:37" s="44" customFormat="1" x14ac:dyDescent="0.25">
      <c r="A12" s="54">
        <v>2</v>
      </c>
      <c r="B12" s="46" t="s">
        <v>30</v>
      </c>
      <c r="C12" s="47">
        <f>[1]A!D12</f>
        <v>1</v>
      </c>
      <c r="D12" s="47">
        <v>1</v>
      </c>
      <c r="E12" s="47">
        <f>[1]A!F12</f>
        <v>0</v>
      </c>
      <c r="F12" s="47"/>
      <c r="G12" s="47">
        <v>0</v>
      </c>
      <c r="H12" s="47">
        <v>0</v>
      </c>
      <c r="I12" s="47">
        <f>[1]A!J12</f>
        <v>1</v>
      </c>
      <c r="J12" s="47">
        <v>1</v>
      </c>
      <c r="K12" s="47">
        <f>[1]A!L12</f>
        <v>1</v>
      </c>
      <c r="L12" s="47">
        <v>1</v>
      </c>
      <c r="M12" s="47">
        <f>[1]A!N12</f>
        <v>17</v>
      </c>
      <c r="N12" s="47">
        <v>24</v>
      </c>
      <c r="O12" s="48">
        <f>[1]A!Q12</f>
        <v>12000</v>
      </c>
      <c r="P12" s="48">
        <f>[1]A!R12</f>
        <v>1273.9000000000001</v>
      </c>
      <c r="Q12" s="48">
        <v>12000</v>
      </c>
      <c r="R12" s="53">
        <v>1324.5</v>
      </c>
      <c r="S12" s="50">
        <f t="shared" si="0"/>
        <v>70</v>
      </c>
      <c r="T12" s="50">
        <f t="shared" si="0"/>
        <v>74</v>
      </c>
      <c r="U12" s="48">
        <v>0</v>
      </c>
      <c r="V12" s="48">
        <v>0</v>
      </c>
      <c r="W12" s="48">
        <f>[1]A!X12</f>
        <v>70</v>
      </c>
      <c r="X12" s="49">
        <v>74</v>
      </c>
      <c r="Y12" s="48">
        <f>[1]A!AA12</f>
        <v>12000</v>
      </c>
      <c r="Z12" s="48">
        <f>[1]A!AB12</f>
        <v>1273.9000000000001</v>
      </c>
      <c r="AA12" s="48">
        <v>12000</v>
      </c>
      <c r="AB12" s="53">
        <v>1372.5</v>
      </c>
      <c r="AC12" s="53">
        <f t="shared" ref="AC12:AD14" si="1">AE12+AG12</f>
        <v>70</v>
      </c>
      <c r="AD12" s="50">
        <f t="shared" si="1"/>
        <v>74</v>
      </c>
      <c r="AE12" s="48">
        <v>0</v>
      </c>
      <c r="AF12" s="48">
        <v>0</v>
      </c>
      <c r="AG12" s="48">
        <f>[1]A!AH12</f>
        <v>70</v>
      </c>
      <c r="AH12" s="55">
        <v>74</v>
      </c>
      <c r="AI12" s="38"/>
    </row>
    <row r="13" spans="1:37" s="44" customFormat="1" x14ac:dyDescent="0.2">
      <c r="A13" s="45">
        <v>3</v>
      </c>
      <c r="B13" s="46" t="s">
        <v>31</v>
      </c>
      <c r="C13" s="47">
        <f>[1]A!D13</f>
        <v>0</v>
      </c>
      <c r="D13" s="47"/>
      <c r="E13" s="47">
        <f>[1]A!F13</f>
        <v>0</v>
      </c>
      <c r="F13" s="47"/>
      <c r="G13" s="47">
        <v>0</v>
      </c>
      <c r="H13" s="47">
        <v>0</v>
      </c>
      <c r="I13" s="47">
        <f>[1]A!J13</f>
        <v>0</v>
      </c>
      <c r="J13" s="47">
        <v>0</v>
      </c>
      <c r="K13" s="47">
        <f>[1]A!L13</f>
        <v>0</v>
      </c>
      <c r="L13" s="47">
        <v>0</v>
      </c>
      <c r="M13" s="47">
        <f>[1]A!N13</f>
        <v>0</v>
      </c>
      <c r="N13" s="47">
        <v>0</v>
      </c>
      <c r="O13" s="48">
        <f>[1]A!Q13</f>
        <v>0</v>
      </c>
      <c r="P13" s="48">
        <f>[1]A!R13</f>
        <v>0</v>
      </c>
      <c r="Q13" s="52">
        <v>0</v>
      </c>
      <c r="R13" s="48">
        <v>0</v>
      </c>
      <c r="S13" s="50">
        <f t="shared" si="0"/>
        <v>0</v>
      </c>
      <c r="T13" s="50">
        <f t="shared" si="0"/>
        <v>0</v>
      </c>
      <c r="U13" s="48">
        <v>0</v>
      </c>
      <c r="V13" s="48">
        <v>0</v>
      </c>
      <c r="W13" s="48">
        <f>[1]A!X13</f>
        <v>0</v>
      </c>
      <c r="X13" s="48">
        <v>0</v>
      </c>
      <c r="Y13" s="48">
        <f>[1]A!AA13</f>
        <v>0</v>
      </c>
      <c r="Z13" s="48">
        <f>[1]A!AB13</f>
        <v>0</v>
      </c>
      <c r="AA13" s="48">
        <v>0</v>
      </c>
      <c r="AB13" s="48">
        <v>0</v>
      </c>
      <c r="AC13" s="53">
        <f t="shared" si="1"/>
        <v>0</v>
      </c>
      <c r="AD13" s="50">
        <f t="shared" si="1"/>
        <v>0</v>
      </c>
      <c r="AE13" s="48">
        <v>0</v>
      </c>
      <c r="AF13" s="48">
        <v>0</v>
      </c>
      <c r="AG13" s="48">
        <f>[1]A!AH13</f>
        <v>0</v>
      </c>
      <c r="AH13" s="48">
        <v>0</v>
      </c>
      <c r="AI13" s="38"/>
    </row>
    <row r="14" spans="1:37" s="44" customFormat="1" x14ac:dyDescent="0.25">
      <c r="A14" s="54">
        <v>4</v>
      </c>
      <c r="B14" s="46" t="s">
        <v>32</v>
      </c>
      <c r="C14" s="47">
        <f>[1]A!D14</f>
        <v>0</v>
      </c>
      <c r="D14" s="47"/>
      <c r="E14" s="47">
        <f>[1]A!F14</f>
        <v>0</v>
      </c>
      <c r="F14" s="47"/>
      <c r="G14" s="47">
        <v>0</v>
      </c>
      <c r="H14" s="47">
        <v>0</v>
      </c>
      <c r="I14" s="47">
        <f>[1]A!J14</f>
        <v>9</v>
      </c>
      <c r="J14" s="47">
        <v>9</v>
      </c>
      <c r="K14" s="47">
        <f>[1]A!L14</f>
        <v>7</v>
      </c>
      <c r="L14" s="47">
        <v>7</v>
      </c>
      <c r="M14" s="47">
        <f>[1]A!N14</f>
        <v>190</v>
      </c>
      <c r="N14" s="1">
        <v>170</v>
      </c>
      <c r="O14" s="48">
        <f>[1]A!Q14</f>
        <v>272097.59999999998</v>
      </c>
      <c r="P14" s="48">
        <f>[1]A!R14</f>
        <v>33551.300000000003</v>
      </c>
      <c r="Q14" s="49">
        <v>270371.40000000002</v>
      </c>
      <c r="R14" s="49">
        <v>33955.699999999997</v>
      </c>
      <c r="S14" s="50">
        <f t="shared" si="0"/>
        <v>1100.7</v>
      </c>
      <c r="T14" s="50">
        <f t="shared" si="0"/>
        <v>862.3</v>
      </c>
      <c r="U14" s="48">
        <v>0</v>
      </c>
      <c r="V14" s="48">
        <v>0</v>
      </c>
      <c r="W14" s="48">
        <f>[1]A!X14</f>
        <v>1100.7</v>
      </c>
      <c r="X14" s="49">
        <v>862.3</v>
      </c>
      <c r="Y14" s="48">
        <f>[1]A!AA14</f>
        <v>138449.60000000001</v>
      </c>
      <c r="Z14" s="48">
        <f>[1]A!AB14</f>
        <v>13564.9</v>
      </c>
      <c r="AA14" s="49">
        <v>119432.5</v>
      </c>
      <c r="AB14" s="49">
        <v>95583.9</v>
      </c>
      <c r="AC14" s="53">
        <f t="shared" si="1"/>
        <v>802.85</v>
      </c>
      <c r="AD14" s="50">
        <f t="shared" si="1"/>
        <v>753.5</v>
      </c>
      <c r="AE14" s="48">
        <v>0</v>
      </c>
      <c r="AF14" s="48">
        <v>0</v>
      </c>
      <c r="AG14" s="48">
        <f>[1]A!AH14</f>
        <v>802.85</v>
      </c>
      <c r="AH14" s="49">
        <v>753.5</v>
      </c>
      <c r="AI14" s="38"/>
    </row>
    <row r="15" spans="1:37" s="44" customFormat="1" x14ac:dyDescent="0.2">
      <c r="A15" s="45">
        <v>5</v>
      </c>
      <c r="B15" s="46" t="s">
        <v>33</v>
      </c>
      <c r="C15" s="47">
        <f>[1]A!D15</f>
        <v>0</v>
      </c>
      <c r="D15" s="47"/>
      <c r="E15" s="47">
        <f>[1]A!F15</f>
        <v>0</v>
      </c>
      <c r="F15" s="47"/>
      <c r="G15" s="47">
        <v>0</v>
      </c>
      <c r="H15" s="47">
        <v>0</v>
      </c>
      <c r="I15" s="47">
        <f>[1]A!J15</f>
        <v>14</v>
      </c>
      <c r="J15" s="47">
        <v>18</v>
      </c>
      <c r="K15" s="47">
        <f>[1]A!L15</f>
        <v>8</v>
      </c>
      <c r="L15" s="47">
        <v>10</v>
      </c>
      <c r="M15" s="47">
        <f>[1]A!N15</f>
        <v>261</v>
      </c>
      <c r="N15" s="47">
        <v>639</v>
      </c>
      <c r="O15" s="48">
        <f>[1]A!Q15</f>
        <v>597366.80000000005</v>
      </c>
      <c r="P15" s="48">
        <f>[1]A!R15</f>
        <v>45232.800000000003</v>
      </c>
      <c r="Q15" s="49">
        <v>843692.9</v>
      </c>
      <c r="R15" s="49">
        <v>63821.4</v>
      </c>
      <c r="S15" s="50">
        <f t="shared" si="0"/>
        <v>4081.5</v>
      </c>
      <c r="T15" s="50">
        <f t="shared" si="0"/>
        <v>5355.1</v>
      </c>
      <c r="U15" s="48">
        <v>0</v>
      </c>
      <c r="V15" s="48">
        <v>0</v>
      </c>
      <c r="W15" s="48">
        <f>[1]A!X15</f>
        <v>4081.5</v>
      </c>
      <c r="X15" s="49">
        <v>5355.1</v>
      </c>
      <c r="Y15" s="48">
        <f>[1]A!AA15</f>
        <v>248942.2</v>
      </c>
      <c r="Z15" s="48">
        <f>[1]A!AB15</f>
        <v>16471.900000000001</v>
      </c>
      <c r="AA15" s="49">
        <v>428676.5</v>
      </c>
      <c r="AB15" s="49">
        <v>27647</v>
      </c>
      <c r="AC15" s="53">
        <f>AE15+AG15</f>
        <v>3107.4</v>
      </c>
      <c r="AD15" s="50">
        <f>AF15+AH15</f>
        <v>4396</v>
      </c>
      <c r="AE15" s="48">
        <v>0</v>
      </c>
      <c r="AF15" s="48">
        <v>0</v>
      </c>
      <c r="AG15" s="48">
        <f>[1]A!AH15</f>
        <v>3107.4</v>
      </c>
      <c r="AH15" s="51">
        <v>4396</v>
      </c>
      <c r="AI15" s="38"/>
    </row>
    <row r="16" spans="1:37" s="44" customFormat="1" ht="13.5" customHeight="1" x14ac:dyDescent="0.25">
      <c r="A16" s="54">
        <v>6</v>
      </c>
      <c r="B16" s="56" t="s">
        <v>34</v>
      </c>
      <c r="C16" s="47">
        <f>[1]A!D16</f>
        <v>0</v>
      </c>
      <c r="D16" s="47">
        <v>0</v>
      </c>
      <c r="E16" s="47">
        <f>[1]A!F16</f>
        <v>0</v>
      </c>
      <c r="F16" s="47"/>
      <c r="G16" s="47" t="e">
        <f>#REF!+#REF!+#REF!</f>
        <v>#REF!</v>
      </c>
      <c r="H16" s="47" t="e">
        <f>#REF!+#REF!+#REF!</f>
        <v>#REF!</v>
      </c>
      <c r="I16" s="47">
        <f>[1]A!J16</f>
        <v>10</v>
      </c>
      <c r="J16" s="47">
        <v>10</v>
      </c>
      <c r="K16" s="47">
        <f>[1]A!L16</f>
        <v>5</v>
      </c>
      <c r="L16" s="47">
        <v>5</v>
      </c>
      <c r="M16" s="47">
        <f>[1]A!N16</f>
        <v>417</v>
      </c>
      <c r="N16" s="57">
        <v>418</v>
      </c>
      <c r="O16" s="48">
        <f>[1]A!Q16</f>
        <v>427160</v>
      </c>
      <c r="P16" s="48">
        <f>[1]A!R16</f>
        <v>64510</v>
      </c>
      <c r="Q16" s="48">
        <v>434000</v>
      </c>
      <c r="R16" s="53">
        <v>81666.97</v>
      </c>
      <c r="S16" s="50">
        <f t="shared" si="0"/>
        <v>2876.9</v>
      </c>
      <c r="T16" s="50">
        <f t="shared" si="0"/>
        <v>2853.85</v>
      </c>
      <c r="U16" s="48">
        <v>0</v>
      </c>
      <c r="V16" s="48">
        <v>0</v>
      </c>
      <c r="W16" s="48">
        <f>[1]A!X16</f>
        <v>2876.9</v>
      </c>
      <c r="X16" s="53">
        <v>2853.85</v>
      </c>
      <c r="Y16" s="48">
        <f>[1]A!AA16</f>
        <v>137000</v>
      </c>
      <c r="Z16" s="48">
        <f>[1]A!AB16</f>
        <v>23510</v>
      </c>
      <c r="AA16" s="48">
        <v>167000</v>
      </c>
      <c r="AB16" s="53">
        <v>29366.97</v>
      </c>
      <c r="AC16" s="53">
        <f t="shared" ref="AC16:AD22" si="2">AE16+AG16</f>
        <v>2048.9</v>
      </c>
      <c r="AD16" s="50">
        <f t="shared" si="2"/>
        <v>2527.85</v>
      </c>
      <c r="AE16" s="48">
        <v>0</v>
      </c>
      <c r="AF16" s="48">
        <v>0</v>
      </c>
      <c r="AG16" s="48">
        <f>[1]A!AH16</f>
        <v>2048.9</v>
      </c>
      <c r="AH16" s="53">
        <v>2527.85</v>
      </c>
      <c r="AI16" s="38"/>
    </row>
    <row r="17" spans="1:37" s="44" customFormat="1" x14ac:dyDescent="0.2">
      <c r="A17" s="45">
        <v>7</v>
      </c>
      <c r="B17" s="46" t="s">
        <v>35</v>
      </c>
      <c r="C17" s="47">
        <f>[1]A!D17</f>
        <v>0</v>
      </c>
      <c r="D17" s="47"/>
      <c r="E17" s="47">
        <f>[1]A!F17</f>
        <v>0</v>
      </c>
      <c r="F17" s="47"/>
      <c r="G17" s="47" t="e">
        <f>#REF!+#REF!+#REF!+#REF!</f>
        <v>#REF!</v>
      </c>
      <c r="H17" s="47" t="e">
        <f>#REF!+#REF!+#REF!+#REF!</f>
        <v>#REF!</v>
      </c>
      <c r="I17" s="47">
        <f>[1]A!J17</f>
        <v>35</v>
      </c>
      <c r="J17" s="47">
        <v>34</v>
      </c>
      <c r="K17" s="47">
        <f>[1]A!L17</f>
        <v>15</v>
      </c>
      <c r="L17" s="47">
        <v>14</v>
      </c>
      <c r="M17" s="47">
        <f>[1]A!N17</f>
        <v>538</v>
      </c>
      <c r="N17" s="58">
        <v>667</v>
      </c>
      <c r="O17" s="48">
        <f>[1]A!Q17</f>
        <v>1348108.5</v>
      </c>
      <c r="P17" s="48">
        <f>[1]A!R17</f>
        <v>179315.7</v>
      </c>
      <c r="Q17" s="48">
        <v>1348108.5</v>
      </c>
      <c r="R17" s="49">
        <v>195815.1</v>
      </c>
      <c r="S17" s="50">
        <f t="shared" si="0"/>
        <v>7314.3</v>
      </c>
      <c r="T17" s="50">
        <f t="shared" si="0"/>
        <v>7843.8</v>
      </c>
      <c r="U17" s="48">
        <v>0</v>
      </c>
      <c r="V17" s="48">
        <v>0</v>
      </c>
      <c r="W17" s="48">
        <f>[1]A!X17</f>
        <v>7314.3</v>
      </c>
      <c r="X17" s="49">
        <v>7843.8</v>
      </c>
      <c r="Y17" s="48">
        <f>[1]A!AA17</f>
        <v>535641.4</v>
      </c>
      <c r="Z17" s="48">
        <f>[1]A!AB17</f>
        <v>67223.543000000005</v>
      </c>
      <c r="AA17" s="48">
        <v>601793.9</v>
      </c>
      <c r="AB17" s="49">
        <v>70694.5</v>
      </c>
      <c r="AC17" s="53">
        <f t="shared" si="2"/>
        <v>4187.7</v>
      </c>
      <c r="AD17" s="50">
        <f t="shared" si="2"/>
        <v>4648.6000000000004</v>
      </c>
      <c r="AE17" s="48">
        <v>0</v>
      </c>
      <c r="AF17" s="48">
        <v>0</v>
      </c>
      <c r="AG17" s="48">
        <f>[1]A!AH17</f>
        <v>4187.7</v>
      </c>
      <c r="AH17" s="59">
        <v>4648.6000000000004</v>
      </c>
      <c r="AI17" s="38"/>
    </row>
    <row r="18" spans="1:37" s="44" customFormat="1" x14ac:dyDescent="0.25">
      <c r="A18" s="54">
        <v>8</v>
      </c>
      <c r="B18" s="46" t="s">
        <v>36</v>
      </c>
      <c r="C18" s="47">
        <f>[1]A!D18</f>
        <v>0</v>
      </c>
      <c r="D18" s="47"/>
      <c r="E18" s="47">
        <f>[1]A!F18</f>
        <v>0</v>
      </c>
      <c r="F18" s="47"/>
      <c r="G18" s="47" t="e">
        <f>#REF!+#REF!+#REF!</f>
        <v>#REF!</v>
      </c>
      <c r="H18" s="47" t="e">
        <f>#REF!+#REF!+#REF!</f>
        <v>#REF!</v>
      </c>
      <c r="I18" s="47">
        <f>[1]A!J18</f>
        <v>6</v>
      </c>
      <c r="J18" s="47">
        <v>7</v>
      </c>
      <c r="K18" s="47">
        <f>[1]A!L18</f>
        <v>4</v>
      </c>
      <c r="L18" s="47">
        <v>4</v>
      </c>
      <c r="M18" s="47">
        <f>[1]A!N18</f>
        <v>87</v>
      </c>
      <c r="N18" s="47">
        <v>121</v>
      </c>
      <c r="O18" s="48">
        <f>[1]A!Q18</f>
        <v>117110</v>
      </c>
      <c r="P18" s="48">
        <f>[1]A!R18</f>
        <v>20270.8</v>
      </c>
      <c r="Q18" s="49">
        <v>154750</v>
      </c>
      <c r="R18" s="49">
        <v>23508.5</v>
      </c>
      <c r="S18" s="50">
        <f t="shared" si="0"/>
        <v>428.4</v>
      </c>
      <c r="T18" s="50">
        <f t="shared" si="0"/>
        <v>459.1</v>
      </c>
      <c r="U18" s="48">
        <v>0</v>
      </c>
      <c r="V18" s="48">
        <v>0</v>
      </c>
      <c r="W18" s="48">
        <f>[1]A!X18</f>
        <v>428.4</v>
      </c>
      <c r="X18" s="49">
        <v>459.1</v>
      </c>
      <c r="Y18" s="48">
        <f>[1]A!AA18</f>
        <v>48550</v>
      </c>
      <c r="Z18" s="48">
        <f>[1]A!AB18</f>
        <v>6692.5</v>
      </c>
      <c r="AA18" s="49">
        <v>52200</v>
      </c>
      <c r="AB18" s="49">
        <v>9314.7999999999993</v>
      </c>
      <c r="AC18" s="53">
        <f t="shared" si="2"/>
        <v>275.89999999999998</v>
      </c>
      <c r="AD18" s="50">
        <f t="shared" si="2"/>
        <v>326.10000000000002</v>
      </c>
      <c r="AE18" s="48">
        <v>0</v>
      </c>
      <c r="AF18" s="48">
        <v>0</v>
      </c>
      <c r="AG18" s="48">
        <f>[1]A!AH18</f>
        <v>275.89999999999998</v>
      </c>
      <c r="AH18" s="49">
        <v>326.10000000000002</v>
      </c>
      <c r="AI18" s="38"/>
    </row>
    <row r="19" spans="1:37" s="44" customFormat="1" x14ac:dyDescent="0.2">
      <c r="A19" s="45">
        <v>9</v>
      </c>
      <c r="B19" s="46" t="s">
        <v>37</v>
      </c>
      <c r="C19" s="47">
        <f>[1]A!D19</f>
        <v>0</v>
      </c>
      <c r="D19" s="47"/>
      <c r="E19" s="47">
        <f>[1]A!F19</f>
        <v>0</v>
      </c>
      <c r="F19" s="47"/>
      <c r="G19" s="47" t="e">
        <f>#REF!</f>
        <v>#REF!</v>
      </c>
      <c r="H19" s="47" t="e">
        <f>#REF!</f>
        <v>#REF!</v>
      </c>
      <c r="I19" s="47">
        <f>[1]A!J19</f>
        <v>11</v>
      </c>
      <c r="J19" s="47">
        <v>11</v>
      </c>
      <c r="K19" s="47">
        <f>[1]A!L19</f>
        <v>5</v>
      </c>
      <c r="L19" s="47">
        <v>5</v>
      </c>
      <c r="M19" s="47">
        <f>[1]A!N19</f>
        <v>421</v>
      </c>
      <c r="N19" s="1">
        <v>450</v>
      </c>
      <c r="O19" s="48">
        <f>[1]A!Q19</f>
        <v>590265.43999999994</v>
      </c>
      <c r="P19" s="48">
        <f>[1]A!R19</f>
        <v>80153.178</v>
      </c>
      <c r="Q19" s="49">
        <v>676473.902</v>
      </c>
      <c r="R19" s="49">
        <v>35299.5</v>
      </c>
      <c r="S19" s="50">
        <f t="shared" si="0"/>
        <v>3402</v>
      </c>
      <c r="T19" s="50">
        <f t="shared" si="0"/>
        <v>4367</v>
      </c>
      <c r="U19" s="48">
        <v>0</v>
      </c>
      <c r="V19" s="48">
        <v>0</v>
      </c>
      <c r="W19" s="48">
        <f>[1]A!X19</f>
        <v>3402</v>
      </c>
      <c r="X19" s="49">
        <v>4367</v>
      </c>
      <c r="Y19" s="48">
        <f>[1]A!AA19</f>
        <v>232682.45600000001</v>
      </c>
      <c r="Z19" s="48">
        <f>[1]A!AB19</f>
        <v>26247.73</v>
      </c>
      <c r="AA19" s="49">
        <v>253950.356</v>
      </c>
      <c r="AB19" s="49">
        <v>18587.2</v>
      </c>
      <c r="AC19" s="53">
        <f t="shared" si="2"/>
        <v>2030</v>
      </c>
      <c r="AD19" s="50">
        <f t="shared" si="2"/>
        <v>2923</v>
      </c>
      <c r="AE19" s="48">
        <v>0</v>
      </c>
      <c r="AF19" s="48">
        <v>0</v>
      </c>
      <c r="AG19" s="48">
        <f>[1]A!AH19</f>
        <v>2030</v>
      </c>
      <c r="AH19" s="49">
        <v>2923</v>
      </c>
      <c r="AI19" s="38"/>
    </row>
    <row r="20" spans="1:37" s="44" customFormat="1" ht="15" customHeight="1" x14ac:dyDescent="0.25">
      <c r="A20" s="54">
        <v>10</v>
      </c>
      <c r="B20" s="46" t="s">
        <v>38</v>
      </c>
      <c r="C20" s="47">
        <f>[1]A!D20</f>
        <v>0</v>
      </c>
      <c r="D20" s="47"/>
      <c r="E20" s="47">
        <f>[1]A!F20</f>
        <v>0</v>
      </c>
      <c r="F20" s="47"/>
      <c r="G20" s="47" t="e">
        <f>#REF!</f>
        <v>#REF!</v>
      </c>
      <c r="H20" s="47" t="e">
        <f>#REF!</f>
        <v>#REF!</v>
      </c>
      <c r="I20" s="47">
        <f>[1]A!J20</f>
        <v>8</v>
      </c>
      <c r="J20" s="47">
        <v>8</v>
      </c>
      <c r="K20" s="47">
        <f>[1]A!L20</f>
        <v>6</v>
      </c>
      <c r="L20" s="47">
        <v>6</v>
      </c>
      <c r="M20" s="47">
        <f>[1]A!N20</f>
        <v>206</v>
      </c>
      <c r="N20" s="47">
        <v>197</v>
      </c>
      <c r="O20" s="48">
        <f>[1]A!Q20</f>
        <v>187591.2</v>
      </c>
      <c r="P20" s="48">
        <f>[1]A!R20</f>
        <v>19987.099999999999</v>
      </c>
      <c r="Q20" s="48">
        <v>175600</v>
      </c>
      <c r="R20" s="60">
        <v>8891.2530000000006</v>
      </c>
      <c r="S20" s="50">
        <f t="shared" si="0"/>
        <v>775.7</v>
      </c>
      <c r="T20" s="50">
        <f t="shared" si="0"/>
        <v>178.5</v>
      </c>
      <c r="U20" s="48">
        <v>0</v>
      </c>
      <c r="V20" s="48">
        <v>0</v>
      </c>
      <c r="W20" s="48">
        <f>[1]A!X20</f>
        <v>775.7</v>
      </c>
      <c r="X20" s="49">
        <v>178.5</v>
      </c>
      <c r="Y20" s="48">
        <f>[1]A!AA20</f>
        <v>111650</v>
      </c>
      <c r="Z20" s="48">
        <f>[1]A!AB20</f>
        <v>11304.7</v>
      </c>
      <c r="AA20" s="48">
        <v>100100</v>
      </c>
      <c r="AB20" s="60">
        <v>7091.1</v>
      </c>
      <c r="AC20" s="53">
        <f t="shared" si="2"/>
        <v>481.1</v>
      </c>
      <c r="AD20" s="50">
        <f t="shared" si="2"/>
        <v>0</v>
      </c>
      <c r="AE20" s="48">
        <v>0</v>
      </c>
      <c r="AF20" s="48">
        <v>0</v>
      </c>
      <c r="AG20" s="48">
        <f>[1]A!AH20</f>
        <v>481.1</v>
      </c>
      <c r="AH20" s="61">
        <v>0</v>
      </c>
      <c r="AI20" s="38"/>
    </row>
    <row r="21" spans="1:37" s="44" customFormat="1" x14ac:dyDescent="0.2">
      <c r="A21" s="45">
        <v>11</v>
      </c>
      <c r="B21" s="46" t="s">
        <v>39</v>
      </c>
      <c r="C21" s="47">
        <f>[1]A!D21</f>
        <v>0</v>
      </c>
      <c r="D21" s="47"/>
      <c r="E21" s="47">
        <f>[1]A!F21</f>
        <v>0</v>
      </c>
      <c r="F21" s="47"/>
      <c r="G21" s="47" t="e">
        <f>#REF!</f>
        <v>#REF!</v>
      </c>
      <c r="H21" s="47" t="e">
        <f>#REF!</f>
        <v>#REF!</v>
      </c>
      <c r="I21" s="47">
        <f>[1]A!J21</f>
        <v>1</v>
      </c>
      <c r="J21" s="47">
        <v>1</v>
      </c>
      <c r="K21" s="47">
        <f>[1]A!L21</f>
        <v>1</v>
      </c>
      <c r="L21" s="47">
        <v>1</v>
      </c>
      <c r="M21" s="47">
        <f>[1]A!N21</f>
        <v>37</v>
      </c>
      <c r="N21" s="1">
        <v>44</v>
      </c>
      <c r="O21" s="48">
        <f>[1]A!Q21</f>
        <v>15680</v>
      </c>
      <c r="P21" s="48">
        <f>[1]A!R21</f>
        <v>1942.626</v>
      </c>
      <c r="Q21" s="48">
        <v>17018</v>
      </c>
      <c r="R21" s="49">
        <v>1199.527</v>
      </c>
      <c r="S21" s="50">
        <f t="shared" si="0"/>
        <v>74</v>
      </c>
      <c r="T21" s="50">
        <v>88</v>
      </c>
      <c r="U21" s="48">
        <v>0</v>
      </c>
      <c r="V21" s="48">
        <v>0</v>
      </c>
      <c r="W21" s="48">
        <f>[1]A!X21</f>
        <v>74</v>
      </c>
      <c r="X21" s="49">
        <v>88</v>
      </c>
      <c r="Y21" s="48">
        <f>[1]A!AA21</f>
        <v>15680</v>
      </c>
      <c r="Z21" s="48">
        <f>[1]A!AB21</f>
        <v>1942.626</v>
      </c>
      <c r="AA21" s="49">
        <v>17018</v>
      </c>
      <c r="AB21" s="51">
        <v>1199.527</v>
      </c>
      <c r="AC21" s="53">
        <f t="shared" si="2"/>
        <v>74</v>
      </c>
      <c r="AD21" s="50">
        <f t="shared" si="2"/>
        <v>88</v>
      </c>
      <c r="AE21" s="48">
        <v>0</v>
      </c>
      <c r="AF21" s="48">
        <v>0</v>
      </c>
      <c r="AG21" s="48">
        <f>[1]A!AH21</f>
        <v>74</v>
      </c>
      <c r="AH21" s="51">
        <v>88</v>
      </c>
      <c r="AI21" s="38"/>
    </row>
    <row r="22" spans="1:37" s="64" customFormat="1" ht="20.100000000000001" customHeight="1" x14ac:dyDescent="0.2">
      <c r="A22" s="62"/>
      <c r="B22" s="62" t="s">
        <v>40</v>
      </c>
      <c r="C22" s="62">
        <f>[1]A!D22</f>
        <v>5</v>
      </c>
      <c r="D22" s="62">
        <f t="shared" ref="D22:R22" si="3">SUM(D11:D21)</f>
        <v>5</v>
      </c>
      <c r="E22" s="62">
        <f t="shared" si="3"/>
        <v>0</v>
      </c>
      <c r="F22" s="62">
        <f t="shared" si="3"/>
        <v>0</v>
      </c>
      <c r="G22" s="62" t="e">
        <f t="shared" si="3"/>
        <v>#REF!</v>
      </c>
      <c r="H22" s="62" t="e">
        <f t="shared" si="3"/>
        <v>#REF!</v>
      </c>
      <c r="I22" s="62">
        <f t="shared" si="3"/>
        <v>152</v>
      </c>
      <c r="J22" s="62">
        <f t="shared" si="3"/>
        <v>156</v>
      </c>
      <c r="K22" s="62">
        <f t="shared" si="3"/>
        <v>75</v>
      </c>
      <c r="L22" s="62">
        <f t="shared" si="3"/>
        <v>76</v>
      </c>
      <c r="M22" s="62">
        <f t="shared" si="3"/>
        <v>4244</v>
      </c>
      <c r="N22" s="62">
        <f t="shared" si="3"/>
        <v>4921</v>
      </c>
      <c r="O22" s="62">
        <f t="shared" si="3"/>
        <v>5676802.8400000008</v>
      </c>
      <c r="P22" s="62">
        <f t="shared" si="3"/>
        <v>764794.40399999998</v>
      </c>
      <c r="Q22" s="62">
        <f t="shared" si="3"/>
        <v>6041438.0019999994</v>
      </c>
      <c r="R22" s="62">
        <f t="shared" si="3"/>
        <v>832961.25</v>
      </c>
      <c r="S22" s="62">
        <f>U22+W22</f>
        <v>38002.800000000003</v>
      </c>
      <c r="T22" s="62">
        <f>V22+X22</f>
        <v>43363.15</v>
      </c>
      <c r="U22" s="62">
        <f t="shared" ref="U22:AB22" si="4">SUM(U11:U21)</f>
        <v>0</v>
      </c>
      <c r="V22" s="62">
        <f t="shared" si="4"/>
        <v>0</v>
      </c>
      <c r="W22" s="62">
        <f t="shared" si="4"/>
        <v>38002.800000000003</v>
      </c>
      <c r="X22" s="62">
        <f t="shared" si="4"/>
        <v>43363.15</v>
      </c>
      <c r="Y22" s="62">
        <f t="shared" si="4"/>
        <v>2227202.0559999999</v>
      </c>
      <c r="Z22" s="62">
        <f t="shared" si="4"/>
        <v>278457.59899999999</v>
      </c>
      <c r="AA22" s="62">
        <f t="shared" si="4"/>
        <v>2498777.656</v>
      </c>
      <c r="AB22" s="62">
        <f t="shared" si="4"/>
        <v>382717.897</v>
      </c>
      <c r="AC22" s="62">
        <f t="shared" si="2"/>
        <v>27249.550000000003</v>
      </c>
      <c r="AD22" s="62">
        <f>AF22+AH22</f>
        <v>33306.549999999996</v>
      </c>
      <c r="AE22" s="62"/>
      <c r="AF22" s="62">
        <f>SUM(AF11:AF21)</f>
        <v>0</v>
      </c>
      <c r="AG22" s="62">
        <f>SUM(AG11:AG21)</f>
        <v>27249.550000000003</v>
      </c>
      <c r="AH22" s="62">
        <f>SUM(AH11:AH21)</f>
        <v>33306.549999999996</v>
      </c>
      <c r="AI22" s="63"/>
      <c r="AK22" s="65"/>
    </row>
    <row r="23" spans="1:37" ht="12" customHeight="1" x14ac:dyDescent="0.2">
      <c r="C23" s="66"/>
    </row>
    <row r="24" spans="1:37" x14ac:dyDescent="0.2">
      <c r="E24" s="66"/>
      <c r="F24" s="57"/>
      <c r="G24" s="57"/>
      <c r="H24" s="57"/>
      <c r="K24" s="57"/>
      <c r="L24" s="57"/>
      <c r="M24" s="57"/>
      <c r="N24" s="57"/>
      <c r="O24" s="67"/>
      <c r="P24" s="67"/>
      <c r="Q24" s="67"/>
      <c r="R24" s="67"/>
      <c r="S24" s="59"/>
      <c r="T24" s="59"/>
      <c r="U24" s="59"/>
      <c r="V24" s="59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57"/>
      <c r="AH24" s="57"/>
    </row>
    <row r="25" spans="1:37" x14ac:dyDescent="0.2">
      <c r="AK25" s="1"/>
    </row>
    <row r="26" spans="1:37" x14ac:dyDescent="0.2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K26" s="1"/>
    </row>
    <row r="27" spans="1:37" x14ac:dyDescent="0.2">
      <c r="AK27" s="1"/>
    </row>
    <row r="28" spans="1:37" x14ac:dyDescent="0.2">
      <c r="AK28" s="1"/>
    </row>
    <row r="29" spans="1:37" x14ac:dyDescent="0.2">
      <c r="AK29" s="1"/>
    </row>
    <row r="30" spans="1:37" x14ac:dyDescent="0.2">
      <c r="AK30" s="1"/>
    </row>
    <row r="31" spans="1:37" x14ac:dyDescent="0.2">
      <c r="AK31" s="1"/>
    </row>
    <row r="32" spans="1:37" x14ac:dyDescent="0.2">
      <c r="AK32" s="1"/>
    </row>
    <row r="33" spans="37:37" x14ac:dyDescent="0.2">
      <c r="AK33" s="1"/>
    </row>
    <row r="34" spans="37:37" x14ac:dyDescent="0.2">
      <c r="AK34" s="1"/>
    </row>
    <row r="35" spans="37:37" x14ac:dyDescent="0.2">
      <c r="AK35" s="1"/>
    </row>
    <row r="36" spans="37:37" x14ac:dyDescent="0.2">
      <c r="AK36" s="1"/>
    </row>
    <row r="37" spans="37:37" x14ac:dyDescent="0.2">
      <c r="AK37" s="1"/>
    </row>
    <row r="38" spans="37:37" x14ac:dyDescent="0.2">
      <c r="AK38" s="1"/>
    </row>
    <row r="39" spans="37:37" x14ac:dyDescent="0.2">
      <c r="AK39" s="1"/>
    </row>
    <row r="40" spans="37:37" x14ac:dyDescent="0.2">
      <c r="AK40" s="1"/>
    </row>
    <row r="41" spans="37:37" x14ac:dyDescent="0.2">
      <c r="AK41" s="1"/>
    </row>
    <row r="42" spans="37:37" x14ac:dyDescent="0.2">
      <c r="AK42" s="1"/>
    </row>
    <row r="43" spans="37:37" x14ac:dyDescent="0.2">
      <c r="AK43" s="1"/>
    </row>
    <row r="44" spans="37:37" x14ac:dyDescent="0.2">
      <c r="AK44" s="1"/>
    </row>
    <row r="45" spans="37:37" x14ac:dyDescent="0.2">
      <c r="AK45" s="1"/>
    </row>
    <row r="46" spans="37:37" x14ac:dyDescent="0.2">
      <c r="AK46" s="1"/>
    </row>
    <row r="47" spans="37:37" x14ac:dyDescent="0.2">
      <c r="AK47" s="1"/>
    </row>
    <row r="48" spans="37:37" x14ac:dyDescent="0.2">
      <c r="AK48" s="1"/>
    </row>
    <row r="49" spans="37:37" x14ac:dyDescent="0.2">
      <c r="AK49" s="1"/>
    </row>
    <row r="50" spans="37:37" x14ac:dyDescent="0.2">
      <c r="AK50" s="1"/>
    </row>
    <row r="51" spans="37:37" x14ac:dyDescent="0.2">
      <c r="AK51" s="1"/>
    </row>
    <row r="52" spans="37:37" x14ac:dyDescent="0.2">
      <c r="AK52" s="1"/>
    </row>
    <row r="53" spans="37:37" x14ac:dyDescent="0.2">
      <c r="AK53" s="1"/>
    </row>
    <row r="54" spans="37:37" x14ac:dyDescent="0.2">
      <c r="AK54" s="1"/>
    </row>
    <row r="55" spans="37:37" x14ac:dyDescent="0.2">
      <c r="AK55" s="1"/>
    </row>
    <row r="56" spans="37:37" x14ac:dyDescent="0.2">
      <c r="AK56" s="1"/>
    </row>
    <row r="57" spans="37:37" x14ac:dyDescent="0.2">
      <c r="AK57" s="1"/>
    </row>
    <row r="58" spans="37:37" x14ac:dyDescent="0.2">
      <c r="AK58" s="1"/>
    </row>
    <row r="59" spans="37:37" x14ac:dyDescent="0.2">
      <c r="AK59" s="1"/>
    </row>
    <row r="60" spans="37:37" x14ac:dyDescent="0.2">
      <c r="AK60" s="1"/>
    </row>
    <row r="61" spans="37:37" x14ac:dyDescent="0.2">
      <c r="AK61" s="1"/>
    </row>
    <row r="62" spans="37:37" x14ac:dyDescent="0.2">
      <c r="AK62" s="1"/>
    </row>
    <row r="63" spans="37:37" x14ac:dyDescent="0.2">
      <c r="AK63" s="1"/>
    </row>
    <row r="64" spans="37:37" x14ac:dyDescent="0.2">
      <c r="AK64" s="1"/>
    </row>
    <row r="65" spans="37:37" x14ac:dyDescent="0.2">
      <c r="AK65" s="1"/>
    </row>
    <row r="66" spans="37:37" x14ac:dyDescent="0.2">
      <c r="AK66" s="1"/>
    </row>
    <row r="67" spans="37:37" x14ac:dyDescent="0.2">
      <c r="AK67" s="1"/>
    </row>
    <row r="68" spans="37:37" x14ac:dyDescent="0.2">
      <c r="AK68" s="1"/>
    </row>
    <row r="69" spans="37:37" x14ac:dyDescent="0.2">
      <c r="AK69" s="1"/>
    </row>
    <row r="70" spans="37:37" x14ac:dyDescent="0.2">
      <c r="AK70" s="1"/>
    </row>
    <row r="71" spans="37:37" x14ac:dyDescent="0.2">
      <c r="AK71" s="1"/>
    </row>
    <row r="72" spans="37:37" x14ac:dyDescent="0.2">
      <c r="AK72" s="1"/>
    </row>
    <row r="73" spans="37:37" x14ac:dyDescent="0.2">
      <c r="AK73" s="1"/>
    </row>
    <row r="74" spans="37:37" x14ac:dyDescent="0.2">
      <c r="AK74" s="1"/>
    </row>
    <row r="75" spans="37:37" x14ac:dyDescent="0.2">
      <c r="AK75" s="1"/>
    </row>
    <row r="76" spans="37:37" x14ac:dyDescent="0.2">
      <c r="AK76" s="1"/>
    </row>
    <row r="77" spans="37:37" x14ac:dyDescent="0.2">
      <c r="AK77" s="1"/>
    </row>
    <row r="78" spans="37:37" x14ac:dyDescent="0.2">
      <c r="AK78" s="1"/>
    </row>
    <row r="79" spans="37:37" x14ac:dyDescent="0.2">
      <c r="AK79" s="1"/>
    </row>
    <row r="80" spans="37:37" x14ac:dyDescent="0.2">
      <c r="AK80" s="1"/>
    </row>
    <row r="81" spans="37:37" x14ac:dyDescent="0.2">
      <c r="AK81" s="1"/>
    </row>
    <row r="82" spans="37:37" x14ac:dyDescent="0.2">
      <c r="AK82" s="1"/>
    </row>
    <row r="83" spans="37:37" x14ac:dyDescent="0.2">
      <c r="AK83" s="1"/>
    </row>
    <row r="84" spans="37:37" x14ac:dyDescent="0.2">
      <c r="AK84" s="1"/>
    </row>
    <row r="85" spans="37:37" x14ac:dyDescent="0.2">
      <c r="AK85" s="1"/>
    </row>
    <row r="86" spans="37:37" x14ac:dyDescent="0.2">
      <c r="AK86" s="1"/>
    </row>
    <row r="87" spans="37:37" x14ac:dyDescent="0.2">
      <c r="AK87" s="1"/>
    </row>
    <row r="88" spans="37:37" x14ac:dyDescent="0.2">
      <c r="AK88" s="1"/>
    </row>
    <row r="89" spans="37:37" x14ac:dyDescent="0.2">
      <c r="AK89" s="1"/>
    </row>
    <row r="90" spans="37:37" x14ac:dyDescent="0.2">
      <c r="AK90" s="1"/>
    </row>
    <row r="91" spans="37:37" x14ac:dyDescent="0.2">
      <c r="AK91" s="1"/>
    </row>
    <row r="92" spans="37:37" x14ac:dyDescent="0.2">
      <c r="AK92" s="1"/>
    </row>
    <row r="93" spans="37:37" x14ac:dyDescent="0.2">
      <c r="AK93" s="1"/>
    </row>
    <row r="94" spans="37:37" x14ac:dyDescent="0.2">
      <c r="AK94" s="1"/>
    </row>
    <row r="95" spans="37:37" x14ac:dyDescent="0.2">
      <c r="AK95" s="1"/>
    </row>
    <row r="96" spans="37:37" x14ac:dyDescent="0.2">
      <c r="AK96" s="1"/>
    </row>
    <row r="97" spans="37:37" x14ac:dyDescent="0.2">
      <c r="AK97" s="1"/>
    </row>
    <row r="98" spans="37:37" x14ac:dyDescent="0.2">
      <c r="AK98" s="1"/>
    </row>
    <row r="99" spans="37:37" x14ac:dyDescent="0.2">
      <c r="AK99" s="1"/>
    </row>
    <row r="100" spans="37:37" x14ac:dyDescent="0.2">
      <c r="AK100" s="1"/>
    </row>
    <row r="101" spans="37:37" x14ac:dyDescent="0.2">
      <c r="AK101" s="1"/>
    </row>
    <row r="102" spans="37:37" x14ac:dyDescent="0.2">
      <c r="AK102" s="1"/>
    </row>
    <row r="103" spans="37:37" x14ac:dyDescent="0.2">
      <c r="AK103" s="1"/>
    </row>
    <row r="104" spans="37:37" x14ac:dyDescent="0.2">
      <c r="AK104" s="1"/>
    </row>
    <row r="105" spans="37:37" x14ac:dyDescent="0.2">
      <c r="AK105" s="1"/>
    </row>
    <row r="106" spans="37:37" x14ac:dyDescent="0.2">
      <c r="AK106" s="1"/>
    </row>
    <row r="107" spans="37:37" x14ac:dyDescent="0.2">
      <c r="AK107" s="1"/>
    </row>
    <row r="108" spans="37:37" x14ac:dyDescent="0.2">
      <c r="AK108" s="1"/>
    </row>
    <row r="109" spans="37:37" x14ac:dyDescent="0.2">
      <c r="AK109" s="1"/>
    </row>
    <row r="110" spans="37:37" x14ac:dyDescent="0.2">
      <c r="AK110" s="1"/>
    </row>
    <row r="111" spans="37:37" x14ac:dyDescent="0.2">
      <c r="AK111" s="1"/>
    </row>
    <row r="112" spans="37:37" x14ac:dyDescent="0.2">
      <c r="AK112" s="1"/>
    </row>
    <row r="113" spans="37:37" x14ac:dyDescent="0.2">
      <c r="AK113" s="1"/>
    </row>
    <row r="114" spans="37:37" x14ac:dyDescent="0.2">
      <c r="AK114" s="1"/>
    </row>
    <row r="115" spans="37:37" x14ac:dyDescent="0.2">
      <c r="AK115" s="1"/>
    </row>
    <row r="116" spans="37:37" x14ac:dyDescent="0.2">
      <c r="AK116" s="1"/>
    </row>
    <row r="117" spans="37:37" x14ac:dyDescent="0.2">
      <c r="AK117" s="1"/>
    </row>
    <row r="118" spans="37:37" x14ac:dyDescent="0.2">
      <c r="AK118" s="1"/>
    </row>
    <row r="119" spans="37:37" x14ac:dyDescent="0.2">
      <c r="AK119" s="1"/>
    </row>
    <row r="120" spans="37:37" x14ac:dyDescent="0.2">
      <c r="AK120" s="1"/>
    </row>
    <row r="121" spans="37:37" x14ac:dyDescent="0.2">
      <c r="AK121" s="1"/>
    </row>
    <row r="122" spans="37:37" x14ac:dyDescent="0.2">
      <c r="AK122" s="1"/>
    </row>
    <row r="123" spans="37:37" x14ac:dyDescent="0.2">
      <c r="AK123" s="1"/>
    </row>
    <row r="124" spans="37:37" x14ac:dyDescent="0.2">
      <c r="AK124" s="1"/>
    </row>
    <row r="125" spans="37:37" x14ac:dyDescent="0.2">
      <c r="AK125" s="1"/>
    </row>
    <row r="126" spans="37:37" x14ac:dyDescent="0.2">
      <c r="AK126" s="1"/>
    </row>
    <row r="127" spans="37:37" x14ac:dyDescent="0.2">
      <c r="AK127" s="1"/>
    </row>
    <row r="128" spans="37:37" x14ac:dyDescent="0.2">
      <c r="AK128" s="1"/>
    </row>
    <row r="129" spans="37:37" x14ac:dyDescent="0.2">
      <c r="AK129" s="1"/>
    </row>
    <row r="130" spans="37:37" x14ac:dyDescent="0.2">
      <c r="AK130" s="1"/>
    </row>
    <row r="131" spans="37:37" x14ac:dyDescent="0.2">
      <c r="AK131" s="1"/>
    </row>
    <row r="132" spans="37:37" x14ac:dyDescent="0.2">
      <c r="AK132" s="1"/>
    </row>
    <row r="133" spans="37:37" x14ac:dyDescent="0.2">
      <c r="AK133" s="1"/>
    </row>
    <row r="134" spans="37:37" x14ac:dyDescent="0.2">
      <c r="AK134" s="1"/>
    </row>
    <row r="135" spans="37:37" x14ac:dyDescent="0.2">
      <c r="AK135" s="1"/>
    </row>
    <row r="136" spans="37:37" x14ac:dyDescent="0.2">
      <c r="AK136" s="1"/>
    </row>
    <row r="137" spans="37:37" x14ac:dyDescent="0.2">
      <c r="AK137" s="1"/>
    </row>
    <row r="138" spans="37:37" x14ac:dyDescent="0.2">
      <c r="AK138" s="1"/>
    </row>
    <row r="139" spans="37:37" x14ac:dyDescent="0.2">
      <c r="AK139" s="1"/>
    </row>
    <row r="140" spans="37:37" x14ac:dyDescent="0.2">
      <c r="AK140" s="1"/>
    </row>
    <row r="141" spans="37:37" x14ac:dyDescent="0.2">
      <c r="AK141" s="1"/>
    </row>
    <row r="142" spans="37:37" x14ac:dyDescent="0.2">
      <c r="AK142" s="1"/>
    </row>
    <row r="143" spans="37:37" x14ac:dyDescent="0.2">
      <c r="AK143" s="1"/>
    </row>
    <row r="144" spans="37:37" x14ac:dyDescent="0.2">
      <c r="AK144" s="1"/>
    </row>
    <row r="145" spans="37:37" x14ac:dyDescent="0.2">
      <c r="AK145" s="1"/>
    </row>
    <row r="146" spans="37:37" x14ac:dyDescent="0.2">
      <c r="AK146" s="1"/>
    </row>
    <row r="147" spans="37:37" x14ac:dyDescent="0.2">
      <c r="AK147" s="1"/>
    </row>
    <row r="148" spans="37:37" x14ac:dyDescent="0.2">
      <c r="AK148" s="1"/>
    </row>
    <row r="149" spans="37:37" x14ac:dyDescent="0.2">
      <c r="AK149" s="1"/>
    </row>
    <row r="150" spans="37:37" x14ac:dyDescent="0.2">
      <c r="AK150" s="1"/>
    </row>
    <row r="151" spans="37:37" x14ac:dyDescent="0.2">
      <c r="AK151" s="1"/>
    </row>
    <row r="152" spans="37:37" x14ac:dyDescent="0.2">
      <c r="AK152" s="1"/>
    </row>
    <row r="153" spans="37:37" x14ac:dyDescent="0.2">
      <c r="AK153" s="1"/>
    </row>
    <row r="154" spans="37:37" x14ac:dyDescent="0.2">
      <c r="AK154" s="1"/>
    </row>
    <row r="155" spans="37:37" x14ac:dyDescent="0.2">
      <c r="AK155" s="1"/>
    </row>
    <row r="156" spans="37:37" x14ac:dyDescent="0.2">
      <c r="AK156" s="1"/>
    </row>
    <row r="157" spans="37:37" x14ac:dyDescent="0.2">
      <c r="AK157" s="1"/>
    </row>
    <row r="158" spans="37:37" x14ac:dyDescent="0.2">
      <c r="AK158" s="1"/>
    </row>
    <row r="159" spans="37:37" x14ac:dyDescent="0.2">
      <c r="AK159" s="1"/>
    </row>
    <row r="160" spans="37:37" x14ac:dyDescent="0.2">
      <c r="AK160" s="1"/>
    </row>
    <row r="161" spans="37:37" x14ac:dyDescent="0.2">
      <c r="AK161" s="1"/>
    </row>
    <row r="162" spans="37:37" x14ac:dyDescent="0.2">
      <c r="AK162" s="1"/>
    </row>
    <row r="163" spans="37:37" x14ac:dyDescent="0.2">
      <c r="AK163" s="1"/>
    </row>
    <row r="164" spans="37:37" x14ac:dyDescent="0.2">
      <c r="AK164" s="1"/>
    </row>
    <row r="165" spans="37:37" x14ac:dyDescent="0.2">
      <c r="AK165" s="1"/>
    </row>
    <row r="166" spans="37:37" x14ac:dyDescent="0.2">
      <c r="AK166" s="1"/>
    </row>
    <row r="167" spans="37:37" x14ac:dyDescent="0.2">
      <c r="AK167" s="1"/>
    </row>
    <row r="168" spans="37:37" x14ac:dyDescent="0.2">
      <c r="AK168" s="1"/>
    </row>
    <row r="169" spans="37:37" x14ac:dyDescent="0.2">
      <c r="AK169" s="1"/>
    </row>
    <row r="170" spans="37:37" x14ac:dyDescent="0.2">
      <c r="AK170" s="1"/>
    </row>
    <row r="171" spans="37:37" x14ac:dyDescent="0.2">
      <c r="AK171" s="1"/>
    </row>
    <row r="172" spans="37:37" x14ac:dyDescent="0.2">
      <c r="AK172" s="1"/>
    </row>
    <row r="173" spans="37:37" x14ac:dyDescent="0.2">
      <c r="AK173" s="1"/>
    </row>
    <row r="174" spans="37:37" x14ac:dyDescent="0.2">
      <c r="AK174" s="1"/>
    </row>
    <row r="175" spans="37:37" x14ac:dyDescent="0.2">
      <c r="AK175" s="1"/>
    </row>
    <row r="176" spans="37:37" x14ac:dyDescent="0.2">
      <c r="AK176" s="1"/>
    </row>
    <row r="177" spans="37:37" x14ac:dyDescent="0.2">
      <c r="AK177" s="1"/>
    </row>
    <row r="178" spans="37:37" x14ac:dyDescent="0.2">
      <c r="AK178" s="1"/>
    </row>
    <row r="179" spans="37:37" x14ac:dyDescent="0.2">
      <c r="AK179" s="1"/>
    </row>
    <row r="180" spans="37:37" x14ac:dyDescent="0.2">
      <c r="AK180" s="1"/>
    </row>
    <row r="181" spans="37:37" x14ac:dyDescent="0.2">
      <c r="AK181" s="1"/>
    </row>
    <row r="182" spans="37:37" x14ac:dyDescent="0.2">
      <c r="AK182" s="1"/>
    </row>
    <row r="183" spans="37:37" x14ac:dyDescent="0.2">
      <c r="AK183" s="1"/>
    </row>
    <row r="184" spans="37:37" x14ac:dyDescent="0.2">
      <c r="AK184" s="1"/>
    </row>
    <row r="185" spans="37:37" x14ac:dyDescent="0.2">
      <c r="AK185" s="1"/>
    </row>
    <row r="186" spans="37:37" x14ac:dyDescent="0.2">
      <c r="AK186" s="1"/>
    </row>
    <row r="187" spans="37:37" x14ac:dyDescent="0.2">
      <c r="AK187" s="1"/>
    </row>
    <row r="188" spans="37:37" x14ac:dyDescent="0.2">
      <c r="AK188" s="1"/>
    </row>
    <row r="189" spans="37:37" x14ac:dyDescent="0.2">
      <c r="AK189" s="1"/>
    </row>
    <row r="190" spans="37:37" x14ac:dyDescent="0.2">
      <c r="AK190" s="1"/>
    </row>
    <row r="191" spans="37:37" x14ac:dyDescent="0.2">
      <c r="AK191" s="1"/>
    </row>
    <row r="192" spans="37:37" x14ac:dyDescent="0.2">
      <c r="AK192" s="1"/>
    </row>
    <row r="193" spans="37:37" x14ac:dyDescent="0.2">
      <c r="AK193" s="1"/>
    </row>
    <row r="194" spans="37:37" x14ac:dyDescent="0.2">
      <c r="AK194" s="1"/>
    </row>
    <row r="195" spans="37:37" x14ac:dyDescent="0.2">
      <c r="AK195" s="1"/>
    </row>
    <row r="196" spans="37:37" x14ac:dyDescent="0.2">
      <c r="AK196" s="1"/>
    </row>
    <row r="197" spans="37:37" x14ac:dyDescent="0.2">
      <c r="AK197" s="1"/>
    </row>
    <row r="198" spans="37:37" x14ac:dyDescent="0.2">
      <c r="AK198" s="1"/>
    </row>
    <row r="199" spans="37:37" x14ac:dyDescent="0.2">
      <c r="AK199" s="1"/>
    </row>
    <row r="200" spans="37:37" x14ac:dyDescent="0.2">
      <c r="AK200" s="1"/>
    </row>
    <row r="201" spans="37:37" x14ac:dyDescent="0.2">
      <c r="AK201" s="1"/>
    </row>
    <row r="202" spans="37:37" x14ac:dyDescent="0.2">
      <c r="AK202" s="1"/>
    </row>
    <row r="203" spans="37:37" x14ac:dyDescent="0.2">
      <c r="AK203" s="1"/>
    </row>
    <row r="204" spans="37:37" x14ac:dyDescent="0.2">
      <c r="AK204" s="1"/>
    </row>
    <row r="205" spans="37:37" x14ac:dyDescent="0.2">
      <c r="AK205" s="1"/>
    </row>
    <row r="206" spans="37:37" x14ac:dyDescent="0.2">
      <c r="AK206" s="1"/>
    </row>
    <row r="207" spans="37:37" x14ac:dyDescent="0.2">
      <c r="AK207" s="1"/>
    </row>
    <row r="208" spans="37:37" x14ac:dyDescent="0.2">
      <c r="AK208" s="1"/>
    </row>
    <row r="209" spans="37:37" x14ac:dyDescent="0.2">
      <c r="AK209" s="1"/>
    </row>
    <row r="210" spans="37:37" x14ac:dyDescent="0.2">
      <c r="AK210" s="1"/>
    </row>
    <row r="211" spans="37:37" x14ac:dyDescent="0.2">
      <c r="AK211" s="1"/>
    </row>
    <row r="212" spans="37:37" x14ac:dyDescent="0.2">
      <c r="AK212" s="1"/>
    </row>
    <row r="213" spans="37:37" x14ac:dyDescent="0.2">
      <c r="AK213" s="1"/>
    </row>
    <row r="214" spans="37:37" x14ac:dyDescent="0.2">
      <c r="AK214" s="1"/>
    </row>
    <row r="215" spans="37:37" x14ac:dyDescent="0.2">
      <c r="AK215" s="1"/>
    </row>
    <row r="216" spans="37:37" x14ac:dyDescent="0.2">
      <c r="AK216" s="1"/>
    </row>
    <row r="217" spans="37:37" x14ac:dyDescent="0.2">
      <c r="AK217" s="1"/>
    </row>
    <row r="218" spans="37:37" x14ac:dyDescent="0.2">
      <c r="AK218" s="1"/>
    </row>
    <row r="219" spans="37:37" x14ac:dyDescent="0.2">
      <c r="AK219" s="1"/>
    </row>
    <row r="220" spans="37:37" x14ac:dyDescent="0.2">
      <c r="AK220" s="1"/>
    </row>
    <row r="221" spans="37:37" x14ac:dyDescent="0.2">
      <c r="AK221" s="1"/>
    </row>
    <row r="222" spans="37:37" x14ac:dyDescent="0.2">
      <c r="AK222" s="1"/>
    </row>
    <row r="223" spans="37:37" x14ac:dyDescent="0.2">
      <c r="AK223" s="1"/>
    </row>
    <row r="224" spans="37:37" x14ac:dyDescent="0.2">
      <c r="AK224" s="1"/>
    </row>
    <row r="225" spans="37:37" x14ac:dyDescent="0.2">
      <c r="AK225" s="1"/>
    </row>
    <row r="226" spans="37:37" x14ac:dyDescent="0.2">
      <c r="AK226" s="1"/>
    </row>
    <row r="227" spans="37:37" x14ac:dyDescent="0.2">
      <c r="AK227" s="1"/>
    </row>
    <row r="228" spans="37:37" x14ac:dyDescent="0.2">
      <c r="AK228" s="1"/>
    </row>
    <row r="229" spans="37:37" x14ac:dyDescent="0.2">
      <c r="AK229" s="1"/>
    </row>
    <row r="230" spans="37:37" x14ac:dyDescent="0.2">
      <c r="AK230" s="1"/>
    </row>
    <row r="231" spans="37:37" x14ac:dyDescent="0.2">
      <c r="AK231" s="1"/>
    </row>
    <row r="232" spans="37:37" x14ac:dyDescent="0.2">
      <c r="AK232" s="1"/>
    </row>
    <row r="233" spans="37:37" x14ac:dyDescent="0.2">
      <c r="AK233" s="1"/>
    </row>
    <row r="234" spans="37:37" x14ac:dyDescent="0.2">
      <c r="AK234" s="1"/>
    </row>
    <row r="235" spans="37:37" x14ac:dyDescent="0.2">
      <c r="AK235" s="1"/>
    </row>
    <row r="236" spans="37:37" x14ac:dyDescent="0.2">
      <c r="AK236" s="1"/>
    </row>
    <row r="237" spans="37:37" x14ac:dyDescent="0.2">
      <c r="AK237" s="1"/>
    </row>
    <row r="238" spans="37:37" x14ac:dyDescent="0.2">
      <c r="AK238" s="1"/>
    </row>
    <row r="239" spans="37:37" x14ac:dyDescent="0.2">
      <c r="AK239" s="1"/>
    </row>
    <row r="240" spans="37:37" x14ac:dyDescent="0.2">
      <c r="AK240" s="1"/>
    </row>
    <row r="241" spans="37:37" x14ac:dyDescent="0.2">
      <c r="AK241" s="1"/>
    </row>
    <row r="242" spans="37:37" x14ac:dyDescent="0.2">
      <c r="AK242" s="1"/>
    </row>
    <row r="243" spans="37:37" x14ac:dyDescent="0.2">
      <c r="AK243" s="1"/>
    </row>
    <row r="244" spans="37:37" x14ac:dyDescent="0.2">
      <c r="AK244" s="1"/>
    </row>
    <row r="245" spans="37:37" x14ac:dyDescent="0.2">
      <c r="AK245" s="1"/>
    </row>
    <row r="246" spans="37:37" x14ac:dyDescent="0.2">
      <c r="AK246" s="1"/>
    </row>
    <row r="247" spans="37:37" x14ac:dyDescent="0.2">
      <c r="AK247" s="1"/>
    </row>
    <row r="248" spans="37:37" x14ac:dyDescent="0.2">
      <c r="AK248" s="1"/>
    </row>
    <row r="249" spans="37:37" x14ac:dyDescent="0.2">
      <c r="AK249" s="1"/>
    </row>
    <row r="250" spans="37:37" x14ac:dyDescent="0.2">
      <c r="AK250" s="1"/>
    </row>
    <row r="251" spans="37:37" x14ac:dyDescent="0.2">
      <c r="AK251" s="1"/>
    </row>
    <row r="252" spans="37:37" x14ac:dyDescent="0.2">
      <c r="AK252" s="1"/>
    </row>
    <row r="253" spans="37:37" x14ac:dyDescent="0.2">
      <c r="AK253" s="1"/>
    </row>
    <row r="254" spans="37:37" x14ac:dyDescent="0.2">
      <c r="AK254" s="1"/>
    </row>
    <row r="255" spans="37:37" x14ac:dyDescent="0.2">
      <c r="AK255" s="1"/>
    </row>
    <row r="256" spans="37:37" x14ac:dyDescent="0.2">
      <c r="AK256" s="1"/>
    </row>
    <row r="257" spans="37:37" x14ac:dyDescent="0.2">
      <c r="AK257" s="1"/>
    </row>
    <row r="258" spans="37:37" x14ac:dyDescent="0.2">
      <c r="AK258" s="1"/>
    </row>
    <row r="259" spans="37:37" x14ac:dyDescent="0.2">
      <c r="AK259" s="1"/>
    </row>
    <row r="260" spans="37:37" x14ac:dyDescent="0.2">
      <c r="AK260" s="1"/>
    </row>
    <row r="261" spans="37:37" x14ac:dyDescent="0.2">
      <c r="AK261" s="1"/>
    </row>
    <row r="262" spans="37:37" x14ac:dyDescent="0.2">
      <c r="AK262" s="1"/>
    </row>
    <row r="263" spans="37:37" x14ac:dyDescent="0.2">
      <c r="AK263" s="1"/>
    </row>
    <row r="264" spans="37:37" x14ac:dyDescent="0.2">
      <c r="AK264" s="1"/>
    </row>
    <row r="265" spans="37:37" x14ac:dyDescent="0.2">
      <c r="AK265" s="1"/>
    </row>
    <row r="266" spans="37:37" x14ac:dyDescent="0.2">
      <c r="AK266" s="1"/>
    </row>
    <row r="267" spans="37:37" x14ac:dyDescent="0.2">
      <c r="AK267" s="1"/>
    </row>
    <row r="268" spans="37:37" x14ac:dyDescent="0.2">
      <c r="AK268" s="1"/>
    </row>
    <row r="269" spans="37:37" x14ac:dyDescent="0.2">
      <c r="AK269" s="1"/>
    </row>
    <row r="270" spans="37:37" x14ac:dyDescent="0.2">
      <c r="AK270" s="1"/>
    </row>
    <row r="271" spans="37:37" x14ac:dyDescent="0.2">
      <c r="AK271" s="1"/>
    </row>
    <row r="272" spans="37:37" x14ac:dyDescent="0.2">
      <c r="AK272" s="1"/>
    </row>
    <row r="273" spans="37:37" x14ac:dyDescent="0.2">
      <c r="AK273" s="1"/>
    </row>
    <row r="274" spans="37:37" x14ac:dyDescent="0.2">
      <c r="AK274" s="1"/>
    </row>
    <row r="275" spans="37:37" x14ac:dyDescent="0.2">
      <c r="AK275" s="1"/>
    </row>
    <row r="276" spans="37:37" x14ac:dyDescent="0.2">
      <c r="AK276" s="1"/>
    </row>
    <row r="277" spans="37:37" x14ac:dyDescent="0.2">
      <c r="AK277" s="1"/>
    </row>
  </sheetData>
  <mergeCells count="30">
    <mergeCell ref="O9:P9"/>
    <mergeCell ref="Q9:R9"/>
    <mergeCell ref="Y9:Z9"/>
    <mergeCell ref="AA9:AB9"/>
    <mergeCell ref="AC6:AD8"/>
    <mergeCell ref="AE6:AH6"/>
    <mergeCell ref="U7:V8"/>
    <mergeCell ref="W7:X8"/>
    <mergeCell ref="AE7:AF8"/>
    <mergeCell ref="AG7:AH8"/>
    <mergeCell ref="AJ4:AJ8"/>
    <mergeCell ref="C5:D8"/>
    <mergeCell ref="E5:F8"/>
    <mergeCell ref="G5:H5"/>
    <mergeCell ref="I5:J8"/>
    <mergeCell ref="K5:L5"/>
    <mergeCell ref="M5:N8"/>
    <mergeCell ref="O5:R7"/>
    <mergeCell ref="S5:T8"/>
    <mergeCell ref="U5:X6"/>
    <mergeCell ref="C2:Q2"/>
    <mergeCell ref="A4:A9"/>
    <mergeCell ref="B4:B9"/>
    <mergeCell ref="C4:H4"/>
    <mergeCell ref="I4:AH4"/>
    <mergeCell ref="AI4:AI9"/>
    <mergeCell ref="Y5:AB7"/>
    <mergeCell ref="AC5:AH5"/>
    <mergeCell ref="G6:H8"/>
    <mergeCell ref="K6:L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9"/>
  <sheetViews>
    <sheetView topLeftCell="B1" workbookViewId="0">
      <selection activeCell="N16" sqref="N16"/>
    </sheetView>
  </sheetViews>
  <sheetFormatPr defaultRowHeight="17.25" x14ac:dyDescent="0.3"/>
  <cols>
    <col min="1" max="1" width="3.140625" style="2" hidden="1" customWidth="1"/>
    <col min="2" max="2" width="3.85546875" style="2" customWidth="1"/>
    <col min="3" max="3" width="11.7109375" style="3" hidden="1" customWidth="1"/>
    <col min="4" max="4" width="17" style="2" customWidth="1"/>
    <col min="5" max="5" width="13.28515625" style="2" customWidth="1"/>
    <col min="6" max="6" width="13.5703125" style="2" customWidth="1"/>
    <col min="7" max="7" width="12.28515625" style="2" customWidth="1"/>
    <col min="8" max="8" width="12.7109375" style="2" customWidth="1"/>
    <col min="9" max="9" width="11.42578125" style="2" customWidth="1"/>
    <col min="10" max="10" width="15.5703125" style="2" customWidth="1"/>
    <col min="11" max="11" width="16.140625" style="2" customWidth="1"/>
    <col min="12" max="13" width="9.140625" style="2"/>
    <col min="14" max="14" width="9.7109375" style="2" bestFit="1" customWidth="1"/>
    <col min="15" max="16384" width="9.140625" style="2"/>
  </cols>
  <sheetData>
    <row r="1" spans="1:15" ht="12.75" customHeight="1" x14ac:dyDescent="0.3">
      <c r="C1" s="69"/>
      <c r="D1" s="69"/>
      <c r="E1" s="69"/>
      <c r="F1" s="69"/>
      <c r="G1" s="70"/>
      <c r="H1" s="70"/>
      <c r="I1" s="70"/>
    </row>
    <row r="2" spans="1:15" ht="37.5" customHeight="1" x14ac:dyDescent="0.3">
      <c r="C2" s="71"/>
      <c r="D2" s="72" t="s">
        <v>41</v>
      </c>
      <c r="E2" s="72"/>
      <c r="F2" s="72"/>
      <c r="G2" s="72"/>
      <c r="H2" s="72"/>
      <c r="I2" s="72"/>
      <c r="J2" s="72"/>
      <c r="K2" s="72"/>
    </row>
    <row r="3" spans="1:15" ht="23.25" customHeight="1" x14ac:dyDescent="0.3">
      <c r="D3" s="73"/>
      <c r="E3" s="73"/>
      <c r="F3" s="73"/>
      <c r="G3" s="74"/>
      <c r="H3" s="74"/>
      <c r="I3" s="75"/>
      <c r="K3" s="76" t="s">
        <v>42</v>
      </c>
    </row>
    <row r="4" spans="1:15" ht="21.75" customHeight="1" x14ac:dyDescent="0.3">
      <c r="B4" s="77" t="s">
        <v>43</v>
      </c>
      <c r="C4" s="77" t="s">
        <v>43</v>
      </c>
      <c r="D4" s="78" t="s">
        <v>2</v>
      </c>
      <c r="E4" s="79" t="s">
        <v>44</v>
      </c>
      <c r="F4" s="10"/>
      <c r="G4" s="80" t="s">
        <v>45</v>
      </c>
      <c r="H4" s="81"/>
      <c r="I4" s="81"/>
      <c r="J4" s="81"/>
      <c r="K4" s="82"/>
    </row>
    <row r="5" spans="1:15" ht="27.75" customHeight="1" x14ac:dyDescent="0.3">
      <c r="B5" s="83"/>
      <c r="C5" s="83"/>
      <c r="D5" s="84"/>
      <c r="E5" s="10"/>
      <c r="F5" s="10"/>
      <c r="G5" s="85" t="s">
        <v>48</v>
      </c>
      <c r="H5" s="85"/>
      <c r="I5" s="21" t="s">
        <v>46</v>
      </c>
      <c r="J5" s="23"/>
      <c r="K5" s="10" t="s">
        <v>47</v>
      </c>
    </row>
    <row r="6" spans="1:15" ht="23.25" customHeight="1" x14ac:dyDescent="0.3">
      <c r="B6" s="83"/>
      <c r="C6" s="83"/>
      <c r="D6" s="84"/>
      <c r="E6" s="10"/>
      <c r="F6" s="10"/>
      <c r="G6" s="85"/>
      <c r="H6" s="85"/>
      <c r="I6" s="28"/>
      <c r="J6" s="30"/>
      <c r="K6" s="10"/>
    </row>
    <row r="7" spans="1:15" ht="9" hidden="1" customHeight="1" x14ac:dyDescent="0.3">
      <c r="B7" s="83"/>
      <c r="C7" s="83"/>
      <c r="D7" s="84"/>
      <c r="E7" s="10"/>
      <c r="F7" s="10"/>
      <c r="G7" s="85"/>
      <c r="H7" s="85"/>
      <c r="I7" s="28"/>
      <c r="J7" s="30"/>
      <c r="K7" s="10"/>
    </row>
    <row r="8" spans="1:15" ht="67.5" customHeight="1" x14ac:dyDescent="0.3">
      <c r="B8" s="83"/>
      <c r="C8" s="83"/>
      <c r="D8" s="84"/>
      <c r="E8" s="10"/>
      <c r="F8" s="10"/>
      <c r="G8" s="85"/>
      <c r="H8" s="85"/>
      <c r="I8" s="31"/>
      <c r="J8" s="33"/>
      <c r="K8" s="10"/>
    </row>
    <row r="9" spans="1:15" s="86" customFormat="1" ht="42.75" customHeight="1" x14ac:dyDescent="0.3">
      <c r="B9" s="87"/>
      <c r="C9" s="87"/>
      <c r="D9" s="88"/>
      <c r="E9" s="41" t="str">
        <f>'[1]ՀՈԱԿ-ներ կարճ'!C9</f>
        <v>28.02.2025</v>
      </c>
      <c r="F9" s="41" t="str">
        <f>'[1]ՀՈԱԿ-ներ կարճ'!D9</f>
        <v>28.02.2026</v>
      </c>
      <c r="G9" s="41" t="str">
        <f>E9</f>
        <v>28.02.2025</v>
      </c>
      <c r="H9" s="41" t="str">
        <f>F9</f>
        <v>28.02.2026</v>
      </c>
      <c r="I9" s="41" t="str">
        <f>E9</f>
        <v>28.02.2025</v>
      </c>
      <c r="J9" s="41" t="str">
        <f>F9</f>
        <v>28.02.2026</v>
      </c>
      <c r="K9" s="41" t="str">
        <f>F9</f>
        <v>28.02.2026</v>
      </c>
    </row>
    <row r="10" spans="1:15" ht="12" customHeight="1" x14ac:dyDescent="0.3">
      <c r="A10" s="89"/>
      <c r="B10" s="90"/>
      <c r="C10" s="90"/>
      <c r="D10" s="91">
        <v>1</v>
      </c>
      <c r="E10" s="91">
        <v>2</v>
      </c>
      <c r="F10" s="91">
        <v>3</v>
      </c>
      <c r="G10" s="91">
        <v>4</v>
      </c>
      <c r="H10" s="91">
        <v>5</v>
      </c>
      <c r="I10" s="91">
        <v>6</v>
      </c>
      <c r="J10" s="91">
        <v>7</v>
      </c>
      <c r="K10" s="92">
        <v>8</v>
      </c>
      <c r="O10" s="93"/>
    </row>
    <row r="11" spans="1:15" ht="12" customHeight="1" x14ac:dyDescent="0.3">
      <c r="A11" s="89"/>
      <c r="B11" s="45">
        <v>1</v>
      </c>
      <c r="C11" s="2"/>
      <c r="D11" s="46" t="s">
        <v>29</v>
      </c>
      <c r="E11" s="94">
        <f>G11</f>
        <v>34388.297400000003</v>
      </c>
      <c r="F11" s="94">
        <f t="shared" ref="F11:F17" si="0">H11+J11+K11</f>
        <v>36445.598299999998</v>
      </c>
      <c r="G11" s="104">
        <f>[1]B!G11</f>
        <v>34388.297400000003</v>
      </c>
      <c r="H11" s="104">
        <v>36445.598299999998</v>
      </c>
      <c r="I11" s="94"/>
      <c r="J11" s="94"/>
      <c r="K11" s="92"/>
      <c r="N11" s="93"/>
      <c r="O11" s="93"/>
    </row>
    <row r="12" spans="1:15" ht="12" customHeight="1" x14ac:dyDescent="0.3">
      <c r="A12" s="89"/>
      <c r="B12" s="54">
        <v>2</v>
      </c>
      <c r="C12" s="2"/>
      <c r="D12" s="46" t="s">
        <v>30</v>
      </c>
      <c r="E12" s="94">
        <f t="shared" ref="E12:E21" si="1">G12</f>
        <v>154.69999999999999</v>
      </c>
      <c r="F12" s="94">
        <f t="shared" si="0"/>
        <v>109.3</v>
      </c>
      <c r="G12" s="104">
        <f>[1]B!G12</f>
        <v>154.69999999999999</v>
      </c>
      <c r="H12" s="104">
        <v>109.3</v>
      </c>
      <c r="I12" s="94"/>
      <c r="J12" s="94"/>
      <c r="K12" s="92"/>
      <c r="N12" s="93"/>
      <c r="O12" s="93"/>
    </row>
    <row r="13" spans="1:15" ht="12" customHeight="1" x14ac:dyDescent="0.3">
      <c r="A13" s="89"/>
      <c r="B13" s="45">
        <v>3</v>
      </c>
      <c r="C13" s="2"/>
      <c r="D13" s="46" t="s">
        <v>31</v>
      </c>
      <c r="E13" s="94">
        <f t="shared" si="1"/>
        <v>31.55</v>
      </c>
      <c r="F13" s="94">
        <f t="shared" si="0"/>
        <v>47.05</v>
      </c>
      <c r="G13" s="104">
        <f>[1]B!G13</f>
        <v>31.55</v>
      </c>
      <c r="H13" s="104">
        <v>47.05</v>
      </c>
      <c r="I13" s="94"/>
      <c r="J13" s="94"/>
      <c r="K13" s="92"/>
      <c r="N13" s="93"/>
      <c r="O13" s="93"/>
    </row>
    <row r="14" spans="1:15" ht="12" customHeight="1" x14ac:dyDescent="0.3">
      <c r="A14" s="89"/>
      <c r="B14" s="54">
        <v>4</v>
      </c>
      <c r="C14" s="2"/>
      <c r="D14" s="46" t="s">
        <v>32</v>
      </c>
      <c r="E14" s="94">
        <f t="shared" si="1"/>
        <v>727.21199999999999</v>
      </c>
      <c r="F14" s="94">
        <f t="shared" si="0"/>
        <v>1209.8820000000001</v>
      </c>
      <c r="G14" s="104">
        <f>[1]B!G14</f>
        <v>727.21199999999999</v>
      </c>
      <c r="H14" s="104">
        <v>1209.8820000000001</v>
      </c>
      <c r="I14" s="94"/>
      <c r="J14" s="94"/>
      <c r="K14" s="92"/>
      <c r="N14" s="93"/>
      <c r="O14" s="93"/>
    </row>
    <row r="15" spans="1:15" ht="12" customHeight="1" x14ac:dyDescent="0.3">
      <c r="A15" s="89"/>
      <c r="B15" s="45">
        <v>5</v>
      </c>
      <c r="C15" s="2"/>
      <c r="D15" s="46" t="s">
        <v>33</v>
      </c>
      <c r="E15" s="94">
        <f t="shared" si="1"/>
        <v>4172.7341999999999</v>
      </c>
      <c r="F15" s="94">
        <f t="shared" si="0"/>
        <v>3525.3395999999998</v>
      </c>
      <c r="G15" s="104">
        <f>[1]B!G15</f>
        <v>4172.7341999999999</v>
      </c>
      <c r="H15" s="104">
        <v>3525.3395999999998</v>
      </c>
      <c r="I15" s="94"/>
      <c r="J15" s="94"/>
      <c r="K15" s="92"/>
      <c r="N15" s="93"/>
      <c r="O15" s="93"/>
    </row>
    <row r="16" spans="1:15" ht="12.75" customHeight="1" x14ac:dyDescent="0.3">
      <c r="A16" s="89"/>
      <c r="B16" s="54">
        <v>6</v>
      </c>
      <c r="C16" s="2"/>
      <c r="D16" s="46" t="s">
        <v>34</v>
      </c>
      <c r="E16" s="94">
        <f t="shared" si="1"/>
        <v>2346.7420000000002</v>
      </c>
      <c r="F16" s="94">
        <f t="shared" si="0"/>
        <v>2001.106</v>
      </c>
      <c r="G16" s="104">
        <f>[1]B!G16</f>
        <v>2346.7420000000002</v>
      </c>
      <c r="H16" s="104">
        <v>2001.106</v>
      </c>
      <c r="I16" s="94"/>
      <c r="J16" s="94"/>
      <c r="K16" s="92"/>
      <c r="N16" s="93"/>
      <c r="O16" s="93"/>
    </row>
    <row r="17" spans="1:15" ht="12" customHeight="1" x14ac:dyDescent="0.3">
      <c r="A17" s="89"/>
      <c r="B17" s="45">
        <v>7</v>
      </c>
      <c r="C17" s="2"/>
      <c r="D17" s="46" t="s">
        <v>35</v>
      </c>
      <c r="E17" s="94">
        <f t="shared" si="1"/>
        <v>3745.4090000000001</v>
      </c>
      <c r="F17" s="94">
        <f t="shared" si="0"/>
        <v>4486.0060000000003</v>
      </c>
      <c r="G17" s="104">
        <f>[1]B!G17</f>
        <v>3745.4090000000001</v>
      </c>
      <c r="H17" s="104">
        <v>4486.0060000000003</v>
      </c>
      <c r="I17" s="94"/>
      <c r="J17" s="94"/>
      <c r="K17" s="92"/>
      <c r="N17" s="93"/>
      <c r="O17" s="93"/>
    </row>
    <row r="18" spans="1:15" ht="12" customHeight="1" x14ac:dyDescent="0.3">
      <c r="A18" s="89"/>
      <c r="B18" s="54">
        <v>8</v>
      </c>
      <c r="C18" s="2"/>
      <c r="D18" s="46" t="s">
        <v>36</v>
      </c>
      <c r="E18" s="94">
        <f t="shared" si="1"/>
        <v>179.2</v>
      </c>
      <c r="F18" s="94">
        <f>H18+J18+K18</f>
        <v>247.05</v>
      </c>
      <c r="G18" s="104">
        <f>[1]B!G18</f>
        <v>179.2</v>
      </c>
      <c r="H18" s="104">
        <v>247.05</v>
      </c>
      <c r="I18" s="94"/>
      <c r="J18" s="94"/>
      <c r="K18" s="92"/>
      <c r="N18" s="93"/>
      <c r="O18" s="93"/>
    </row>
    <row r="19" spans="1:15" ht="12" customHeight="1" x14ac:dyDescent="0.3">
      <c r="A19" s="89"/>
      <c r="B19" s="45">
        <v>9</v>
      </c>
      <c r="C19" s="2"/>
      <c r="D19" s="46" t="s">
        <v>37</v>
      </c>
      <c r="E19" s="94">
        <f t="shared" si="1"/>
        <v>6154.5907999999999</v>
      </c>
      <c r="F19" s="94">
        <f>H19+J19+K19</f>
        <v>4383.7856000000002</v>
      </c>
      <c r="G19" s="104">
        <f>[1]B!G19</f>
        <v>6154.5907999999999</v>
      </c>
      <c r="H19" s="104">
        <v>4383.7856000000002</v>
      </c>
      <c r="I19" s="94"/>
      <c r="J19" s="94"/>
      <c r="K19" s="92"/>
      <c r="N19" s="93"/>
      <c r="O19" s="93"/>
    </row>
    <row r="20" spans="1:15" ht="12" customHeight="1" x14ac:dyDescent="0.3">
      <c r="A20" s="89"/>
      <c r="B20" s="54">
        <v>10</v>
      </c>
      <c r="C20" s="2"/>
      <c r="D20" s="46" t="s">
        <v>38</v>
      </c>
      <c r="E20" s="94">
        <f t="shared" si="1"/>
        <v>382.572</v>
      </c>
      <c r="F20" s="94">
        <f>H20+J20+K20</f>
        <v>432.33</v>
      </c>
      <c r="G20" s="104">
        <f>[1]B!G20</f>
        <v>382.572</v>
      </c>
      <c r="H20" s="104">
        <v>432.33</v>
      </c>
      <c r="I20" s="94"/>
      <c r="J20" s="94"/>
      <c r="K20" s="92"/>
      <c r="N20" s="93"/>
      <c r="O20" s="93"/>
    </row>
    <row r="21" spans="1:15" ht="12" customHeight="1" x14ac:dyDescent="0.3">
      <c r="A21" s="89"/>
      <c r="B21" s="45">
        <v>11</v>
      </c>
      <c r="C21" s="2"/>
      <c r="D21" s="46" t="s">
        <v>39</v>
      </c>
      <c r="E21" s="94">
        <f t="shared" si="1"/>
        <v>537.30999999999995</v>
      </c>
      <c r="F21" s="94">
        <f>H21+J21+K21</f>
        <v>572.99</v>
      </c>
      <c r="G21" s="104">
        <f>[1]B!G21</f>
        <v>537.30999999999995</v>
      </c>
      <c r="H21" s="104">
        <v>572.99</v>
      </c>
      <c r="I21" s="94"/>
      <c r="J21" s="94"/>
      <c r="K21" s="92"/>
      <c r="N21" s="93"/>
    </row>
    <row r="22" spans="1:15" s="100" customFormat="1" ht="37.5" customHeight="1" x14ac:dyDescent="0.3">
      <c r="A22" s="95"/>
      <c r="B22" s="96"/>
      <c r="C22" s="95"/>
      <c r="D22" s="97" t="s">
        <v>40</v>
      </c>
      <c r="E22" s="98">
        <f t="shared" ref="E22:K22" si="2">SUM(E11:E21)</f>
        <v>52820.317399999993</v>
      </c>
      <c r="F22" s="98">
        <f t="shared" si="2"/>
        <v>53460.437500000007</v>
      </c>
      <c r="G22" s="98">
        <f t="shared" si="2"/>
        <v>52820.317399999993</v>
      </c>
      <c r="H22" s="98">
        <f t="shared" si="2"/>
        <v>53460.437500000007</v>
      </c>
      <c r="I22" s="98">
        <f t="shared" si="2"/>
        <v>0</v>
      </c>
      <c r="J22" s="98">
        <f t="shared" si="2"/>
        <v>0</v>
      </c>
      <c r="K22" s="99">
        <f t="shared" si="2"/>
        <v>0</v>
      </c>
    </row>
    <row r="23" spans="1:15" ht="37.5" customHeight="1" x14ac:dyDescent="0.3">
      <c r="C23" s="101"/>
      <c r="D23" s="102"/>
      <c r="E23" s="102"/>
      <c r="F23" s="102"/>
      <c r="G23" s="102"/>
      <c r="H23" s="102"/>
      <c r="I23" s="102"/>
    </row>
    <row r="24" spans="1:15" ht="37.5" customHeight="1" x14ac:dyDescent="0.3">
      <c r="C24" s="101"/>
      <c r="D24" s="102"/>
      <c r="E24" s="102"/>
      <c r="F24" s="102"/>
      <c r="G24" s="102"/>
      <c r="H24" s="102"/>
      <c r="I24" s="103"/>
    </row>
    <row r="25" spans="1:15" ht="37.5" customHeight="1" x14ac:dyDescent="0.3">
      <c r="C25" s="101"/>
      <c r="D25" s="102"/>
      <c r="E25" s="102"/>
      <c r="F25" s="102"/>
      <c r="G25" s="102"/>
      <c r="H25" s="102"/>
      <c r="I25" s="103"/>
    </row>
    <row r="26" spans="1:15" ht="37.5" customHeight="1" x14ac:dyDescent="0.3">
      <c r="C26" s="101"/>
      <c r="D26" s="102"/>
      <c r="E26" s="102"/>
      <c r="F26" s="102"/>
      <c r="G26" s="102"/>
      <c r="H26" s="102"/>
      <c r="I26" s="103"/>
    </row>
    <row r="27" spans="1:15" ht="37.5" customHeight="1" x14ac:dyDescent="0.3">
      <c r="C27" s="101"/>
      <c r="D27" s="102"/>
      <c r="E27" s="102"/>
      <c r="F27" s="102"/>
      <c r="G27" s="102"/>
      <c r="H27" s="102"/>
      <c r="I27" s="103"/>
    </row>
    <row r="28" spans="1:15" ht="37.5" customHeight="1" x14ac:dyDescent="0.3">
      <c r="C28" s="101"/>
      <c r="D28" s="102"/>
      <c r="E28" s="102"/>
      <c r="F28" s="102"/>
      <c r="G28" s="102"/>
      <c r="H28" s="102"/>
      <c r="I28" s="103"/>
    </row>
    <row r="29" spans="1:15" ht="37.5" customHeight="1" x14ac:dyDescent="0.3">
      <c r="C29" s="101"/>
      <c r="D29" s="102"/>
      <c r="E29" s="102"/>
      <c r="F29" s="102"/>
      <c r="G29" s="102"/>
      <c r="H29" s="102"/>
      <c r="I29" s="103"/>
    </row>
    <row r="30" spans="1:15" ht="37.5" customHeight="1" x14ac:dyDescent="0.3">
      <c r="C30" s="101"/>
      <c r="D30" s="102"/>
      <c r="E30" s="102"/>
      <c r="F30" s="102"/>
      <c r="G30" s="102"/>
      <c r="H30" s="102"/>
      <c r="I30" s="103"/>
    </row>
    <row r="31" spans="1:15" x14ac:dyDescent="0.3">
      <c r="C31" s="101"/>
      <c r="D31" s="102"/>
      <c r="E31" s="102"/>
      <c r="F31" s="102"/>
      <c r="G31" s="102"/>
      <c r="H31" s="102"/>
      <c r="I31" s="103"/>
    </row>
    <row r="32" spans="1:15" x14ac:dyDescent="0.3">
      <c r="C32" s="101"/>
      <c r="D32" s="102"/>
      <c r="E32" s="102"/>
      <c r="F32" s="102"/>
      <c r="G32" s="102"/>
      <c r="H32" s="102"/>
      <c r="I32" s="103"/>
    </row>
    <row r="33" spans="3:9" x14ac:dyDescent="0.3">
      <c r="C33" s="101"/>
      <c r="D33" s="102"/>
      <c r="E33" s="102"/>
      <c r="F33" s="102"/>
      <c r="G33" s="102"/>
      <c r="H33" s="102"/>
      <c r="I33" s="103"/>
    </row>
    <row r="34" spans="3:9" x14ac:dyDescent="0.3">
      <c r="C34" s="101"/>
      <c r="D34" s="102"/>
      <c r="E34" s="102"/>
      <c r="F34" s="102"/>
      <c r="G34" s="102"/>
      <c r="H34" s="102"/>
      <c r="I34" s="103"/>
    </row>
    <row r="35" spans="3:9" x14ac:dyDescent="0.3">
      <c r="C35" s="101"/>
      <c r="D35" s="102"/>
      <c r="E35" s="102"/>
      <c r="F35" s="102"/>
      <c r="G35" s="102"/>
      <c r="H35" s="102"/>
      <c r="I35" s="102"/>
    </row>
    <row r="36" spans="3:9" x14ac:dyDescent="0.3">
      <c r="C36" s="101"/>
      <c r="D36" s="102"/>
      <c r="E36" s="102"/>
      <c r="F36" s="102"/>
      <c r="G36" s="102"/>
      <c r="H36" s="102"/>
      <c r="I36" s="102"/>
    </row>
    <row r="37" spans="3:9" x14ac:dyDescent="0.3">
      <c r="C37" s="101"/>
      <c r="D37" s="102"/>
      <c r="E37" s="102"/>
      <c r="F37" s="102"/>
      <c r="G37" s="102"/>
      <c r="H37" s="102"/>
      <c r="I37" s="102"/>
    </row>
    <row r="38" spans="3:9" x14ac:dyDescent="0.3">
      <c r="C38" s="101"/>
      <c r="D38" s="102"/>
      <c r="E38" s="102"/>
      <c r="F38" s="102"/>
      <c r="G38" s="102"/>
      <c r="H38" s="102"/>
      <c r="I38" s="102"/>
    </row>
    <row r="39" spans="3:9" x14ac:dyDescent="0.3">
      <c r="C39" s="101"/>
      <c r="D39" s="102"/>
      <c r="E39" s="102"/>
      <c r="F39" s="102"/>
      <c r="G39" s="102"/>
      <c r="H39" s="102"/>
      <c r="I39" s="102"/>
    </row>
    <row r="40" spans="3:9" x14ac:dyDescent="0.3">
      <c r="C40" s="101"/>
      <c r="D40" s="102"/>
      <c r="E40" s="102"/>
      <c r="F40" s="102"/>
      <c r="G40" s="102"/>
      <c r="H40" s="102"/>
      <c r="I40" s="102"/>
    </row>
    <row r="41" spans="3:9" x14ac:dyDescent="0.3">
      <c r="C41" s="101"/>
      <c r="D41" s="102"/>
      <c r="E41" s="102"/>
      <c r="F41" s="102"/>
      <c r="G41" s="102"/>
      <c r="H41" s="102"/>
      <c r="I41" s="102"/>
    </row>
    <row r="42" spans="3:9" x14ac:dyDescent="0.3">
      <c r="C42" s="101"/>
      <c r="D42" s="102"/>
      <c r="E42" s="102"/>
      <c r="F42" s="102"/>
      <c r="G42" s="102"/>
      <c r="H42" s="102"/>
      <c r="I42" s="102"/>
    </row>
    <row r="43" spans="3:9" x14ac:dyDescent="0.3">
      <c r="C43" s="101"/>
      <c r="D43" s="102"/>
      <c r="E43" s="102"/>
      <c r="F43" s="102"/>
      <c r="G43" s="102"/>
      <c r="H43" s="102"/>
      <c r="I43" s="102"/>
    </row>
    <row r="44" spans="3:9" x14ac:dyDescent="0.3">
      <c r="C44" s="101"/>
      <c r="D44" s="102"/>
      <c r="E44" s="102"/>
      <c r="F44" s="102"/>
      <c r="G44" s="102"/>
      <c r="H44" s="102"/>
      <c r="I44" s="102"/>
    </row>
    <row r="45" spans="3:9" x14ac:dyDescent="0.3">
      <c r="C45" s="101"/>
      <c r="D45" s="102"/>
      <c r="E45" s="102"/>
      <c r="F45" s="102"/>
      <c r="G45" s="102"/>
      <c r="H45" s="102"/>
      <c r="I45" s="102"/>
    </row>
    <row r="46" spans="3:9" x14ac:dyDescent="0.3">
      <c r="C46" s="101"/>
      <c r="D46" s="102"/>
      <c r="E46" s="102"/>
      <c r="F46" s="102"/>
      <c r="G46" s="102"/>
      <c r="H46" s="102"/>
      <c r="I46" s="102"/>
    </row>
    <row r="47" spans="3:9" x14ac:dyDescent="0.3">
      <c r="C47" s="101"/>
      <c r="D47" s="102"/>
      <c r="E47" s="102"/>
      <c r="F47" s="102"/>
      <c r="G47" s="102"/>
      <c r="H47" s="102"/>
      <c r="I47" s="102"/>
    </row>
    <row r="48" spans="3:9" x14ac:dyDescent="0.3">
      <c r="C48" s="101"/>
      <c r="D48" s="102"/>
      <c r="E48" s="102"/>
      <c r="F48" s="102"/>
      <c r="G48" s="102"/>
      <c r="H48" s="102"/>
      <c r="I48" s="102"/>
    </row>
    <row r="49" spans="3:9" x14ac:dyDescent="0.3">
      <c r="C49" s="101"/>
      <c r="D49" s="102"/>
      <c r="E49" s="102"/>
      <c r="F49" s="102"/>
      <c r="G49" s="102"/>
      <c r="H49" s="102"/>
      <c r="I49" s="102"/>
    </row>
    <row r="50" spans="3:9" x14ac:dyDescent="0.3">
      <c r="C50" s="101"/>
      <c r="D50" s="102"/>
      <c r="E50" s="102"/>
      <c r="F50" s="102"/>
      <c r="G50" s="102"/>
      <c r="H50" s="102"/>
      <c r="I50" s="102"/>
    </row>
    <row r="51" spans="3:9" x14ac:dyDescent="0.3">
      <c r="C51" s="101"/>
      <c r="D51" s="102"/>
      <c r="E51" s="102"/>
      <c r="F51" s="102"/>
      <c r="G51" s="102"/>
      <c r="H51" s="102"/>
      <c r="I51" s="102"/>
    </row>
    <row r="52" spans="3:9" x14ac:dyDescent="0.3">
      <c r="C52" s="101"/>
      <c r="D52" s="102"/>
      <c r="E52" s="102"/>
      <c r="F52" s="102"/>
      <c r="G52" s="102"/>
      <c r="H52" s="102"/>
      <c r="I52" s="102"/>
    </row>
    <row r="53" spans="3:9" x14ac:dyDescent="0.3">
      <c r="C53" s="101"/>
      <c r="D53" s="102"/>
      <c r="E53" s="102"/>
      <c r="F53" s="102"/>
      <c r="G53" s="102"/>
      <c r="H53" s="102"/>
      <c r="I53" s="102"/>
    </row>
    <row r="54" spans="3:9" x14ac:dyDescent="0.3">
      <c r="C54" s="101"/>
      <c r="D54" s="102"/>
      <c r="E54" s="102"/>
      <c r="F54" s="102"/>
      <c r="G54" s="102"/>
      <c r="H54" s="102"/>
      <c r="I54" s="102"/>
    </row>
    <row r="55" spans="3:9" x14ac:dyDescent="0.3">
      <c r="C55" s="101"/>
      <c r="D55" s="102"/>
      <c r="E55" s="102"/>
      <c r="F55" s="102"/>
      <c r="G55" s="102"/>
      <c r="H55" s="102"/>
      <c r="I55" s="102"/>
    </row>
    <row r="56" spans="3:9" x14ac:dyDescent="0.3">
      <c r="C56" s="101"/>
      <c r="D56" s="102"/>
      <c r="E56" s="102"/>
      <c r="F56" s="102"/>
      <c r="G56" s="102"/>
      <c r="H56" s="102"/>
      <c r="I56" s="102"/>
    </row>
    <row r="57" spans="3:9" x14ac:dyDescent="0.3">
      <c r="C57" s="101"/>
      <c r="D57" s="102"/>
      <c r="E57" s="102"/>
      <c r="F57" s="102"/>
      <c r="G57" s="102"/>
      <c r="H57" s="102"/>
      <c r="I57" s="102"/>
    </row>
    <row r="58" spans="3:9" x14ac:dyDescent="0.3">
      <c r="C58" s="101"/>
      <c r="D58" s="102"/>
      <c r="E58" s="102"/>
      <c r="F58" s="102"/>
      <c r="G58" s="102"/>
      <c r="H58" s="102"/>
      <c r="I58" s="102"/>
    </row>
    <row r="59" spans="3:9" x14ac:dyDescent="0.3">
      <c r="C59" s="101"/>
      <c r="D59" s="102"/>
      <c r="E59" s="102"/>
      <c r="F59" s="102"/>
      <c r="G59" s="102"/>
      <c r="H59" s="102"/>
      <c r="I59" s="102"/>
    </row>
    <row r="60" spans="3:9" x14ac:dyDescent="0.3">
      <c r="C60" s="101"/>
      <c r="D60" s="102"/>
      <c r="E60" s="102"/>
      <c r="F60" s="102"/>
      <c r="G60" s="102"/>
      <c r="H60" s="102"/>
      <c r="I60" s="102"/>
    </row>
    <row r="61" spans="3:9" x14ac:dyDescent="0.3">
      <c r="C61" s="101"/>
      <c r="D61" s="102"/>
      <c r="E61" s="102"/>
      <c r="F61" s="102"/>
      <c r="G61" s="102"/>
      <c r="H61" s="102"/>
      <c r="I61" s="102"/>
    </row>
    <row r="62" spans="3:9" x14ac:dyDescent="0.3">
      <c r="C62" s="101"/>
      <c r="D62" s="102"/>
      <c r="E62" s="102"/>
      <c r="F62" s="102"/>
      <c r="G62" s="102"/>
      <c r="H62" s="102"/>
      <c r="I62" s="102"/>
    </row>
    <row r="63" spans="3:9" x14ac:dyDescent="0.3">
      <c r="C63" s="101"/>
      <c r="D63" s="102"/>
      <c r="E63" s="102"/>
      <c r="F63" s="102"/>
      <c r="G63" s="102"/>
      <c r="H63" s="102"/>
      <c r="I63" s="102"/>
    </row>
    <row r="64" spans="3:9" x14ac:dyDescent="0.3">
      <c r="C64" s="101"/>
      <c r="D64" s="102"/>
      <c r="E64" s="102"/>
      <c r="F64" s="102"/>
      <c r="G64" s="102"/>
      <c r="H64" s="102"/>
      <c r="I64" s="102"/>
    </row>
    <row r="65" spans="3:9" x14ac:dyDescent="0.3">
      <c r="C65" s="101"/>
      <c r="D65" s="102"/>
      <c r="E65" s="102"/>
      <c r="F65" s="102"/>
      <c r="G65" s="102"/>
      <c r="H65" s="102"/>
      <c r="I65" s="102"/>
    </row>
    <row r="66" spans="3:9" x14ac:dyDescent="0.3">
      <c r="C66" s="101"/>
      <c r="D66" s="102"/>
      <c r="E66" s="102"/>
      <c r="F66" s="102"/>
      <c r="G66" s="102"/>
      <c r="H66" s="102"/>
      <c r="I66" s="102"/>
    </row>
    <row r="67" spans="3:9" x14ac:dyDescent="0.3">
      <c r="C67" s="101"/>
      <c r="D67" s="102"/>
      <c r="E67" s="102"/>
      <c r="F67" s="102"/>
      <c r="G67" s="102"/>
      <c r="H67" s="102"/>
      <c r="I67" s="102"/>
    </row>
    <row r="68" spans="3:9" x14ac:dyDescent="0.3">
      <c r="C68" s="101"/>
      <c r="D68" s="102"/>
      <c r="E68" s="102"/>
      <c r="F68" s="102"/>
      <c r="G68" s="102"/>
      <c r="H68" s="102"/>
      <c r="I68" s="102"/>
    </row>
    <row r="69" spans="3:9" x14ac:dyDescent="0.3">
      <c r="C69" s="101"/>
      <c r="D69" s="102"/>
      <c r="E69" s="102"/>
      <c r="F69" s="102"/>
      <c r="G69" s="102"/>
      <c r="H69" s="102"/>
      <c r="I69" s="102"/>
    </row>
    <row r="70" spans="3:9" x14ac:dyDescent="0.3">
      <c r="C70" s="101"/>
      <c r="D70" s="102"/>
      <c r="E70" s="102"/>
      <c r="F70" s="102"/>
      <c r="G70" s="102"/>
      <c r="H70" s="102"/>
      <c r="I70" s="102"/>
    </row>
    <row r="71" spans="3:9" x14ac:dyDescent="0.3">
      <c r="C71" s="101"/>
      <c r="D71" s="102"/>
      <c r="E71" s="102"/>
      <c r="F71" s="102"/>
      <c r="G71" s="102"/>
      <c r="H71" s="102"/>
      <c r="I71" s="102"/>
    </row>
    <row r="72" spans="3:9" x14ac:dyDescent="0.3">
      <c r="C72" s="101"/>
      <c r="D72" s="102"/>
      <c r="E72" s="102"/>
      <c r="F72" s="102"/>
      <c r="G72" s="102"/>
      <c r="H72" s="102"/>
      <c r="I72" s="102"/>
    </row>
    <row r="73" spans="3:9" x14ac:dyDescent="0.3">
      <c r="C73" s="101"/>
      <c r="D73" s="102"/>
      <c r="E73" s="102"/>
      <c r="F73" s="102"/>
      <c r="G73" s="102"/>
      <c r="H73" s="102"/>
      <c r="I73" s="102"/>
    </row>
    <row r="74" spans="3:9" x14ac:dyDescent="0.3">
      <c r="C74" s="101"/>
      <c r="D74" s="102"/>
      <c r="E74" s="102"/>
      <c r="F74" s="102"/>
      <c r="G74" s="102"/>
      <c r="H74" s="102"/>
      <c r="I74" s="102"/>
    </row>
    <row r="75" spans="3:9" x14ac:dyDescent="0.3">
      <c r="C75" s="101"/>
      <c r="D75" s="102"/>
      <c r="E75" s="102"/>
      <c r="F75" s="102"/>
      <c r="G75" s="102"/>
      <c r="H75" s="102"/>
      <c r="I75" s="102"/>
    </row>
    <row r="76" spans="3:9" x14ac:dyDescent="0.3">
      <c r="C76" s="101"/>
      <c r="D76" s="102"/>
      <c r="E76" s="102"/>
      <c r="F76" s="102"/>
      <c r="G76" s="102"/>
      <c r="H76" s="102"/>
      <c r="I76" s="102"/>
    </row>
    <row r="77" spans="3:9" x14ac:dyDescent="0.3">
      <c r="C77" s="101"/>
      <c r="D77" s="102"/>
      <c r="E77" s="102"/>
      <c r="F77" s="102"/>
      <c r="G77" s="102"/>
      <c r="H77" s="102"/>
      <c r="I77" s="102"/>
    </row>
    <row r="78" spans="3:9" x14ac:dyDescent="0.3">
      <c r="C78" s="101"/>
      <c r="D78" s="102"/>
      <c r="E78" s="102"/>
      <c r="F78" s="102"/>
      <c r="G78" s="102"/>
      <c r="H78" s="102"/>
      <c r="I78" s="102"/>
    </row>
    <row r="79" spans="3:9" x14ac:dyDescent="0.3">
      <c r="C79" s="101"/>
      <c r="D79" s="102"/>
      <c r="E79" s="102"/>
      <c r="F79" s="102"/>
      <c r="G79" s="102"/>
      <c r="H79" s="102"/>
      <c r="I79" s="102"/>
    </row>
    <row r="80" spans="3:9" x14ac:dyDescent="0.3">
      <c r="C80" s="101"/>
      <c r="D80" s="102"/>
      <c r="E80" s="102"/>
      <c r="F80" s="102"/>
      <c r="G80" s="102"/>
      <c r="H80" s="102"/>
      <c r="I80" s="102"/>
    </row>
    <row r="81" spans="3:9" x14ac:dyDescent="0.3">
      <c r="C81" s="101"/>
      <c r="D81" s="102"/>
      <c r="E81" s="102"/>
      <c r="F81" s="102"/>
      <c r="G81" s="102"/>
      <c r="H81" s="102"/>
      <c r="I81" s="102"/>
    </row>
    <row r="82" spans="3:9" x14ac:dyDescent="0.3">
      <c r="C82" s="101"/>
      <c r="D82" s="102"/>
      <c r="E82" s="102"/>
      <c r="F82" s="102"/>
      <c r="G82" s="102"/>
      <c r="H82" s="102"/>
      <c r="I82" s="102"/>
    </row>
    <row r="83" spans="3:9" x14ac:dyDescent="0.3">
      <c r="C83" s="101"/>
      <c r="D83" s="102"/>
      <c r="E83" s="102"/>
      <c r="F83" s="102"/>
      <c r="G83" s="102"/>
      <c r="H83" s="102"/>
      <c r="I83" s="102"/>
    </row>
    <row r="84" spans="3:9" x14ac:dyDescent="0.3">
      <c r="C84" s="101"/>
      <c r="D84" s="102"/>
      <c r="E84" s="102"/>
      <c r="F84" s="102"/>
      <c r="G84" s="102"/>
      <c r="H84" s="102"/>
      <c r="I84" s="102"/>
    </row>
    <row r="85" spans="3:9" x14ac:dyDescent="0.3">
      <c r="C85" s="101"/>
      <c r="D85" s="102"/>
      <c r="E85" s="102"/>
      <c r="F85" s="102"/>
      <c r="G85" s="102"/>
      <c r="H85" s="102"/>
      <c r="I85" s="102"/>
    </row>
    <row r="86" spans="3:9" x14ac:dyDescent="0.3">
      <c r="C86" s="101"/>
      <c r="D86" s="102"/>
      <c r="E86" s="102"/>
      <c r="F86" s="102"/>
      <c r="G86" s="102"/>
      <c r="H86" s="102"/>
      <c r="I86" s="102"/>
    </row>
    <row r="87" spans="3:9" x14ac:dyDescent="0.3">
      <c r="C87" s="101"/>
      <c r="D87" s="102"/>
      <c r="E87" s="102"/>
      <c r="F87" s="102"/>
      <c r="G87" s="102"/>
      <c r="H87" s="102"/>
      <c r="I87" s="102"/>
    </row>
    <row r="88" spans="3:9" x14ac:dyDescent="0.3">
      <c r="C88" s="101"/>
      <c r="D88" s="102"/>
      <c r="E88" s="102"/>
      <c r="F88" s="102"/>
      <c r="G88" s="102"/>
      <c r="H88" s="102"/>
      <c r="I88" s="102"/>
    </row>
    <row r="89" spans="3:9" x14ac:dyDescent="0.3">
      <c r="C89" s="101"/>
      <c r="D89" s="102"/>
      <c r="E89" s="102"/>
      <c r="F89" s="102"/>
      <c r="G89" s="102"/>
      <c r="H89" s="102"/>
      <c r="I89" s="102"/>
    </row>
    <row r="90" spans="3:9" x14ac:dyDescent="0.3">
      <c r="C90" s="101"/>
      <c r="D90" s="102"/>
      <c r="E90" s="102"/>
      <c r="F90" s="102"/>
      <c r="G90" s="102"/>
      <c r="H90" s="102"/>
      <c r="I90" s="102"/>
    </row>
    <row r="91" spans="3:9" x14ac:dyDescent="0.3">
      <c r="C91" s="101"/>
      <c r="D91" s="102"/>
      <c r="E91" s="102"/>
      <c r="F91" s="102"/>
      <c r="G91" s="102"/>
      <c r="H91" s="102"/>
      <c r="I91" s="102"/>
    </row>
    <row r="92" spans="3:9" x14ac:dyDescent="0.3">
      <c r="C92" s="101"/>
      <c r="D92" s="102"/>
      <c r="E92" s="102"/>
      <c r="F92" s="102"/>
      <c r="G92" s="102"/>
      <c r="H92" s="102"/>
      <c r="I92" s="102"/>
    </row>
    <row r="93" spans="3:9" x14ac:dyDescent="0.3">
      <c r="C93" s="101"/>
      <c r="D93" s="102"/>
      <c r="E93" s="102"/>
      <c r="F93" s="102"/>
      <c r="G93" s="102"/>
      <c r="H93" s="102"/>
      <c r="I93" s="102"/>
    </row>
    <row r="94" spans="3:9" x14ac:dyDescent="0.3">
      <c r="C94" s="101"/>
      <c r="D94" s="102"/>
      <c r="E94" s="102"/>
      <c r="F94" s="102"/>
      <c r="G94" s="102"/>
      <c r="H94" s="102"/>
      <c r="I94" s="102"/>
    </row>
    <row r="95" spans="3:9" x14ac:dyDescent="0.3">
      <c r="C95" s="101"/>
      <c r="D95" s="102"/>
      <c r="E95" s="102"/>
      <c r="F95" s="102"/>
      <c r="G95" s="102"/>
      <c r="H95" s="102"/>
      <c r="I95" s="102"/>
    </row>
    <row r="96" spans="3:9" x14ac:dyDescent="0.3">
      <c r="C96" s="101"/>
      <c r="D96" s="102"/>
      <c r="E96" s="102"/>
      <c r="F96" s="102"/>
      <c r="G96" s="102"/>
      <c r="H96" s="102"/>
      <c r="I96" s="102"/>
    </row>
    <row r="97" spans="3:9" x14ac:dyDescent="0.3">
      <c r="C97" s="101"/>
      <c r="D97" s="102"/>
      <c r="E97" s="102"/>
      <c r="F97" s="102"/>
      <c r="G97" s="102"/>
      <c r="H97" s="102"/>
      <c r="I97" s="102"/>
    </row>
    <row r="98" spans="3:9" x14ac:dyDescent="0.3">
      <c r="C98" s="101"/>
      <c r="D98" s="102"/>
      <c r="E98" s="102"/>
      <c r="F98" s="102"/>
      <c r="G98" s="102"/>
      <c r="H98" s="102"/>
      <c r="I98" s="102"/>
    </row>
    <row r="99" spans="3:9" x14ac:dyDescent="0.3">
      <c r="C99" s="101"/>
      <c r="D99" s="102"/>
      <c r="E99" s="102"/>
      <c r="F99" s="102"/>
      <c r="G99" s="102"/>
      <c r="H99" s="102"/>
      <c r="I99" s="102"/>
    </row>
    <row r="100" spans="3:9" x14ac:dyDescent="0.3">
      <c r="C100" s="101"/>
      <c r="D100" s="102"/>
      <c r="E100" s="102"/>
      <c r="F100" s="102"/>
      <c r="G100" s="102"/>
      <c r="H100" s="102"/>
      <c r="I100" s="102"/>
    </row>
    <row r="101" spans="3:9" x14ac:dyDescent="0.3">
      <c r="C101" s="101"/>
      <c r="D101" s="102"/>
      <c r="E101" s="102"/>
      <c r="F101" s="102"/>
      <c r="G101" s="102"/>
      <c r="H101" s="102"/>
      <c r="I101" s="102"/>
    </row>
    <row r="102" spans="3:9" x14ac:dyDescent="0.3">
      <c r="C102" s="101"/>
      <c r="D102" s="102"/>
      <c r="E102" s="102"/>
      <c r="F102" s="102"/>
      <c r="G102" s="102"/>
      <c r="H102" s="102"/>
      <c r="I102" s="102"/>
    </row>
    <row r="103" spans="3:9" x14ac:dyDescent="0.3">
      <c r="C103" s="101"/>
      <c r="D103" s="102"/>
      <c r="E103" s="102"/>
      <c r="F103" s="102"/>
      <c r="G103" s="102"/>
      <c r="H103" s="102"/>
      <c r="I103" s="102"/>
    </row>
    <row r="104" spans="3:9" x14ac:dyDescent="0.3">
      <c r="C104" s="101"/>
      <c r="D104" s="102"/>
      <c r="E104" s="102"/>
      <c r="F104" s="102"/>
      <c r="G104" s="102"/>
      <c r="H104" s="102"/>
      <c r="I104" s="102"/>
    </row>
    <row r="105" spans="3:9" x14ac:dyDescent="0.3">
      <c r="C105" s="101"/>
      <c r="D105" s="102"/>
      <c r="E105" s="102"/>
      <c r="F105" s="102"/>
      <c r="G105" s="102"/>
      <c r="H105" s="102"/>
      <c r="I105" s="102"/>
    </row>
    <row r="106" spans="3:9" x14ac:dyDescent="0.3">
      <c r="C106" s="101"/>
      <c r="D106" s="102"/>
      <c r="E106" s="102"/>
      <c r="F106" s="102"/>
      <c r="G106" s="102"/>
      <c r="H106" s="102"/>
      <c r="I106" s="102"/>
    </row>
    <row r="107" spans="3:9" x14ac:dyDescent="0.3">
      <c r="C107" s="101"/>
      <c r="D107" s="102"/>
      <c r="E107" s="102"/>
      <c r="F107" s="102"/>
      <c r="G107" s="102"/>
      <c r="H107" s="102"/>
      <c r="I107" s="102"/>
    </row>
    <row r="108" spans="3:9" x14ac:dyDescent="0.3">
      <c r="C108" s="101"/>
      <c r="D108" s="102"/>
      <c r="E108" s="102"/>
      <c r="F108" s="102"/>
      <c r="G108" s="102"/>
      <c r="H108" s="102"/>
      <c r="I108" s="102"/>
    </row>
    <row r="109" spans="3:9" x14ac:dyDescent="0.3">
      <c r="C109" s="101"/>
      <c r="D109" s="102"/>
      <c r="E109" s="102"/>
      <c r="F109" s="102"/>
      <c r="G109" s="102"/>
      <c r="H109" s="102"/>
      <c r="I109" s="102"/>
    </row>
    <row r="110" spans="3:9" x14ac:dyDescent="0.3">
      <c r="C110" s="101"/>
      <c r="D110" s="102"/>
      <c r="E110" s="102"/>
      <c r="F110" s="102"/>
      <c r="G110" s="102"/>
      <c r="H110" s="102"/>
      <c r="I110" s="102"/>
    </row>
    <row r="111" spans="3:9" x14ac:dyDescent="0.3">
      <c r="C111" s="101"/>
      <c r="D111" s="102"/>
      <c r="E111" s="102"/>
      <c r="F111" s="102"/>
      <c r="G111" s="102"/>
      <c r="H111" s="102"/>
      <c r="I111" s="102"/>
    </row>
    <row r="112" spans="3:9" x14ac:dyDescent="0.3">
      <c r="C112" s="101"/>
      <c r="D112" s="102"/>
      <c r="E112" s="102"/>
      <c r="F112" s="102"/>
      <c r="G112" s="102"/>
      <c r="H112" s="102"/>
      <c r="I112" s="102"/>
    </row>
    <row r="113" spans="3:9" x14ac:dyDescent="0.3">
      <c r="C113" s="101"/>
      <c r="D113" s="102"/>
      <c r="E113" s="102"/>
      <c r="F113" s="102"/>
      <c r="G113" s="102"/>
      <c r="H113" s="102"/>
      <c r="I113" s="102"/>
    </row>
    <row r="114" spans="3:9" x14ac:dyDescent="0.3">
      <c r="C114" s="101"/>
      <c r="D114" s="102"/>
      <c r="E114" s="102"/>
      <c r="F114" s="102"/>
      <c r="G114" s="102"/>
      <c r="H114" s="102"/>
      <c r="I114" s="102"/>
    </row>
    <row r="115" spans="3:9" x14ac:dyDescent="0.3">
      <c r="C115" s="101"/>
      <c r="D115" s="102"/>
      <c r="E115" s="102"/>
      <c r="F115" s="102"/>
      <c r="G115" s="102"/>
      <c r="H115" s="102"/>
      <c r="I115" s="102"/>
    </row>
    <row r="116" spans="3:9" x14ac:dyDescent="0.3">
      <c r="C116" s="101"/>
      <c r="D116" s="102"/>
      <c r="E116" s="102"/>
      <c r="F116" s="102"/>
      <c r="G116" s="102"/>
      <c r="H116" s="102"/>
      <c r="I116" s="102"/>
    </row>
    <row r="117" spans="3:9" x14ac:dyDescent="0.3">
      <c r="C117" s="101"/>
      <c r="D117" s="102"/>
      <c r="E117" s="102"/>
      <c r="F117" s="102"/>
      <c r="G117" s="102"/>
      <c r="H117" s="102"/>
      <c r="I117" s="102"/>
    </row>
    <row r="118" spans="3:9" x14ac:dyDescent="0.3">
      <c r="C118" s="101"/>
      <c r="D118" s="102"/>
      <c r="E118" s="102"/>
      <c r="F118" s="102"/>
      <c r="G118" s="102"/>
      <c r="H118" s="102"/>
      <c r="I118" s="102"/>
    </row>
    <row r="119" spans="3:9" x14ac:dyDescent="0.3">
      <c r="C119" s="101"/>
      <c r="D119" s="102"/>
      <c r="E119" s="102"/>
      <c r="F119" s="102"/>
      <c r="G119" s="102"/>
      <c r="H119" s="102"/>
      <c r="I119" s="102"/>
    </row>
    <row r="120" spans="3:9" x14ac:dyDescent="0.3">
      <c r="C120" s="101"/>
      <c r="D120" s="102"/>
      <c r="E120" s="102"/>
      <c r="F120" s="102"/>
      <c r="G120" s="102"/>
      <c r="H120" s="102"/>
      <c r="I120" s="102"/>
    </row>
    <row r="121" spans="3:9" x14ac:dyDescent="0.3">
      <c r="C121" s="101"/>
      <c r="D121" s="102"/>
      <c r="E121" s="102"/>
      <c r="F121" s="102"/>
      <c r="G121" s="102"/>
      <c r="H121" s="102"/>
      <c r="I121" s="102"/>
    </row>
    <row r="122" spans="3:9" x14ac:dyDescent="0.3">
      <c r="C122" s="101"/>
      <c r="D122" s="102"/>
      <c r="E122" s="102"/>
      <c r="F122" s="102"/>
      <c r="G122" s="102"/>
      <c r="H122" s="102"/>
      <c r="I122" s="102"/>
    </row>
    <row r="123" spans="3:9" x14ac:dyDescent="0.3">
      <c r="C123" s="101"/>
      <c r="D123" s="102"/>
      <c r="E123" s="102"/>
      <c r="F123" s="102"/>
      <c r="G123" s="102"/>
      <c r="H123" s="102"/>
      <c r="I123" s="102"/>
    </row>
    <row r="124" spans="3:9" x14ac:dyDescent="0.3">
      <c r="C124" s="101"/>
      <c r="D124" s="102"/>
      <c r="E124" s="102"/>
      <c r="F124" s="102"/>
      <c r="G124" s="102"/>
      <c r="H124" s="102"/>
      <c r="I124" s="102"/>
    </row>
    <row r="125" spans="3:9" x14ac:dyDescent="0.3">
      <c r="C125" s="101"/>
      <c r="D125" s="102"/>
      <c r="E125" s="102"/>
      <c r="F125" s="102"/>
      <c r="G125" s="102"/>
      <c r="H125" s="102"/>
      <c r="I125" s="102"/>
    </row>
    <row r="126" spans="3:9" x14ac:dyDescent="0.3">
      <c r="C126" s="101"/>
      <c r="D126" s="102"/>
      <c r="E126" s="102"/>
      <c r="F126" s="102"/>
      <c r="G126" s="102"/>
      <c r="H126" s="102"/>
      <c r="I126" s="102"/>
    </row>
    <row r="127" spans="3:9" x14ac:dyDescent="0.3">
      <c r="C127" s="101"/>
      <c r="D127" s="102"/>
      <c r="E127" s="102"/>
      <c r="F127" s="102"/>
      <c r="G127" s="102"/>
      <c r="H127" s="102"/>
      <c r="I127" s="102"/>
    </row>
    <row r="128" spans="3:9" x14ac:dyDescent="0.3">
      <c r="C128" s="101"/>
      <c r="D128" s="102"/>
      <c r="E128" s="102"/>
      <c r="F128" s="102"/>
      <c r="G128" s="102"/>
      <c r="H128" s="102"/>
      <c r="I128" s="102"/>
    </row>
    <row r="129" spans="3:9" x14ac:dyDescent="0.3">
      <c r="C129" s="101"/>
      <c r="D129" s="102"/>
      <c r="E129" s="102"/>
      <c r="F129" s="102"/>
      <c r="G129" s="102"/>
      <c r="H129" s="102"/>
      <c r="I129" s="102"/>
    </row>
    <row r="130" spans="3:9" x14ac:dyDescent="0.3">
      <c r="C130" s="101"/>
      <c r="D130" s="102"/>
      <c r="E130" s="102"/>
      <c r="F130" s="102"/>
      <c r="G130" s="102"/>
      <c r="H130" s="102"/>
      <c r="I130" s="102"/>
    </row>
    <row r="131" spans="3:9" x14ac:dyDescent="0.3">
      <c r="C131" s="101"/>
      <c r="D131" s="102"/>
      <c r="E131" s="102"/>
      <c r="F131" s="102"/>
      <c r="G131" s="102"/>
      <c r="H131" s="102"/>
      <c r="I131" s="102"/>
    </row>
    <row r="132" spans="3:9" x14ac:dyDescent="0.3">
      <c r="C132" s="101"/>
      <c r="D132" s="102"/>
      <c r="E132" s="102"/>
      <c r="F132" s="102"/>
      <c r="G132" s="102"/>
      <c r="H132" s="102"/>
      <c r="I132" s="102"/>
    </row>
    <row r="133" spans="3:9" x14ac:dyDescent="0.3">
      <c r="C133" s="101"/>
      <c r="D133" s="102"/>
      <c r="E133" s="102"/>
      <c r="F133" s="102"/>
      <c r="G133" s="102"/>
      <c r="H133" s="102"/>
      <c r="I133" s="102"/>
    </row>
    <row r="134" spans="3:9" x14ac:dyDescent="0.3">
      <c r="C134" s="101"/>
      <c r="D134" s="102"/>
      <c r="E134" s="102"/>
      <c r="F134" s="102"/>
      <c r="G134" s="102"/>
      <c r="H134" s="102"/>
      <c r="I134" s="102"/>
    </row>
    <row r="135" spans="3:9" x14ac:dyDescent="0.3">
      <c r="C135" s="101"/>
      <c r="D135" s="102"/>
      <c r="E135" s="102"/>
      <c r="F135" s="102"/>
      <c r="G135" s="102"/>
      <c r="H135" s="102"/>
      <c r="I135" s="102"/>
    </row>
    <row r="136" spans="3:9" x14ac:dyDescent="0.3">
      <c r="C136" s="101"/>
      <c r="D136" s="102"/>
      <c r="E136" s="102"/>
      <c r="F136" s="102"/>
      <c r="G136" s="102"/>
      <c r="H136" s="102"/>
      <c r="I136" s="102"/>
    </row>
    <row r="137" spans="3:9" x14ac:dyDescent="0.3">
      <c r="C137" s="101"/>
      <c r="D137" s="102"/>
      <c r="E137" s="102"/>
      <c r="F137" s="102"/>
      <c r="G137" s="102"/>
      <c r="H137" s="102"/>
      <c r="I137" s="102"/>
    </row>
    <row r="138" spans="3:9" x14ac:dyDescent="0.3">
      <c r="C138" s="101"/>
      <c r="D138" s="102"/>
      <c r="E138" s="102"/>
      <c r="F138" s="102"/>
      <c r="G138" s="102"/>
      <c r="H138" s="102"/>
      <c r="I138" s="102"/>
    </row>
    <row r="139" spans="3:9" x14ac:dyDescent="0.3">
      <c r="C139" s="101"/>
      <c r="D139" s="102"/>
      <c r="E139" s="102"/>
      <c r="F139" s="102"/>
      <c r="G139" s="102"/>
      <c r="H139" s="102"/>
      <c r="I139" s="102"/>
    </row>
    <row r="140" spans="3:9" x14ac:dyDescent="0.3">
      <c r="C140" s="101"/>
      <c r="D140" s="102"/>
      <c r="E140" s="102"/>
      <c r="F140" s="102"/>
      <c r="G140" s="102"/>
      <c r="H140" s="102"/>
      <c r="I140" s="102"/>
    </row>
    <row r="141" spans="3:9" x14ac:dyDescent="0.3">
      <c r="C141" s="101"/>
      <c r="D141" s="102"/>
      <c r="E141" s="102"/>
      <c r="F141" s="102"/>
      <c r="G141" s="102"/>
      <c r="H141" s="102"/>
      <c r="I141" s="102"/>
    </row>
    <row r="142" spans="3:9" x14ac:dyDescent="0.3">
      <c r="C142" s="101"/>
      <c r="D142" s="102"/>
      <c r="E142" s="102"/>
      <c r="F142" s="102"/>
      <c r="G142" s="102"/>
      <c r="H142" s="102"/>
      <c r="I142" s="102"/>
    </row>
    <row r="143" spans="3:9" x14ac:dyDescent="0.3">
      <c r="C143" s="101"/>
      <c r="D143" s="102"/>
      <c r="E143" s="102"/>
      <c r="F143" s="102"/>
      <c r="G143" s="102"/>
      <c r="H143" s="102"/>
      <c r="I143" s="102"/>
    </row>
    <row r="144" spans="3:9" x14ac:dyDescent="0.3">
      <c r="C144" s="101"/>
      <c r="D144" s="102"/>
      <c r="E144" s="102"/>
      <c r="F144" s="102"/>
      <c r="G144" s="102"/>
      <c r="H144" s="102"/>
      <c r="I144" s="102"/>
    </row>
    <row r="145" spans="3:9" x14ac:dyDescent="0.3">
      <c r="C145" s="101"/>
      <c r="D145" s="102"/>
      <c r="E145" s="102"/>
      <c r="F145" s="102"/>
      <c r="G145" s="102"/>
      <c r="H145" s="102"/>
      <c r="I145" s="102"/>
    </row>
    <row r="146" spans="3:9" x14ac:dyDescent="0.3">
      <c r="C146" s="101"/>
      <c r="D146" s="102"/>
      <c r="E146" s="102"/>
      <c r="F146" s="102"/>
      <c r="G146" s="102"/>
      <c r="H146" s="102"/>
      <c r="I146" s="102"/>
    </row>
    <row r="147" spans="3:9" x14ac:dyDescent="0.3">
      <c r="C147" s="101"/>
      <c r="D147" s="102"/>
      <c r="E147" s="102"/>
      <c r="F147" s="102"/>
      <c r="G147" s="102"/>
      <c r="H147" s="102"/>
      <c r="I147" s="102"/>
    </row>
    <row r="148" spans="3:9" x14ac:dyDescent="0.3">
      <c r="C148" s="101"/>
      <c r="D148" s="102"/>
      <c r="E148" s="102"/>
      <c r="F148" s="102"/>
      <c r="G148" s="102"/>
      <c r="H148" s="102"/>
      <c r="I148" s="102"/>
    </row>
    <row r="149" spans="3:9" x14ac:dyDescent="0.3">
      <c r="C149" s="101"/>
      <c r="D149" s="102"/>
      <c r="E149" s="102"/>
      <c r="F149" s="102"/>
      <c r="G149" s="102"/>
      <c r="H149" s="102"/>
      <c r="I149" s="102"/>
    </row>
    <row r="150" spans="3:9" x14ac:dyDescent="0.3">
      <c r="C150" s="101"/>
      <c r="D150" s="102"/>
      <c r="E150" s="102"/>
      <c r="F150" s="102"/>
      <c r="G150" s="102"/>
      <c r="H150" s="102"/>
      <c r="I150" s="102"/>
    </row>
    <row r="151" spans="3:9" x14ac:dyDescent="0.3">
      <c r="C151" s="101"/>
      <c r="D151" s="102"/>
      <c r="E151" s="102"/>
      <c r="F151" s="102"/>
      <c r="G151" s="102"/>
      <c r="H151" s="102"/>
      <c r="I151" s="102"/>
    </row>
    <row r="152" spans="3:9" x14ac:dyDescent="0.3">
      <c r="C152" s="101"/>
      <c r="D152" s="102"/>
      <c r="E152" s="102"/>
      <c r="F152" s="102"/>
      <c r="G152" s="102"/>
      <c r="H152" s="102"/>
      <c r="I152" s="102"/>
    </row>
    <row r="153" spans="3:9" x14ac:dyDescent="0.3">
      <c r="C153" s="101"/>
      <c r="D153" s="102"/>
      <c r="E153" s="102"/>
      <c r="F153" s="102"/>
      <c r="G153" s="102"/>
      <c r="H153" s="102"/>
      <c r="I153" s="102"/>
    </row>
    <row r="154" spans="3:9" x14ac:dyDescent="0.3">
      <c r="C154" s="101"/>
      <c r="D154" s="102"/>
      <c r="E154" s="102"/>
      <c r="F154" s="102"/>
      <c r="G154" s="102"/>
      <c r="H154" s="102"/>
      <c r="I154" s="102"/>
    </row>
    <row r="155" spans="3:9" x14ac:dyDescent="0.3">
      <c r="C155" s="101"/>
      <c r="D155" s="102"/>
      <c r="E155" s="102"/>
      <c r="F155" s="102"/>
      <c r="G155" s="102"/>
      <c r="H155" s="102"/>
      <c r="I155" s="102"/>
    </row>
    <row r="156" spans="3:9" x14ac:dyDescent="0.3">
      <c r="C156" s="101"/>
      <c r="D156" s="102"/>
      <c r="E156" s="102"/>
      <c r="F156" s="102"/>
      <c r="G156" s="102"/>
      <c r="H156" s="102"/>
      <c r="I156" s="102"/>
    </row>
    <row r="157" spans="3:9" x14ac:dyDescent="0.3">
      <c r="C157" s="101"/>
      <c r="D157" s="102"/>
      <c r="E157" s="102"/>
      <c r="F157" s="102"/>
      <c r="G157" s="102"/>
      <c r="H157" s="102"/>
      <c r="I157" s="102"/>
    </row>
    <row r="158" spans="3:9" x14ac:dyDescent="0.3">
      <c r="C158" s="101"/>
      <c r="D158" s="102"/>
      <c r="E158" s="102"/>
      <c r="F158" s="102"/>
      <c r="G158" s="102"/>
      <c r="H158" s="102"/>
      <c r="I158" s="102"/>
    </row>
    <row r="159" spans="3:9" x14ac:dyDescent="0.3">
      <c r="C159" s="101"/>
      <c r="D159" s="102"/>
      <c r="E159" s="102"/>
      <c r="F159" s="102"/>
      <c r="G159" s="102"/>
      <c r="H159" s="102"/>
      <c r="I159" s="102"/>
    </row>
    <row r="160" spans="3:9" x14ac:dyDescent="0.3">
      <c r="C160" s="101"/>
      <c r="D160" s="102"/>
      <c r="E160" s="102"/>
      <c r="F160" s="102"/>
      <c r="G160" s="102"/>
      <c r="H160" s="102"/>
      <c r="I160" s="102"/>
    </row>
    <row r="161" spans="3:9" x14ac:dyDescent="0.3">
      <c r="C161" s="101"/>
      <c r="D161" s="102"/>
      <c r="E161" s="102"/>
      <c r="F161" s="102"/>
      <c r="G161" s="102"/>
      <c r="H161" s="102"/>
      <c r="I161" s="102"/>
    </row>
    <row r="162" spans="3:9" x14ac:dyDescent="0.3">
      <c r="C162" s="101"/>
      <c r="D162" s="102"/>
      <c r="E162" s="102"/>
      <c r="F162" s="102"/>
      <c r="G162" s="102"/>
      <c r="H162" s="102"/>
      <c r="I162" s="102"/>
    </row>
    <row r="163" spans="3:9" x14ac:dyDescent="0.3">
      <c r="C163" s="101"/>
      <c r="D163" s="102"/>
      <c r="E163" s="102"/>
      <c r="F163" s="102"/>
      <c r="G163" s="102"/>
      <c r="H163" s="102"/>
      <c r="I163" s="102"/>
    </row>
    <row r="164" spans="3:9" x14ac:dyDescent="0.3">
      <c r="C164" s="101"/>
      <c r="D164" s="102"/>
      <c r="E164" s="102"/>
      <c r="F164" s="102"/>
      <c r="G164" s="102"/>
      <c r="H164" s="102"/>
      <c r="I164" s="102"/>
    </row>
    <row r="165" spans="3:9" x14ac:dyDescent="0.3">
      <c r="C165" s="101"/>
      <c r="D165" s="102"/>
      <c r="E165" s="102"/>
      <c r="F165" s="102"/>
      <c r="G165" s="102"/>
      <c r="H165" s="102"/>
      <c r="I165" s="102"/>
    </row>
    <row r="166" spans="3:9" x14ac:dyDescent="0.3">
      <c r="C166" s="101"/>
      <c r="D166" s="102"/>
      <c r="E166" s="102"/>
      <c r="F166" s="102"/>
      <c r="G166" s="102"/>
      <c r="H166" s="102"/>
      <c r="I166" s="102"/>
    </row>
    <row r="167" spans="3:9" x14ac:dyDescent="0.3">
      <c r="C167" s="101"/>
      <c r="D167" s="102"/>
      <c r="E167" s="102"/>
      <c r="F167" s="102"/>
      <c r="G167" s="102"/>
      <c r="H167" s="102"/>
      <c r="I167" s="102"/>
    </row>
    <row r="168" spans="3:9" x14ac:dyDescent="0.3">
      <c r="C168" s="101"/>
      <c r="D168" s="102"/>
      <c r="E168" s="102"/>
      <c r="F168" s="102"/>
      <c r="G168" s="102"/>
      <c r="H168" s="102"/>
      <c r="I168" s="102"/>
    </row>
    <row r="169" spans="3:9" x14ac:dyDescent="0.3">
      <c r="C169" s="101"/>
      <c r="D169" s="102"/>
      <c r="E169" s="102"/>
      <c r="F169" s="102"/>
      <c r="G169" s="102"/>
      <c r="H169" s="102"/>
      <c r="I169" s="102"/>
    </row>
    <row r="170" spans="3:9" x14ac:dyDescent="0.3">
      <c r="C170" s="101"/>
      <c r="D170" s="102"/>
      <c r="E170" s="102"/>
      <c r="F170" s="102"/>
      <c r="G170" s="102"/>
      <c r="H170" s="102"/>
      <c r="I170" s="102"/>
    </row>
    <row r="171" spans="3:9" x14ac:dyDescent="0.3">
      <c r="C171" s="101"/>
      <c r="D171" s="102"/>
      <c r="E171" s="102"/>
      <c r="F171" s="102"/>
      <c r="G171" s="102"/>
      <c r="H171" s="102"/>
      <c r="I171" s="102"/>
    </row>
    <row r="172" spans="3:9" x14ac:dyDescent="0.3">
      <c r="C172" s="101"/>
      <c r="D172" s="102"/>
      <c r="E172" s="102"/>
      <c r="F172" s="102"/>
      <c r="G172" s="102"/>
      <c r="H172" s="102"/>
      <c r="I172" s="102"/>
    </row>
    <row r="173" spans="3:9" x14ac:dyDescent="0.3">
      <c r="C173" s="101"/>
      <c r="D173" s="102"/>
      <c r="E173" s="102"/>
      <c r="F173" s="102"/>
      <c r="G173" s="102"/>
      <c r="H173" s="102"/>
      <c r="I173" s="102"/>
    </row>
    <row r="174" spans="3:9" x14ac:dyDescent="0.3">
      <c r="C174" s="101"/>
      <c r="D174" s="102"/>
      <c r="E174" s="102"/>
      <c r="F174" s="102"/>
      <c r="G174" s="102"/>
      <c r="H174" s="102"/>
      <c r="I174" s="102"/>
    </row>
    <row r="175" spans="3:9" x14ac:dyDescent="0.3">
      <c r="C175" s="101"/>
      <c r="D175" s="102"/>
      <c r="E175" s="102"/>
      <c r="F175" s="102"/>
      <c r="G175" s="102"/>
      <c r="H175" s="102"/>
      <c r="I175" s="102"/>
    </row>
    <row r="176" spans="3:9" x14ac:dyDescent="0.3">
      <c r="C176" s="101"/>
      <c r="D176" s="102"/>
      <c r="E176" s="102"/>
      <c r="F176" s="102"/>
      <c r="G176" s="102"/>
      <c r="H176" s="102"/>
      <c r="I176" s="102"/>
    </row>
    <row r="177" spans="3:9" x14ac:dyDescent="0.3">
      <c r="C177" s="101"/>
      <c r="D177" s="102"/>
      <c r="E177" s="102"/>
      <c r="F177" s="102"/>
      <c r="G177" s="102"/>
      <c r="H177" s="102"/>
      <c r="I177" s="102"/>
    </row>
    <row r="178" spans="3:9" x14ac:dyDescent="0.3">
      <c r="C178" s="101"/>
      <c r="D178" s="102"/>
      <c r="E178" s="102"/>
      <c r="F178" s="102"/>
      <c r="G178" s="102"/>
      <c r="H178" s="102"/>
      <c r="I178" s="102"/>
    </row>
    <row r="179" spans="3:9" x14ac:dyDescent="0.3">
      <c r="C179" s="101"/>
      <c r="D179" s="102"/>
      <c r="E179" s="102"/>
      <c r="F179" s="102"/>
      <c r="G179" s="102"/>
      <c r="H179" s="102"/>
      <c r="I179" s="102"/>
    </row>
    <row r="180" spans="3:9" x14ac:dyDescent="0.3">
      <c r="C180" s="101"/>
      <c r="D180" s="102"/>
      <c r="E180" s="102"/>
      <c r="F180" s="102"/>
      <c r="G180" s="102"/>
      <c r="H180" s="102"/>
      <c r="I180" s="102"/>
    </row>
    <row r="181" spans="3:9" x14ac:dyDescent="0.3">
      <c r="C181" s="101"/>
      <c r="D181" s="102"/>
      <c r="E181" s="102"/>
      <c r="F181" s="102"/>
      <c r="G181" s="102"/>
      <c r="H181" s="102"/>
      <c r="I181" s="102"/>
    </row>
    <row r="182" spans="3:9" x14ac:dyDescent="0.3">
      <c r="D182" s="102"/>
      <c r="E182" s="102"/>
      <c r="F182" s="102"/>
    </row>
    <row r="183" spans="3:9" x14ac:dyDescent="0.3">
      <c r="D183" s="102"/>
      <c r="E183" s="102"/>
      <c r="F183" s="102"/>
    </row>
    <row r="184" spans="3:9" x14ac:dyDescent="0.3">
      <c r="D184" s="102"/>
      <c r="E184" s="102"/>
      <c r="F184" s="102"/>
    </row>
    <row r="185" spans="3:9" x14ac:dyDescent="0.3">
      <c r="D185" s="102"/>
      <c r="E185" s="102"/>
      <c r="F185" s="102"/>
    </row>
    <row r="186" spans="3:9" x14ac:dyDescent="0.3">
      <c r="D186" s="102"/>
      <c r="E186" s="102"/>
      <c r="F186" s="102"/>
    </row>
    <row r="187" spans="3:9" x14ac:dyDescent="0.3">
      <c r="D187" s="102"/>
      <c r="E187" s="102"/>
      <c r="F187" s="102"/>
    </row>
    <row r="188" spans="3:9" x14ac:dyDescent="0.3">
      <c r="D188" s="102"/>
      <c r="E188" s="102"/>
      <c r="F188" s="102"/>
    </row>
    <row r="189" spans="3:9" x14ac:dyDescent="0.3">
      <c r="D189" s="102"/>
      <c r="E189" s="102"/>
      <c r="F189" s="102"/>
    </row>
    <row r="190" spans="3:9" x14ac:dyDescent="0.3">
      <c r="D190" s="102"/>
      <c r="E190" s="102"/>
      <c r="F190" s="102"/>
    </row>
    <row r="191" spans="3:9" x14ac:dyDescent="0.3">
      <c r="D191" s="102"/>
      <c r="E191" s="102"/>
      <c r="F191" s="102"/>
    </row>
    <row r="192" spans="3:9" x14ac:dyDescent="0.3">
      <c r="D192" s="102"/>
      <c r="E192" s="102"/>
      <c r="F192" s="102"/>
    </row>
    <row r="193" spans="4:6" s="2" customFormat="1" x14ac:dyDescent="0.3">
      <c r="D193" s="102"/>
      <c r="E193" s="102"/>
      <c r="F193" s="102"/>
    </row>
    <row r="194" spans="4:6" s="2" customFormat="1" x14ac:dyDescent="0.3">
      <c r="D194" s="102"/>
      <c r="E194" s="102"/>
      <c r="F194" s="102"/>
    </row>
    <row r="195" spans="4:6" s="2" customFormat="1" x14ac:dyDescent="0.3">
      <c r="D195" s="102"/>
      <c r="E195" s="102"/>
      <c r="F195" s="102"/>
    </row>
    <row r="196" spans="4:6" s="2" customFormat="1" x14ac:dyDescent="0.3">
      <c r="D196" s="102"/>
      <c r="E196" s="102"/>
      <c r="F196" s="102"/>
    </row>
    <row r="197" spans="4:6" s="2" customFormat="1" x14ac:dyDescent="0.3">
      <c r="D197" s="102"/>
      <c r="E197" s="102"/>
      <c r="F197" s="102"/>
    </row>
    <row r="198" spans="4:6" s="2" customFormat="1" x14ac:dyDescent="0.3">
      <c r="D198" s="102"/>
      <c r="E198" s="102"/>
      <c r="F198" s="102"/>
    </row>
    <row r="199" spans="4:6" s="2" customFormat="1" x14ac:dyDescent="0.3">
      <c r="D199" s="102"/>
      <c r="E199" s="102"/>
      <c r="F199" s="102"/>
    </row>
    <row r="200" spans="4:6" s="2" customFormat="1" x14ac:dyDescent="0.3">
      <c r="D200" s="102"/>
      <c r="E200" s="102"/>
      <c r="F200" s="102"/>
    </row>
    <row r="201" spans="4:6" s="2" customFormat="1" x14ac:dyDescent="0.3">
      <c r="D201" s="102"/>
      <c r="E201" s="102"/>
      <c r="F201" s="102"/>
    </row>
    <row r="202" spans="4:6" s="2" customFormat="1" x14ac:dyDescent="0.3">
      <c r="D202" s="102"/>
      <c r="E202" s="102"/>
      <c r="F202" s="102"/>
    </row>
    <row r="203" spans="4:6" s="2" customFormat="1" x14ac:dyDescent="0.3">
      <c r="D203" s="102"/>
      <c r="E203" s="102"/>
      <c r="F203" s="102"/>
    </row>
    <row r="204" spans="4:6" s="2" customFormat="1" x14ac:dyDescent="0.3">
      <c r="D204" s="102"/>
      <c r="E204" s="102"/>
      <c r="F204" s="102"/>
    </row>
    <row r="205" spans="4:6" s="2" customFormat="1" x14ac:dyDescent="0.3">
      <c r="D205" s="102"/>
      <c r="E205" s="102"/>
      <c r="F205" s="102"/>
    </row>
    <row r="206" spans="4:6" s="2" customFormat="1" x14ac:dyDescent="0.3">
      <c r="D206" s="102"/>
      <c r="E206" s="102"/>
      <c r="F206" s="102"/>
    </row>
    <row r="207" spans="4:6" s="2" customFormat="1" x14ac:dyDescent="0.3">
      <c r="D207" s="102"/>
      <c r="E207" s="102"/>
      <c r="F207" s="102"/>
    </row>
    <row r="208" spans="4:6" s="2" customFormat="1" x14ac:dyDescent="0.3">
      <c r="D208" s="102"/>
      <c r="E208" s="102"/>
      <c r="F208" s="102"/>
    </row>
    <row r="209" spans="4:6" s="2" customFormat="1" x14ac:dyDescent="0.3">
      <c r="D209" s="102"/>
      <c r="E209" s="102"/>
      <c r="F209" s="102"/>
    </row>
    <row r="210" spans="4:6" s="2" customFormat="1" x14ac:dyDescent="0.3">
      <c r="D210" s="102"/>
      <c r="E210" s="102"/>
      <c r="F210" s="102"/>
    </row>
    <row r="211" spans="4:6" s="2" customFormat="1" x14ac:dyDescent="0.3">
      <c r="D211" s="102"/>
      <c r="E211" s="102"/>
      <c r="F211" s="102"/>
    </row>
    <row r="212" spans="4:6" s="2" customFormat="1" x14ac:dyDescent="0.3">
      <c r="D212" s="102"/>
      <c r="E212" s="102"/>
      <c r="F212" s="102"/>
    </row>
    <row r="213" spans="4:6" s="2" customFormat="1" x14ac:dyDescent="0.3">
      <c r="D213" s="102"/>
      <c r="E213" s="102"/>
      <c r="F213" s="102"/>
    </row>
    <row r="214" spans="4:6" s="2" customFormat="1" x14ac:dyDescent="0.3">
      <c r="D214" s="102"/>
      <c r="E214" s="102"/>
      <c r="F214" s="102"/>
    </row>
    <row r="215" spans="4:6" s="2" customFormat="1" x14ac:dyDescent="0.3">
      <c r="D215" s="102"/>
      <c r="E215" s="102"/>
      <c r="F215" s="102"/>
    </row>
    <row r="216" spans="4:6" s="2" customFormat="1" x14ac:dyDescent="0.3">
      <c r="D216" s="102"/>
      <c r="E216" s="102"/>
      <c r="F216" s="102"/>
    </row>
    <row r="217" spans="4:6" s="2" customFormat="1" x14ac:dyDescent="0.3">
      <c r="D217" s="102"/>
      <c r="E217" s="102"/>
      <c r="F217" s="102"/>
    </row>
    <row r="218" spans="4:6" s="2" customFormat="1" x14ac:dyDescent="0.3">
      <c r="D218" s="102"/>
      <c r="E218" s="102"/>
      <c r="F218" s="102"/>
    </row>
    <row r="219" spans="4:6" s="2" customFormat="1" x14ac:dyDescent="0.3">
      <c r="D219" s="102"/>
      <c r="E219" s="102"/>
      <c r="F219" s="102"/>
    </row>
    <row r="220" spans="4:6" s="2" customFormat="1" x14ac:dyDescent="0.3">
      <c r="D220" s="102"/>
      <c r="E220" s="102"/>
      <c r="F220" s="102"/>
    </row>
    <row r="221" spans="4:6" s="2" customFormat="1" x14ac:dyDescent="0.3">
      <c r="D221" s="102"/>
      <c r="E221" s="102"/>
      <c r="F221" s="102"/>
    </row>
    <row r="222" spans="4:6" s="2" customFormat="1" x14ac:dyDescent="0.3">
      <c r="D222" s="102"/>
      <c r="E222" s="102"/>
      <c r="F222" s="102"/>
    </row>
    <row r="223" spans="4:6" s="2" customFormat="1" x14ac:dyDescent="0.3">
      <c r="D223" s="102"/>
      <c r="E223" s="102"/>
      <c r="F223" s="102"/>
    </row>
    <row r="224" spans="4:6" s="2" customFormat="1" x14ac:dyDescent="0.3">
      <c r="D224" s="102"/>
      <c r="E224" s="102"/>
      <c r="F224" s="102"/>
    </row>
    <row r="225" spans="4:6" s="2" customFormat="1" x14ac:dyDescent="0.3">
      <c r="D225" s="102"/>
      <c r="E225" s="102"/>
      <c r="F225" s="102"/>
    </row>
    <row r="226" spans="4:6" s="2" customFormat="1" x14ac:dyDescent="0.3">
      <c r="D226" s="102"/>
      <c r="E226" s="102"/>
      <c r="F226" s="102"/>
    </row>
    <row r="227" spans="4:6" s="2" customFormat="1" x14ac:dyDescent="0.3">
      <c r="D227" s="102"/>
      <c r="E227" s="102"/>
      <c r="F227" s="102"/>
    </row>
    <row r="228" spans="4:6" s="2" customFormat="1" x14ac:dyDescent="0.3">
      <c r="D228" s="102"/>
      <c r="E228" s="102"/>
      <c r="F228" s="102"/>
    </row>
    <row r="229" spans="4:6" s="2" customFormat="1" x14ac:dyDescent="0.3">
      <c r="D229" s="102"/>
      <c r="E229" s="102"/>
      <c r="F229" s="102"/>
    </row>
    <row r="230" spans="4:6" s="2" customFormat="1" x14ac:dyDescent="0.3">
      <c r="D230" s="102"/>
      <c r="E230" s="102"/>
      <c r="F230" s="102"/>
    </row>
    <row r="231" spans="4:6" s="2" customFormat="1" x14ac:dyDescent="0.3">
      <c r="D231" s="102"/>
      <c r="E231" s="102"/>
      <c r="F231" s="102"/>
    </row>
    <row r="232" spans="4:6" s="2" customFormat="1" x14ac:dyDescent="0.3">
      <c r="D232" s="102"/>
      <c r="E232" s="102"/>
      <c r="F232" s="102"/>
    </row>
    <row r="233" spans="4:6" s="2" customFormat="1" x14ac:dyDescent="0.3">
      <c r="D233" s="102"/>
      <c r="E233" s="102"/>
      <c r="F233" s="102"/>
    </row>
    <row r="234" spans="4:6" s="2" customFormat="1" x14ac:dyDescent="0.3">
      <c r="D234" s="102"/>
      <c r="E234" s="102"/>
      <c r="F234" s="102"/>
    </row>
    <row r="235" spans="4:6" s="2" customFormat="1" x14ac:dyDescent="0.3">
      <c r="D235" s="102"/>
      <c r="E235" s="102"/>
      <c r="F235" s="102"/>
    </row>
    <row r="236" spans="4:6" s="2" customFormat="1" x14ac:dyDescent="0.3">
      <c r="D236" s="102"/>
      <c r="E236" s="102"/>
      <c r="F236" s="102"/>
    </row>
    <row r="237" spans="4:6" s="2" customFormat="1" x14ac:dyDescent="0.3">
      <c r="D237" s="102"/>
      <c r="E237" s="102"/>
      <c r="F237" s="102"/>
    </row>
    <row r="238" spans="4:6" s="2" customFormat="1" x14ac:dyDescent="0.3">
      <c r="D238" s="102"/>
      <c r="E238" s="102"/>
      <c r="F238" s="102"/>
    </row>
    <row r="239" spans="4:6" s="2" customFormat="1" x14ac:dyDescent="0.3">
      <c r="D239" s="102"/>
      <c r="E239" s="102"/>
      <c r="F239" s="102"/>
    </row>
    <row r="240" spans="4:6" s="2" customFormat="1" x14ac:dyDescent="0.3">
      <c r="D240" s="102"/>
      <c r="E240" s="102"/>
      <c r="F240" s="102"/>
    </row>
    <row r="241" spans="4:6" s="2" customFormat="1" x14ac:dyDescent="0.3">
      <c r="D241" s="102"/>
      <c r="E241" s="102"/>
      <c r="F241" s="102"/>
    </row>
    <row r="242" spans="4:6" s="2" customFormat="1" x14ac:dyDescent="0.3">
      <c r="D242" s="102"/>
      <c r="E242" s="102"/>
      <c r="F242" s="102"/>
    </row>
    <row r="243" spans="4:6" s="2" customFormat="1" x14ac:dyDescent="0.3">
      <c r="D243" s="102"/>
      <c r="E243" s="102"/>
      <c r="F243" s="102"/>
    </row>
    <row r="244" spans="4:6" s="2" customFormat="1" x14ac:dyDescent="0.3">
      <c r="D244" s="102"/>
      <c r="E244" s="102"/>
      <c r="F244" s="102"/>
    </row>
    <row r="245" spans="4:6" s="2" customFormat="1" x14ac:dyDescent="0.3">
      <c r="D245" s="102"/>
      <c r="E245" s="102"/>
      <c r="F245" s="102"/>
    </row>
    <row r="246" spans="4:6" s="2" customFormat="1" x14ac:dyDescent="0.3">
      <c r="D246" s="102"/>
      <c r="E246" s="102"/>
      <c r="F246" s="102"/>
    </row>
    <row r="247" spans="4:6" s="2" customFormat="1" x14ac:dyDescent="0.3">
      <c r="D247" s="102"/>
      <c r="E247" s="102"/>
      <c r="F247" s="102"/>
    </row>
    <row r="248" spans="4:6" s="2" customFormat="1" x14ac:dyDescent="0.3">
      <c r="D248" s="102"/>
      <c r="E248" s="102"/>
      <c r="F248" s="102"/>
    </row>
    <row r="249" spans="4:6" s="2" customFormat="1" x14ac:dyDescent="0.3">
      <c r="D249" s="102"/>
      <c r="E249" s="102"/>
      <c r="F249" s="102"/>
    </row>
    <row r="250" spans="4:6" s="2" customFormat="1" x14ac:dyDescent="0.3">
      <c r="D250" s="102"/>
      <c r="E250" s="102"/>
      <c r="F250" s="102"/>
    </row>
    <row r="251" spans="4:6" s="2" customFormat="1" x14ac:dyDescent="0.3">
      <c r="D251" s="102"/>
      <c r="E251" s="102"/>
      <c r="F251" s="102"/>
    </row>
    <row r="252" spans="4:6" s="2" customFormat="1" x14ac:dyDescent="0.3">
      <c r="D252" s="102"/>
      <c r="E252" s="102"/>
      <c r="F252" s="102"/>
    </row>
    <row r="253" spans="4:6" s="2" customFormat="1" x14ac:dyDescent="0.3">
      <c r="D253" s="102"/>
      <c r="E253" s="102"/>
      <c r="F253" s="102"/>
    </row>
    <row r="254" spans="4:6" s="2" customFormat="1" x14ac:dyDescent="0.3">
      <c r="D254" s="102"/>
      <c r="E254" s="102"/>
      <c r="F254" s="102"/>
    </row>
    <row r="255" spans="4:6" s="2" customFormat="1" x14ac:dyDescent="0.3">
      <c r="D255" s="102"/>
      <c r="E255" s="102"/>
      <c r="F255" s="102"/>
    </row>
    <row r="256" spans="4:6" s="2" customFormat="1" x14ac:dyDescent="0.3">
      <c r="D256" s="102"/>
      <c r="E256" s="102"/>
      <c r="F256" s="102"/>
    </row>
    <row r="257" spans="4:6" s="2" customFormat="1" x14ac:dyDescent="0.3">
      <c r="D257" s="102"/>
      <c r="E257" s="102"/>
      <c r="F257" s="102"/>
    </row>
    <row r="258" spans="4:6" s="2" customFormat="1" x14ac:dyDescent="0.3">
      <c r="D258" s="102"/>
      <c r="E258" s="102"/>
      <c r="F258" s="102"/>
    </row>
    <row r="259" spans="4:6" s="2" customFormat="1" x14ac:dyDescent="0.3">
      <c r="D259" s="102"/>
      <c r="E259" s="102"/>
      <c r="F259" s="102"/>
    </row>
    <row r="260" spans="4:6" s="2" customFormat="1" x14ac:dyDescent="0.3">
      <c r="D260" s="102"/>
      <c r="E260" s="102"/>
      <c r="F260" s="102"/>
    </row>
    <row r="261" spans="4:6" s="2" customFormat="1" x14ac:dyDescent="0.3">
      <c r="D261" s="102"/>
      <c r="E261" s="102"/>
      <c r="F261" s="102"/>
    </row>
    <row r="262" spans="4:6" s="2" customFormat="1" x14ac:dyDescent="0.3">
      <c r="D262" s="102"/>
      <c r="E262" s="102"/>
      <c r="F262" s="102"/>
    </row>
    <row r="263" spans="4:6" s="2" customFormat="1" x14ac:dyDescent="0.3">
      <c r="D263" s="102"/>
      <c r="E263" s="102"/>
      <c r="F263" s="102"/>
    </row>
    <row r="264" spans="4:6" s="2" customFormat="1" x14ac:dyDescent="0.3">
      <c r="D264" s="102"/>
      <c r="E264" s="102"/>
      <c r="F264" s="102"/>
    </row>
    <row r="265" spans="4:6" s="2" customFormat="1" x14ac:dyDescent="0.3">
      <c r="D265" s="102"/>
      <c r="E265" s="102"/>
      <c r="F265" s="102"/>
    </row>
    <row r="266" spans="4:6" s="2" customFormat="1" x14ac:dyDescent="0.3">
      <c r="D266" s="102"/>
      <c r="E266" s="102"/>
      <c r="F266" s="102"/>
    </row>
    <row r="267" spans="4:6" s="2" customFormat="1" x14ac:dyDescent="0.3">
      <c r="D267" s="102"/>
      <c r="E267" s="102"/>
      <c r="F267" s="102"/>
    </row>
    <row r="268" spans="4:6" s="2" customFormat="1" x14ac:dyDescent="0.3">
      <c r="D268" s="102"/>
      <c r="E268" s="102"/>
      <c r="F268" s="102"/>
    </row>
    <row r="269" spans="4:6" s="2" customFormat="1" x14ac:dyDescent="0.3">
      <c r="D269" s="102"/>
      <c r="E269" s="102"/>
      <c r="F269" s="102"/>
    </row>
    <row r="270" spans="4:6" s="2" customFormat="1" x14ac:dyDescent="0.3">
      <c r="D270" s="102"/>
      <c r="E270" s="102"/>
      <c r="F270" s="102"/>
    </row>
    <row r="271" spans="4:6" s="2" customFormat="1" x14ac:dyDescent="0.3">
      <c r="D271" s="102"/>
      <c r="E271" s="102"/>
      <c r="F271" s="102"/>
    </row>
    <row r="272" spans="4:6" s="2" customFormat="1" x14ac:dyDescent="0.3">
      <c r="D272" s="102"/>
      <c r="E272" s="102"/>
      <c r="F272" s="102"/>
    </row>
    <row r="273" spans="4:6" s="2" customFormat="1" x14ac:dyDescent="0.3">
      <c r="D273" s="102"/>
      <c r="E273" s="102"/>
      <c r="F273" s="102"/>
    </row>
    <row r="274" spans="4:6" s="2" customFormat="1" x14ac:dyDescent="0.3">
      <c r="D274" s="102"/>
      <c r="E274" s="102"/>
      <c r="F274" s="102"/>
    </row>
    <row r="275" spans="4:6" s="2" customFormat="1" x14ac:dyDescent="0.3">
      <c r="D275" s="102"/>
      <c r="E275" s="102"/>
      <c r="F275" s="102"/>
    </row>
    <row r="276" spans="4:6" s="2" customFormat="1" x14ac:dyDescent="0.3">
      <c r="D276" s="102"/>
      <c r="E276" s="102"/>
      <c r="F276" s="102"/>
    </row>
    <row r="277" spans="4:6" s="2" customFormat="1" x14ac:dyDescent="0.3">
      <c r="D277" s="102"/>
      <c r="E277" s="102"/>
      <c r="F277" s="102"/>
    </row>
    <row r="278" spans="4:6" s="2" customFormat="1" x14ac:dyDescent="0.3">
      <c r="D278" s="102"/>
      <c r="E278" s="102"/>
      <c r="F278" s="102"/>
    </row>
    <row r="279" spans="4:6" s="2" customFormat="1" x14ac:dyDescent="0.3">
      <c r="D279" s="102"/>
      <c r="E279" s="102"/>
      <c r="F279" s="102"/>
    </row>
    <row r="280" spans="4:6" s="2" customFormat="1" x14ac:dyDescent="0.3">
      <c r="D280" s="102"/>
      <c r="E280" s="102"/>
      <c r="F280" s="102"/>
    </row>
    <row r="281" spans="4:6" s="2" customFormat="1" x14ac:dyDescent="0.3">
      <c r="D281" s="102"/>
      <c r="E281" s="102"/>
      <c r="F281" s="102"/>
    </row>
    <row r="282" spans="4:6" s="2" customFormat="1" x14ac:dyDescent="0.3">
      <c r="D282" s="102"/>
      <c r="E282" s="102"/>
      <c r="F282" s="102"/>
    </row>
    <row r="283" spans="4:6" s="2" customFormat="1" x14ac:dyDescent="0.3">
      <c r="D283" s="102"/>
      <c r="E283" s="102"/>
      <c r="F283" s="102"/>
    </row>
    <row r="284" spans="4:6" s="2" customFormat="1" x14ac:dyDescent="0.3">
      <c r="D284" s="102"/>
      <c r="E284" s="102"/>
      <c r="F284" s="102"/>
    </row>
    <row r="285" spans="4:6" s="2" customFormat="1" x14ac:dyDescent="0.3">
      <c r="D285" s="102"/>
      <c r="E285" s="102"/>
      <c r="F285" s="102"/>
    </row>
    <row r="286" spans="4:6" s="2" customFormat="1" x14ac:dyDescent="0.3">
      <c r="D286" s="102"/>
      <c r="E286" s="102"/>
      <c r="F286" s="102"/>
    </row>
    <row r="287" spans="4:6" s="2" customFormat="1" x14ac:dyDescent="0.3">
      <c r="D287" s="102"/>
      <c r="E287" s="102"/>
      <c r="F287" s="102"/>
    </row>
    <row r="288" spans="4:6" s="2" customFormat="1" x14ac:dyDescent="0.3">
      <c r="D288" s="102"/>
      <c r="E288" s="102"/>
      <c r="F288" s="102"/>
    </row>
    <row r="289" spans="4:6" s="2" customFormat="1" x14ac:dyDescent="0.3">
      <c r="D289" s="102"/>
      <c r="E289" s="102"/>
      <c r="F289" s="102"/>
    </row>
    <row r="290" spans="4:6" s="2" customFormat="1" x14ac:dyDescent="0.3">
      <c r="D290" s="102"/>
      <c r="E290" s="102"/>
      <c r="F290" s="102"/>
    </row>
    <row r="291" spans="4:6" s="2" customFormat="1" x14ac:dyDescent="0.3">
      <c r="D291" s="102"/>
      <c r="E291" s="102"/>
      <c r="F291" s="102"/>
    </row>
    <row r="292" spans="4:6" s="2" customFormat="1" x14ac:dyDescent="0.3">
      <c r="D292" s="102"/>
      <c r="E292" s="102"/>
      <c r="F292" s="102"/>
    </row>
    <row r="293" spans="4:6" s="2" customFormat="1" x14ac:dyDescent="0.3">
      <c r="D293" s="102"/>
      <c r="E293" s="102"/>
      <c r="F293" s="102"/>
    </row>
    <row r="294" spans="4:6" s="2" customFormat="1" x14ac:dyDescent="0.3">
      <c r="D294" s="102"/>
      <c r="E294" s="102"/>
      <c r="F294" s="102"/>
    </row>
    <row r="295" spans="4:6" s="2" customFormat="1" x14ac:dyDescent="0.3">
      <c r="D295" s="102"/>
      <c r="E295" s="102"/>
      <c r="F295" s="102"/>
    </row>
    <row r="296" spans="4:6" s="2" customFormat="1" x14ac:dyDescent="0.3">
      <c r="D296" s="102"/>
      <c r="E296" s="102"/>
      <c r="F296" s="102"/>
    </row>
    <row r="297" spans="4:6" s="2" customFormat="1" x14ac:dyDescent="0.3">
      <c r="D297" s="102"/>
      <c r="E297" s="102"/>
      <c r="F297" s="102"/>
    </row>
    <row r="298" spans="4:6" s="2" customFormat="1" x14ac:dyDescent="0.3">
      <c r="D298" s="102"/>
      <c r="E298" s="102"/>
      <c r="F298" s="102"/>
    </row>
    <row r="299" spans="4:6" s="2" customFormat="1" x14ac:dyDescent="0.3">
      <c r="D299" s="102"/>
      <c r="E299" s="102"/>
      <c r="F299" s="102"/>
    </row>
    <row r="300" spans="4:6" s="2" customFormat="1" x14ac:dyDescent="0.3">
      <c r="D300" s="102"/>
      <c r="E300" s="102"/>
      <c r="F300" s="102"/>
    </row>
    <row r="301" spans="4:6" s="2" customFormat="1" x14ac:dyDescent="0.3">
      <c r="D301" s="102"/>
      <c r="E301" s="102"/>
      <c r="F301" s="102"/>
    </row>
    <row r="302" spans="4:6" s="2" customFormat="1" x14ac:dyDescent="0.3">
      <c r="D302" s="102"/>
      <c r="E302" s="102"/>
      <c r="F302" s="102"/>
    </row>
    <row r="303" spans="4:6" s="2" customFormat="1" x14ac:dyDescent="0.3">
      <c r="D303" s="102"/>
      <c r="E303" s="102"/>
      <c r="F303" s="102"/>
    </row>
    <row r="304" spans="4:6" s="2" customFormat="1" x14ac:dyDescent="0.3">
      <c r="D304" s="102"/>
      <c r="E304" s="102"/>
      <c r="F304" s="102"/>
    </row>
    <row r="305" spans="4:6" s="2" customFormat="1" x14ac:dyDescent="0.3">
      <c r="D305" s="102"/>
      <c r="E305" s="102"/>
      <c r="F305" s="102"/>
    </row>
    <row r="306" spans="4:6" s="2" customFormat="1" x14ac:dyDescent="0.3">
      <c r="D306" s="102"/>
      <c r="E306" s="102"/>
      <c r="F306" s="102"/>
    </row>
    <row r="307" spans="4:6" s="2" customFormat="1" x14ac:dyDescent="0.3">
      <c r="D307" s="102"/>
      <c r="E307" s="102"/>
      <c r="F307" s="102"/>
    </row>
    <row r="308" spans="4:6" s="2" customFormat="1" x14ac:dyDescent="0.3">
      <c r="D308" s="102"/>
      <c r="E308" s="102"/>
      <c r="F308" s="102"/>
    </row>
    <row r="309" spans="4:6" s="2" customFormat="1" x14ac:dyDescent="0.3">
      <c r="D309" s="102"/>
      <c r="E309" s="102"/>
      <c r="F309" s="102"/>
    </row>
    <row r="310" spans="4:6" s="2" customFormat="1" x14ac:dyDescent="0.3">
      <c r="D310" s="102"/>
      <c r="E310" s="102"/>
      <c r="F310" s="102"/>
    </row>
    <row r="311" spans="4:6" s="2" customFormat="1" x14ac:dyDescent="0.3">
      <c r="D311" s="102"/>
      <c r="E311" s="102"/>
      <c r="F311" s="102"/>
    </row>
    <row r="312" spans="4:6" s="2" customFormat="1" x14ac:dyDescent="0.3">
      <c r="D312" s="102"/>
      <c r="E312" s="102"/>
      <c r="F312" s="102"/>
    </row>
    <row r="313" spans="4:6" s="2" customFormat="1" x14ac:dyDescent="0.3">
      <c r="D313" s="102"/>
      <c r="E313" s="102"/>
      <c r="F313" s="102"/>
    </row>
    <row r="314" spans="4:6" s="2" customFormat="1" x14ac:dyDescent="0.3">
      <c r="D314" s="102"/>
      <c r="E314" s="102"/>
      <c r="F314" s="102"/>
    </row>
    <row r="315" spans="4:6" s="2" customFormat="1" x14ac:dyDescent="0.3">
      <c r="D315" s="102"/>
      <c r="E315" s="102"/>
      <c r="F315" s="102"/>
    </row>
    <row r="316" spans="4:6" s="2" customFormat="1" x14ac:dyDescent="0.3">
      <c r="D316" s="102"/>
      <c r="E316" s="102"/>
      <c r="F316" s="102"/>
    </row>
    <row r="317" spans="4:6" s="2" customFormat="1" x14ac:dyDescent="0.3">
      <c r="D317" s="102"/>
      <c r="E317" s="102"/>
      <c r="F317" s="102"/>
    </row>
    <row r="318" spans="4:6" s="2" customFormat="1" x14ac:dyDescent="0.3">
      <c r="D318" s="102"/>
      <c r="E318" s="102"/>
      <c r="F318" s="102"/>
    </row>
    <row r="319" spans="4:6" s="2" customFormat="1" x14ac:dyDescent="0.3">
      <c r="D319" s="102"/>
      <c r="E319" s="102"/>
      <c r="F319" s="102"/>
    </row>
  </sheetData>
  <protectedRanges>
    <protectedRange sqref="G11:H21" name="Range5_2_7_1_1"/>
  </protectedRanges>
  <mergeCells count="10">
    <mergeCell ref="D2:K2"/>
    <mergeCell ref="G3:H3"/>
    <mergeCell ref="B4:B9"/>
    <mergeCell ref="C4:C9"/>
    <mergeCell ref="D4:D9"/>
    <mergeCell ref="E4:F8"/>
    <mergeCell ref="G4:K4"/>
    <mergeCell ref="G5:H8"/>
    <mergeCell ref="I5:J8"/>
    <mergeCell ref="K5:K8"/>
  </mergeCells>
  <conditionalFormatting sqref="E22:K22">
    <cfRule type="cellIs" dxfId="3" priority="2" stopIfTrue="1" operator="lessThan">
      <formula>-60</formula>
    </cfRule>
  </conditionalFormatting>
  <conditionalFormatting sqref="E22:K22">
    <cfRule type="cellIs" dxfId="1" priority="1" stopIfTrue="1" operator="lessThan">
      <formula>-100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ՀՈԱԿ-ներ կարճ</vt:lpstr>
      <vt:lpstr>Աղբ կարճ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2017-12-15T10:29:51Z</cp:lastPrinted>
  <dcterms:created xsi:type="dcterms:W3CDTF">1996-10-14T23:33:28Z</dcterms:created>
  <dcterms:modified xsi:type="dcterms:W3CDTF">2026-03-25T12:37:19Z</dcterms:modified>
</cp:coreProperties>
</file>