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155" tabRatio="525" firstSheet="1" activeTab="2"/>
  </bookViews>
  <sheets>
    <sheet name="Caxs g.d." sheetId="8" state="hidden" r:id="rId1"/>
    <sheet name="caxser tntesagitakan" sheetId="9" r:id="rId2"/>
    <sheet name="caxser gorcarnakan" sheetId="10" r:id="rId3"/>
  </sheets>
  <definedNames>
    <definedName name="_xlnm.Print_Titles" localSheetId="0">'Caxs g.d.'!$B:$B,'Caxs g.d.'!$4:$9</definedName>
  </definedNames>
  <calcPr calcId="125725"/>
</workbook>
</file>

<file path=xl/calcChain.xml><?xml version="1.0" encoding="utf-8"?>
<calcChain xmlns="http://schemas.openxmlformats.org/spreadsheetml/2006/main">
  <c r="F10" i="10"/>
  <c r="F11"/>
  <c r="F12"/>
  <c r="F13"/>
  <c r="F14"/>
  <c r="F15"/>
  <c r="F16"/>
  <c r="F17"/>
  <c r="F18"/>
  <c r="F19"/>
  <c r="F20"/>
  <c r="I20"/>
  <c r="P33" s="1"/>
  <c r="H20"/>
  <c r="G20"/>
  <c r="I19"/>
  <c r="P32" s="1"/>
  <c r="H19"/>
  <c r="G19"/>
  <c r="I18"/>
  <c r="P31" s="1"/>
  <c r="H18"/>
  <c r="G18"/>
  <c r="I17"/>
  <c r="P30" s="1"/>
  <c r="H17"/>
  <c r="D17" s="1"/>
  <c r="G17"/>
  <c r="I16"/>
  <c r="P29" s="1"/>
  <c r="H16"/>
  <c r="G16"/>
  <c r="I15"/>
  <c r="P28" s="1"/>
  <c r="H15"/>
  <c r="G15"/>
  <c r="I14"/>
  <c r="P27" s="1"/>
  <c r="H14"/>
  <c r="G14"/>
  <c r="I13"/>
  <c r="P26" s="1"/>
  <c r="H13"/>
  <c r="G13"/>
  <c r="I12"/>
  <c r="P25" s="1"/>
  <c r="H12"/>
  <c r="G12"/>
  <c r="I11"/>
  <c r="P24" s="1"/>
  <c r="H11"/>
  <c r="G11"/>
  <c r="I10"/>
  <c r="P23" s="1"/>
  <c r="H10"/>
  <c r="G10"/>
  <c r="D18" l="1"/>
  <c r="D14"/>
  <c r="D16"/>
  <c r="D11"/>
  <c r="E11"/>
  <c r="E19"/>
  <c r="E16"/>
  <c r="E17"/>
  <c r="D20"/>
  <c r="D12"/>
  <c r="D19"/>
  <c r="D15"/>
  <c r="D13"/>
  <c r="E18"/>
  <c r="E12"/>
  <c r="E20"/>
  <c r="E10"/>
  <c r="F21"/>
  <c r="D10"/>
  <c r="E14"/>
  <c r="E15"/>
  <c r="E13"/>
  <c r="I21" l="1"/>
  <c r="H21"/>
  <c r="G21"/>
  <c r="E21"/>
  <c r="D21"/>
  <c r="DP21" l="1"/>
  <c r="DQ21"/>
  <c r="DU21" l="1"/>
  <c r="E12" i="9" l="1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C21" l="1"/>
  <c r="C20"/>
  <c r="C19"/>
  <c r="C18"/>
  <c r="C17"/>
  <c r="C16"/>
  <c r="C15"/>
  <c r="C14"/>
  <c r="C13"/>
  <c r="C12"/>
  <c r="D21"/>
  <c r="D20"/>
  <c r="D19"/>
  <c r="D18"/>
  <c r="D17"/>
  <c r="D16"/>
  <c r="D15"/>
  <c r="D14"/>
  <c r="D13"/>
  <c r="D12"/>
  <c r="H11" l="1"/>
  <c r="H22" s="1"/>
  <c r="G11"/>
  <c r="G22" s="1"/>
  <c r="BP22"/>
  <c r="BO22"/>
  <c r="E11"/>
  <c r="E22" s="1"/>
  <c r="C11" l="1"/>
  <c r="C22" s="1"/>
  <c r="BN22" l="1"/>
  <c r="J21" i="10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R21"/>
  <c r="DS21"/>
  <c r="DT21"/>
  <c r="F11" i="9"/>
  <c r="F22" s="1"/>
  <c r="D11" l="1"/>
  <c r="D22" s="1"/>
  <c r="D9" i="10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G9" s="1"/>
  <c r="BH9" s="1"/>
  <c r="BI9" s="1"/>
  <c r="BJ9" s="1"/>
  <c r="BK9" s="1"/>
  <c r="BL9" s="1"/>
  <c r="BM9" s="1"/>
  <c r="BN9" s="1"/>
  <c r="BO9" s="1"/>
  <c r="BP9" s="1"/>
  <c r="BQ9" s="1"/>
  <c r="BR9" s="1"/>
  <c r="BS9" s="1"/>
  <c r="BT9" s="1"/>
  <c r="BU9" s="1"/>
  <c r="BV9" s="1"/>
  <c r="BW9" s="1"/>
  <c r="BX9" s="1"/>
  <c r="BY9" s="1"/>
  <c r="BZ9" s="1"/>
  <c r="CA9" s="1"/>
  <c r="CB9" s="1"/>
  <c r="CC9" s="1"/>
  <c r="CD9" s="1"/>
  <c r="CE9" s="1"/>
  <c r="CF9" s="1"/>
  <c r="CG9" s="1"/>
  <c r="CH9" s="1"/>
  <c r="CI9" s="1"/>
  <c r="CJ9" s="1"/>
  <c r="CK9" s="1"/>
  <c r="CL9" s="1"/>
  <c r="CM9" s="1"/>
  <c r="CN9" s="1"/>
  <c r="CO9" s="1"/>
  <c r="CP9" s="1"/>
  <c r="CQ9" s="1"/>
  <c r="CR9" s="1"/>
  <c r="CS9" s="1"/>
  <c r="CT9" s="1"/>
  <c r="CU9" s="1"/>
  <c r="CV9" s="1"/>
  <c r="CW9" s="1"/>
  <c r="CX9" s="1"/>
  <c r="CY9" s="1"/>
  <c r="CZ9" s="1"/>
  <c r="DA9" s="1"/>
  <c r="DB9" s="1"/>
  <c r="DC9" s="1"/>
  <c r="DD9" s="1"/>
  <c r="DE9" s="1"/>
  <c r="DF9" s="1"/>
  <c r="DG9" s="1"/>
  <c r="DH9" s="1"/>
  <c r="DI9" s="1"/>
  <c r="DJ9" s="1"/>
  <c r="DK9" s="1"/>
  <c r="DL9" s="1"/>
  <c r="DM9" s="1"/>
  <c r="DN9" s="1"/>
  <c r="DO9" s="1"/>
  <c r="DP9" s="1"/>
  <c r="DQ9" s="1"/>
  <c r="DR9" s="1"/>
  <c r="DS9" s="1"/>
  <c r="DT9" s="1"/>
  <c r="DU9" s="1"/>
  <c r="DG12" i="8"/>
  <c r="DG11"/>
  <c r="DG13"/>
  <c r="DG14"/>
  <c r="DG15"/>
  <c r="DG16"/>
  <c r="DG17"/>
  <c r="DG18"/>
  <c r="DG19"/>
  <c r="DG20"/>
  <c r="DG10"/>
  <c r="DG21" s="1"/>
  <c r="DF11"/>
  <c r="DF21" s="1"/>
  <c r="DF12"/>
  <c r="DF13"/>
  <c r="DF14"/>
  <c r="DF15"/>
  <c r="DF16"/>
  <c r="DF17"/>
  <c r="DF18"/>
  <c r="DF19"/>
  <c r="DF20"/>
  <c r="DF10"/>
  <c r="G11"/>
  <c r="E11"/>
  <c r="G12"/>
  <c r="E12"/>
  <c r="G13"/>
  <c r="G14"/>
  <c r="E14" s="1"/>
  <c r="G15"/>
  <c r="G16"/>
  <c r="G17"/>
  <c r="G18"/>
  <c r="G19"/>
  <c r="G20"/>
  <c r="G10"/>
  <c r="E10" s="1"/>
  <c r="F11"/>
  <c r="F12"/>
  <c r="F13"/>
  <c r="D13"/>
  <c r="F14"/>
  <c r="F15"/>
  <c r="F16"/>
  <c r="F17"/>
  <c r="D17" s="1"/>
  <c r="F18"/>
  <c r="F19"/>
  <c r="F20"/>
  <c r="D20" s="1"/>
  <c r="F10"/>
  <c r="D10" s="1"/>
  <c r="H10"/>
  <c r="I10"/>
  <c r="H11"/>
  <c r="I11"/>
  <c r="H12"/>
  <c r="D12" s="1"/>
  <c r="I12"/>
  <c r="H13"/>
  <c r="I13"/>
  <c r="E13" s="1"/>
  <c r="H14"/>
  <c r="D14" s="1"/>
  <c r="I14"/>
  <c r="H15"/>
  <c r="D15"/>
  <c r="I15"/>
  <c r="H16"/>
  <c r="D16"/>
  <c r="I16"/>
  <c r="E16" s="1"/>
  <c r="H17"/>
  <c r="I17"/>
  <c r="E17"/>
  <c r="H18"/>
  <c r="D18" s="1"/>
  <c r="I18"/>
  <c r="E18"/>
  <c r="H19"/>
  <c r="I19"/>
  <c r="H20"/>
  <c r="I20"/>
  <c r="E20"/>
  <c r="J21"/>
  <c r="K21"/>
  <c r="L21"/>
  <c r="M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CP21"/>
  <c r="CQ21"/>
  <c r="CR21"/>
  <c r="CS21"/>
  <c r="CT21"/>
  <c r="CU21"/>
  <c r="CV21"/>
  <c r="CW21"/>
  <c r="CX21"/>
  <c r="CY21"/>
  <c r="CZ21"/>
  <c r="DA21"/>
  <c r="DB21"/>
  <c r="DC21"/>
  <c r="DD21"/>
  <c r="DE21"/>
  <c r="DH21"/>
  <c r="DI21"/>
  <c r="DJ21"/>
  <c r="DK21"/>
  <c r="DL21"/>
  <c r="DM21"/>
  <c r="F21"/>
  <c r="I21"/>
  <c r="D11" l="1"/>
  <c r="D21" s="1"/>
  <c r="H21"/>
  <c r="G21"/>
  <c r="E15"/>
  <c r="E21" s="1"/>
  <c r="D19"/>
  <c r="E19"/>
</calcChain>
</file>

<file path=xl/sharedStrings.xml><?xml version="1.0" encoding="utf-8"?>
<sst xmlns="http://schemas.openxmlformats.org/spreadsheetml/2006/main" count="578" uniqueCount="147">
  <si>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</si>
  <si>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</si>
  <si>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</si>
  <si>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</si>
  <si>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</si>
  <si>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</si>
  <si>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</si>
  <si>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</si>
  <si>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</si>
  <si>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</si>
  <si>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</si>
  <si>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</si>
  <si>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</si>
  <si>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</si>
  <si>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</si>
  <si>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</si>
  <si>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</si>
  <si>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</si>
  <si>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</si>
  <si>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</si>
  <si>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</si>
  <si>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</si>
  <si>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</si>
  <si>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</si>
  <si>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</si>
  <si>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</si>
  <si>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</si>
  <si>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</si>
  <si>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</si>
  <si>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</si>
  <si>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</si>
  <si>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</si>
  <si>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</si>
  <si>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</si>
  <si>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</si>
  <si>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</si>
  <si>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</si>
  <si>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</si>
  <si>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</si>
  <si>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</si>
  <si>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</si>
  <si>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</si>
  <si>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</si>
  <si>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</si>
  <si>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</si>
  <si>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</si>
  <si>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</si>
  <si>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</si>
  <si>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</si>
  <si>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         որից` </t>
  </si>
  <si>
    <t>տող4212
 Էներգետիկ  ծառայություններ</t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</si>
  <si>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</si>
  <si>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</si>
  <si>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</si>
  <si>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t xml:space="preserve">որից` </t>
  </si>
  <si>
    <t xml:space="preserve">1.1. ԱՇԽԱՏԱՆՔԻ ՎԱՐՁԱՏՐՈՒԹՅՈՒՆ (տող4110+տող4120+տող4130)         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</si>
  <si>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</si>
  <si>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</si>
  <si>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</si>
  <si>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</si>
  <si>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</si>
  <si>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</si>
  <si>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t xml:space="preserve"> ԸՆԴԱՄԵՆԸ </t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</si>
  <si>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</si>
  <si>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</si>
  <si>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</si>
  <si>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</si>
  <si>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t>որից` 
ՊԱՀՈՒՍՏԱՅԻՆ ՄԻՋՈՑՆԵՐ (տող4771)</t>
  </si>
  <si>
    <t xml:space="preserve">1.4. ՉԱՐՏԱԴՐՎԱԾ ԱԿՏԻՎՆԵՐԻ ԻՐԱՑՈՒՄԻՑ ՄՈՒՏՔԵՐ`                               (տող6410+տող6420+տող6430+տող6440) </t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</si>
  <si>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</si>
  <si>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</si>
  <si>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</si>
  <si>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</si>
  <si>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t>այդ թվում`</t>
  </si>
  <si>
    <t xml:space="preserve">  որից`</t>
  </si>
  <si>
    <t>որից`</t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</si>
  <si>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</si>
  <si>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</si>
  <si>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</si>
  <si>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</si>
  <si>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</si>
  <si>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</si>
  <si>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</si>
  <si>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</si>
  <si>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</si>
  <si>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</si>
  <si>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</si>
  <si>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</si>
  <si>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</si>
  <si>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t>ԸՆԴԱՄԵՆԸ</t>
  </si>
  <si>
    <t>c</t>
  </si>
  <si>
    <t>հազ. դրամ</t>
  </si>
  <si>
    <t>No</t>
  </si>
  <si>
    <t>Ընդամենը</t>
  </si>
  <si>
    <t>տող 2410
Ընդհանուր բնույթի տնտեսական առևտրային և աշխատանքի գծով հարաբերություններ</t>
  </si>
  <si>
    <t>ՏԵՂԵԿԱՏՎՈՒԹՅՈՒՆ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</si>
  <si>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</si>
  <si>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</si>
  <si>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</si>
  <si>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</si>
  <si>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</si>
  <si>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</si>
  <si>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</si>
  <si>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</si>
  <si>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</si>
  <si>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</si>
  <si>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</si>
  <si>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տող 2630
Ջրամատակարարում</t>
  </si>
  <si>
    <t>ՀԱՄԱՖԻՆԱՍՆԱՎՈՐՄԱՄԲ ԻՐԱԿԱՆԱՑՎՈՂ ԾՐԱԳՐԵՐ ԵՎ (ԿԱՄ) ԿԱՊԻՏԱԼ ԱԿՏԻՎԻ ՁԵՌՔ ԲԵՐՈՒՄ</t>
  </si>
  <si>
    <t>1.2. ՊԱՇԱՐՆԵՐ
(բյուջ. տող 5200)
1.3. ԲԱՐՁՐԱՐԺԵՔ ԱԿՏԻՎՆԵՐ 
 բյուջ. տող 5300)
1.4. ՉԱՐՏԱԴՐՎԱԾ ԱԿՏԻՎՆԵՐ   
(բյուջ. տող 5400)</t>
  </si>
  <si>
    <t>բյուջ տող. 4300 
1.3. ՏՈԿՈՍԱՎՃԱՐՆԵՐ (տող4310+տող 4320+տող4330)</t>
  </si>
  <si>
    <t>բյուջետ. տող 4400
1.4. ՍՈՒԲՍԻԴԻԱՆԵՐ  (տող4410+տող4420)</t>
  </si>
  <si>
    <t>բյուջետ. տող 4700
1.7. ԱՅԼ ԾԱԽՍԵՐ (տող4710+տող4720+տող4730+տող4740+տող4750+տող4760+տող4770)</t>
  </si>
  <si>
    <t>տող4213
Կոմունալ ծառայություններ</t>
  </si>
  <si>
    <t>բյուջետ. տող 4531
- Ընթացիկ դրամաշնորհներ պետական և համայնքների ոչ առևտրային կազմակերպություններին</t>
  </si>
  <si>
    <t>Տրանսպորտ
տող 2450</t>
  </si>
  <si>
    <t>բյուջ տող 4000
  ԸՆԴԱՄԵՆԸ    ԾԱԽՍԵՐ 
   (տող4050+տող5000+տող 6000)</t>
  </si>
  <si>
    <t xml:space="preserve">
բյուջ. տող 6100)
1.1. ՀԻՄՆԱԿԱՆ ՄԻՋՈՑՆԵՐԻ ԻՐԱՑՈՒՄԻՑ ՄՈՒՏՔԵՐ 
(բյուջ. տող 6110) 
1.2. ՊԱՇԱՐՆԵՐԻ ԻՐԱՑՈՒՄԻՑ ՄՈՒՏՔԵՐ 
(բյուջ. տող 6200)
1.3. ԲԱՐՁՐԱՐԺԵՔ ԱԿՏԻՎՆԵՐԻ ԻՐԱՑՈՒՄԻՑ ՄՈՒՏՔԵՐ 
  (տող 6300)
</t>
  </si>
  <si>
    <t>բյուջ տող 4200
1.2 ԾԱՌԱՅՈՒԹՅՈՒՆՆԵՐԻ ԵՎ ԱՊՐԱՆՔՆԵՐԻ ՁԵՌՔ ԲԵՐՈՒՄ (տող4210+տող4220+տող4230+տող4240+տող4250+տող4260)</t>
  </si>
  <si>
    <t>բյուջետ. տող 4500
1.5. ԴՐԱՄԱՇՆՈՐՀՆԵՐ (տող4510+տող4520+տող4530+տող4540)</t>
  </si>
  <si>
    <t>բյուջետ. տող 4600
1.6. ՍՈՑԻԱԼԱԿԱՆ ՆՊԱՍՏՆԵՐ ԵՎ ԿԵՆՍԱԹՈՇԱԿՆԵՐ (տող4610+տող4630+տող4640)1</t>
  </si>
  <si>
    <t xml:space="preserve"> (բյուջ. տող  5110)
ՇԵՆՔԵՐ ԵՎ ՇԻՆՈՒԹՅՈՒՆՆԵՐ               (տող5111+տող5112+տող5113)</t>
  </si>
  <si>
    <t xml:space="preserve"> (բյուջ. տող  5120+5130)
ՄԵՔԵՆԱՆԵՐ ԵՎ ՍԱՐՔԱՎՈՐՈՒՄՆԵՐ               (տող5121+ տող5122+տող5123)
ԱՅԼ ՀԻՄՆԱԿԱՆ ՄԻՋՈՑՆԵ    (տող 5131+տող 5132+տող 5133+ տող5134)</t>
  </si>
  <si>
    <t xml:space="preserve"> (բյուջ. տող  5500)
Համաֆինանսավորմամբ իրականացվող ծրագրեր և (կամ)կապիտալ ակտիվի ձեռք բերում             (տող5511)</t>
  </si>
  <si>
    <t>(տող 4110+ տող4120) ԴՐԱՄՈՎ ՎՃԱՐՎՈՂ ԱՇԽԱՏԱՎԱՐՁԵՐ ԵՎ ՀԱՎԵԼԱՎՃԱՐՆԵՐ (տող4111+տող4112+ տող4114)+ (տող4120)</t>
  </si>
  <si>
    <t>տող 4130
ՓԱՍՏԱՑԻ ՍՈՑԻԱԼԱԿԱՆ ԱՊԱՀՈՎՈՒԹՅԱՆ ՎՃԱՐՆԵՐ (տող4131)</t>
  </si>
  <si>
    <r>
      <rPr>
        <u/>
        <sz val="10"/>
        <rFont val="Arial Armenian"/>
        <family val="2"/>
      </rPr>
      <t xml:space="preserve">բյուջ տող. 4238 </t>
    </r>
    <r>
      <rPr>
        <sz val="10"/>
        <rFont val="Arial Armenian"/>
        <family val="2"/>
      </rPr>
      <t xml:space="preserve">
 Ընդհանուր բնույթի այլ ծառայություններ</t>
    </r>
  </si>
  <si>
    <t>բյուջ տող. 4250 
ԸՆԹԱՑԻԿ ՆՈՐՈԳՈՒՄ ԵՎ ՊԱՀՊԱՆՈՒՄ (ծառայություններ և նյութեր) (տող4251+տող4252)</t>
  </si>
  <si>
    <t>բյուջ տող. 4260 
 ՆՅՈՒԹԵՐ (տող4261+տող4262+տող4263+տող4264+տող4265+տող4266+տող4267+տող4268)</t>
  </si>
  <si>
    <t xml:space="preserve">բյուջետ. տող 4411
Սուբսիդիաներ ոչ-ֆինանսական պետական (hամայնքային) կազմակերպություններին </t>
  </si>
  <si>
    <t xml:space="preserve">  (տող 6410)
ՀՈՂԻ ԻՐԱՑՈՒՄԻՑ ՄՈՒՏՔԵՐ</t>
  </si>
  <si>
    <r>
      <rPr>
        <u/>
        <sz val="10"/>
        <rFont val="Arial Armenian"/>
        <family val="2"/>
      </rPr>
      <t>բյուջ. տող 2000</t>
    </r>
    <r>
      <rPr>
        <sz val="10"/>
        <rFont val="Arial Armenian"/>
        <family val="2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</si>
  <si>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r>
      <rPr>
        <u/>
        <sz val="10"/>
        <rFont val="Arial Armenian"/>
        <family val="2"/>
      </rPr>
      <t>տող 2100</t>
    </r>
    <r>
      <rPr>
        <sz val="10"/>
        <rFont val="Arial Armenian"/>
        <family val="2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</si>
  <si>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r>
      <rPr>
        <u/>
        <sz val="10"/>
        <rFont val="Arial Armenian"/>
        <family val="2"/>
      </rPr>
      <t>տող 2200</t>
    </r>
    <r>
      <rPr>
        <sz val="10"/>
        <rFont val="Arial Armenian"/>
        <family val="2"/>
      </rPr>
      <t xml:space="preserve">
ՊԱՇՏՊԱՆՈՒԹՅՈՒՆ (տող2210+2220+տող2230+տող2240+տող2250)</t>
    </r>
  </si>
  <si>
    <r>
      <rPr>
        <u/>
        <sz val="10"/>
        <rFont val="Arial Armenian"/>
        <family val="2"/>
      </rPr>
      <t>տող 2300</t>
    </r>
    <r>
      <rPr>
        <sz val="10"/>
        <rFont val="Arial Armenian"/>
        <family val="2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</si>
  <si>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0"/>
        <rFont val="Arial Armenian"/>
        <family val="2"/>
      </rPr>
      <t>տող 2400</t>
    </r>
    <r>
      <rPr>
        <sz val="10"/>
        <rFont val="Arial Armenian"/>
        <family val="2"/>
      </rPr>
      <t xml:space="preserve">
ՏՆՏԵՍԱԿԱՆ ՀԱՐԱԲԵՐՈՒԹՅՈՒՆՆԵՐ (տող2410+տող2420+տող2430+տող2440+տող2450+տող2460+տող2470+տող2480+տող2490)</t>
    </r>
  </si>
  <si>
    <r>
      <rPr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ՇՐՋԱԿԱ ՄԻՋԱՎԱՅՐԻ ՊԱՇՏՊԱՆՈՒԹՅՈՒՆ (տող2510+տող2520+տող2530+տող2540+տող2550+տող2560)</t>
    </r>
  </si>
  <si>
    <r>
      <rPr>
        <u/>
        <sz val="10"/>
        <rFont val="Arial Armenian"/>
        <family val="2"/>
      </rPr>
      <t>բյուջ. տող 2600</t>
    </r>
    <r>
      <rPr>
        <sz val="10"/>
        <rFont val="Arial Armenian"/>
        <family val="2"/>
      </rPr>
      <t xml:space="preserve">
ԲՆԱԿԱՐԱՆԱՅԻՆ ՇԻՆԱՐԱՐՈՒԹՅՈՒՆ ԵՎ ԿՈՄՈՒՆԱԼ ԾԱՌԱՅՈՒԹՅՈՒՆ (տող3610+տող3620+տող3630+տող3640+տող3650+տող3660)</t>
    </r>
  </si>
  <si>
    <r>
      <rPr>
        <u/>
        <sz val="10"/>
        <rFont val="Arial Armenian"/>
        <family val="2"/>
      </rPr>
      <t>բյուջ. տող 2700</t>
    </r>
    <r>
      <rPr>
        <sz val="10"/>
        <rFont val="Arial Armenian"/>
        <family val="2"/>
      </rPr>
      <t xml:space="preserve">
ԱՌՈՂՋԱՊԱՀՈՒԹՅՈՒՆ (տող2710+տող2720+տող2730+տող2740+տող2750+տող2760)</t>
    </r>
  </si>
  <si>
    <r>
      <rPr>
        <u/>
        <sz val="10"/>
        <rFont val="Arial Armenian"/>
        <family val="2"/>
      </rPr>
      <t>բյուջ. տող 2800</t>
    </r>
    <r>
      <rPr>
        <sz val="10"/>
        <rFont val="Arial Armenian"/>
        <family val="2"/>
      </rPr>
      <t xml:space="preserve">
ՀԱՆԳԻՍՏ, ՄՇԱԿՈՒՅԹ ԵՎ ԿՐՈՆ (տող2810+տող2820+տող2830+տող2840+տող2850+տող2860)տող 2800
</t>
    </r>
  </si>
  <si>
    <r>
      <rPr>
        <u/>
        <sz val="10"/>
        <rFont val="Arial Armenian"/>
        <family val="2"/>
      </rPr>
      <t>բյուջ. տող 2900</t>
    </r>
    <r>
      <rPr>
        <sz val="10"/>
        <rFont val="Arial Armenian"/>
        <family val="2"/>
      </rPr>
      <t xml:space="preserve">
ԿՐԹՈՒԹՅՈՒՆ (տող2910+տող2920+տող2930+տող2940+տող2950+տող2960+տող2970+տող2980)</t>
    </r>
  </si>
  <si>
    <r>
      <rPr>
        <u/>
        <sz val="10"/>
        <rFont val="Arial Armenian"/>
        <family val="2"/>
      </rPr>
      <t>բյուջ. տող 3000</t>
    </r>
    <r>
      <rPr>
        <sz val="10"/>
        <rFont val="Arial Armenian"/>
        <family val="2"/>
      </rPr>
      <t xml:space="preserve">
ՍՈՑԻԱԼԱԿԱՆ ՊԱՇՏՊԱՆՈՒԹՅՈՒՆ (տող3010+տող3020+տող3030+տող3040+տող3050+տող3060+տող3070+տող3080+տող3090) </t>
    </r>
  </si>
  <si>
    <r>
      <rPr>
        <u/>
        <sz val="10"/>
        <rFont val="Arial Armenian"/>
        <family val="2"/>
      </rPr>
      <t>բյուջ. տող 3100</t>
    </r>
    <r>
      <rPr>
        <sz val="10"/>
        <rFont val="Arial Armenian"/>
        <family val="2"/>
      </rPr>
      <t xml:space="preserve">
ՀԻՄՆԱԿԱՆ ԲԱԺԻՆՆԵՐԻՆ ՉԴԱՍՎՈՂ ՊԱՀՈՒՍՏԱՅԻՆ ՖՈՆԴԵՐ (տող3112)</t>
    </r>
  </si>
  <si>
    <r>
      <t xml:space="preserve">Տնտեսական հարաբերություններ 
(այլ դասերին չպատկանող) 
 </t>
    </r>
    <r>
      <rPr>
        <u/>
        <sz val="10"/>
        <rFont val="Arial Armenian"/>
        <family val="2"/>
      </rPr>
      <t>/տող 2490/</t>
    </r>
  </si>
  <si>
    <t xml:space="preserve">         ԸՆԴԱՄԵՆԸ ԾԱԽՍԵՐ   (բյուջ.տող2100+տող2200+տող2300+տող2400+տող2500+տող2600+ տող2700+տող2800+տող2900+
            տող3000+տող3100)                                 </t>
  </si>
  <si>
    <t>ՀՀ Լոռու  մարզի համայնքների  բյուջեների ծախսերի վերաբերյալ
(ըստ ծախսերի գործառնական  դասակարգման)  31 մարտի   2025  թվականի դրությամբ</t>
  </si>
  <si>
    <t>ՀՀ Լոռու մարզի համայնքների  բյուջեների ծախսերի վերաբերյալ
(ըստ ծախսերի տնտեսագիտական դասակարգման)  31 մարտի   2025 թվականի դրությամբ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</si>
</sst>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7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sz val="12"/>
      <name val="Times Armenian"/>
      <family val="1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10"/>
      <name val="Arial"/>
      <family val="2"/>
      <charset val="204"/>
    </font>
    <font>
      <b/>
      <sz val="11"/>
      <color indexed="8"/>
      <name val="Arial Armenian"/>
      <family val="2"/>
    </font>
    <font>
      <sz val="11"/>
      <color indexed="62"/>
      <name val="Arial Armenian"/>
      <family val="2"/>
    </font>
    <font>
      <b/>
      <sz val="11"/>
      <color indexed="63"/>
      <name val="Arial Armenian"/>
      <family val="2"/>
    </font>
    <font>
      <sz val="11"/>
      <color indexed="10"/>
      <name val="Arial Armenian"/>
      <family val="2"/>
    </font>
    <font>
      <sz val="11"/>
      <color indexed="20"/>
      <name val="Arial Armenian"/>
      <family val="2"/>
    </font>
    <font>
      <sz val="11"/>
      <color indexed="17"/>
      <name val="Arial Armenian"/>
      <family val="2"/>
    </font>
    <font>
      <b/>
      <sz val="18"/>
      <color indexed="62"/>
      <name val="Cambria"/>
      <family val="2"/>
    </font>
    <font>
      <i/>
      <sz val="11"/>
      <color indexed="23"/>
      <name val="Arial Armenian"/>
      <family val="2"/>
    </font>
    <font>
      <b/>
      <sz val="15"/>
      <color indexed="62"/>
      <name val="Arial Armenian"/>
      <family val="2"/>
    </font>
    <font>
      <b/>
      <sz val="13"/>
      <color indexed="62"/>
      <name val="Arial Armenian"/>
      <family val="2"/>
    </font>
    <font>
      <b/>
      <sz val="11"/>
      <color indexed="62"/>
      <name val="Arial Armenian"/>
      <family val="2"/>
    </font>
    <font>
      <b/>
      <sz val="11"/>
      <color indexed="10"/>
      <name val="Arial Armenian"/>
      <family val="2"/>
    </font>
    <font>
      <sz val="11"/>
      <color indexed="19"/>
      <name val="Arial Armenian"/>
      <family val="2"/>
    </font>
    <font>
      <b/>
      <sz val="11"/>
      <color indexed="9"/>
      <name val="Arial Armenian"/>
      <family val="2"/>
    </font>
    <font>
      <sz val="11"/>
      <color indexed="9"/>
      <name val="Arial Armenian"/>
      <family val="2"/>
    </font>
    <font>
      <sz val="11"/>
      <color indexed="8"/>
      <name val="Arial Armenian"/>
      <family val="2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20" fillId="0" borderId="1" applyNumberFormat="0" applyFill="0" applyAlignment="0" applyProtection="0"/>
    <xf numFmtId="0" fontId="21" fillId="2" borderId="2" applyNumberFormat="0" applyAlignment="0" applyProtection="0"/>
    <xf numFmtId="0" fontId="22" fillId="3" borderId="3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2" applyNumberFormat="0" applyAlignment="0" applyProtection="0"/>
    <xf numFmtId="0" fontId="32" fillId="2" borderId="0" applyNumberFormat="0" applyBorder="0" applyAlignment="0" applyProtection="0"/>
    <xf numFmtId="0" fontId="33" fillId="6" borderId="8" applyNumberFormat="0" applyAlignment="0" applyProtection="0"/>
    <xf numFmtId="0" fontId="19" fillId="7" borderId="9" applyNumberFormat="0" applyFont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7" borderId="0" applyNumberFormat="0" applyBorder="0" applyAlignment="0" applyProtection="0"/>
    <xf numFmtId="0" fontId="35" fillId="16" borderId="0" applyNumberFormat="0" applyBorder="0" applyAlignment="0" applyProtection="0"/>
    <xf numFmtId="0" fontId="35" fillId="5" borderId="0" applyNumberFormat="0" applyBorder="0" applyAlignment="0" applyProtection="0"/>
    <xf numFmtId="0" fontId="35" fillId="7" borderId="0" applyNumberFormat="0" applyBorder="0" applyAlignment="0" applyProtection="0"/>
    <xf numFmtId="0" fontId="35" fillId="5" borderId="0" applyNumberFormat="0" applyBorder="0" applyAlignment="0" applyProtection="0"/>
    <xf numFmtId="0" fontId="35" fillId="15" borderId="0" applyNumberFormat="0" applyBorder="0" applyAlignment="0" applyProtection="0"/>
    <xf numFmtId="0" fontId="35" fillId="2" borderId="0" applyNumberFormat="0" applyBorder="0" applyAlignment="0" applyProtection="0"/>
    <xf numFmtId="0" fontId="35" fillId="17" borderId="0" applyNumberFormat="0" applyBorder="0" applyAlignment="0" applyProtection="0"/>
    <xf numFmtId="0" fontId="35" fillId="5" borderId="0" applyNumberFormat="0" applyBorder="0" applyAlignment="0" applyProtection="0"/>
    <xf numFmtId="0" fontId="35" fillId="7" borderId="0" applyNumberFormat="0" applyBorder="0" applyAlignment="0" applyProtection="0"/>
    <xf numFmtId="0" fontId="34" fillId="5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7" borderId="0" applyNumberFormat="0" applyBorder="0" applyAlignment="0" applyProtection="0"/>
    <xf numFmtId="0" fontId="34" fillId="5" borderId="0" applyNumberFormat="0" applyBorder="0" applyAlignment="0" applyProtection="0"/>
    <xf numFmtId="0" fontId="34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36" fillId="0" borderId="0"/>
  </cellStyleXfs>
  <cellXfs count="192">
    <xf numFmtId="0" fontId="0" fillId="0" borderId="0" xfId="0"/>
    <xf numFmtId="0" fontId="5" fillId="18" borderId="10" xfId="0" applyFont="1" applyFill="1" applyBorder="1" applyAlignment="1" applyProtection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Border="1"/>
    <xf numFmtId="0" fontId="4" fillId="18" borderId="10" xfId="0" applyFont="1" applyFill="1" applyBorder="1" applyAlignment="1" applyProtection="1">
      <alignment horizontal="center" vertical="center" wrapText="1"/>
    </xf>
    <xf numFmtId="0" fontId="5" fillId="19" borderId="10" xfId="0" applyFont="1" applyFill="1" applyBorder="1" applyAlignment="1" applyProtection="1">
      <alignment horizontal="center" vertical="center" wrapText="1"/>
    </xf>
    <xf numFmtId="0" fontId="4" fillId="19" borderId="10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165" fontId="3" fillId="20" borderId="10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vertical="center"/>
    </xf>
    <xf numFmtId="4" fontId="4" fillId="21" borderId="10" xfId="0" applyNumberFormat="1" applyFont="1" applyFill="1" applyBorder="1" applyAlignment="1">
      <alignment horizontal="center" vertical="center" wrapText="1"/>
    </xf>
    <xf numFmtId="4" fontId="4" fillId="22" borderId="10" xfId="0" applyNumberFormat="1" applyFont="1" applyFill="1" applyBorder="1" applyAlignment="1">
      <alignment horizontal="center" vertical="center" wrapText="1"/>
    </xf>
    <xf numFmtId="4" fontId="5" fillId="21" borderId="10" xfId="0" applyNumberFormat="1" applyFont="1" applyFill="1" applyBorder="1" applyAlignment="1">
      <alignment horizontal="center" vertical="center" wrapText="1"/>
    </xf>
    <xf numFmtId="4" fontId="5" fillId="22" borderId="10" xfId="0" applyNumberFormat="1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10" xfId="54" applyNumberFormat="1" applyFont="1" applyFill="1" applyBorder="1" applyAlignment="1">
      <alignment horizontal="right" vertical="center"/>
    </xf>
    <xf numFmtId="0" fontId="9" fillId="0" borderId="10" xfId="0" applyFont="1" applyBorder="1"/>
    <xf numFmtId="0" fontId="9" fillId="0" borderId="0" xfId="0" applyFont="1"/>
    <xf numFmtId="165" fontId="9" fillId="0" borderId="10" xfId="0" applyNumberFormat="1" applyFont="1" applyBorder="1"/>
    <xf numFmtId="164" fontId="3" fillId="0" borderId="10" xfId="0" applyNumberFormat="1" applyFont="1" applyBorder="1" applyAlignment="1">
      <alignment vertical="center" wrapText="1"/>
    </xf>
    <xf numFmtId="164" fontId="3" fillId="23" borderId="10" xfId="0" applyNumberFormat="1" applyFont="1" applyFill="1" applyBorder="1" applyAlignment="1">
      <alignment horizontal="right" vertical="center" wrapText="1"/>
    </xf>
    <xf numFmtId="164" fontId="3" fillId="23" borderId="10" xfId="0" applyNumberFormat="1" applyFont="1" applyFill="1" applyBorder="1" applyAlignment="1">
      <alignment horizontal="right"/>
    </xf>
    <xf numFmtId="0" fontId="4" fillId="24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23" borderId="13" xfId="0" applyFont="1" applyFill="1" applyBorder="1" applyAlignment="1" applyProtection="1">
      <alignment horizontal="center" vertical="center" wrapText="1"/>
    </xf>
    <xf numFmtId="0" fontId="3" fillId="26" borderId="1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22" borderId="14" xfId="0" applyNumberFormat="1" applyFont="1" applyFill="1" applyBorder="1" applyAlignment="1" applyProtection="1">
      <alignment horizontal="center" vertical="center" wrapText="1"/>
    </xf>
    <xf numFmtId="4" fontId="3" fillId="22" borderId="1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4" fontId="3" fillId="0" borderId="0" xfId="0" applyNumberFormat="1" applyFont="1" applyBorder="1" applyAlignment="1" applyProtection="1">
      <alignment horizontal="center" vertical="center" wrapText="1"/>
    </xf>
    <xf numFmtId="4" fontId="3" fillId="21" borderId="10" xfId="0" applyNumberFormat="1" applyFont="1" applyFill="1" applyBorder="1" applyAlignment="1" applyProtection="1">
      <alignment horizontal="center" vertical="center" wrapText="1"/>
    </xf>
    <xf numFmtId="0" fontId="3" fillId="18" borderId="10" xfId="0" applyFont="1" applyFill="1" applyBorder="1" applyAlignment="1" applyProtection="1">
      <alignment horizontal="center" vertical="center" wrapText="1"/>
    </xf>
    <xf numFmtId="0" fontId="3" fillId="25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Protection="1">
      <protection locked="0"/>
    </xf>
    <xf numFmtId="165" fontId="3" fillId="29" borderId="10" xfId="0" applyNumberFormat="1" applyFont="1" applyFill="1" applyBorder="1" applyAlignment="1">
      <alignment horizontal="left" vertical="center"/>
    </xf>
    <xf numFmtId="165" fontId="3" fillId="0" borderId="10" xfId="0" applyNumberFormat="1" applyFont="1" applyBorder="1" applyAlignment="1" applyProtection="1">
      <alignment vertical="center" wrapText="1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22" borderId="16" xfId="0" applyFont="1" applyFill="1" applyBorder="1" applyAlignment="1" applyProtection="1">
      <alignment vertical="center" wrapText="1"/>
    </xf>
    <xf numFmtId="0" fontId="3" fillId="22" borderId="14" xfId="0" applyFont="1" applyFill="1" applyBorder="1" applyAlignment="1" applyProtection="1">
      <alignment vertical="center" wrapText="1"/>
    </xf>
    <xf numFmtId="0" fontId="3" fillId="26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26" borderId="10" xfId="0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Protection="1">
      <protection locked="0"/>
    </xf>
    <xf numFmtId="0" fontId="3" fillId="0" borderId="12" xfId="0" applyFont="1" applyBorder="1" applyAlignment="1" applyProtection="1">
      <alignment vertical="center"/>
      <protection locked="0"/>
    </xf>
    <xf numFmtId="4" fontId="11" fillId="21" borderId="10" xfId="0" applyNumberFormat="1" applyFont="1" applyFill="1" applyBorder="1" applyAlignment="1" applyProtection="1">
      <alignment horizontal="center" vertical="center" wrapText="1"/>
    </xf>
    <xf numFmtId="0" fontId="11" fillId="18" borderId="10" xfId="0" applyFont="1" applyFill="1" applyBorder="1" applyAlignment="1" applyProtection="1">
      <alignment horizontal="center" vertical="center" wrapText="1"/>
    </xf>
    <xf numFmtId="0" fontId="3" fillId="20" borderId="10" xfId="0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165" fontId="3" fillId="0" borderId="10" xfId="54" applyNumberFormat="1" applyFont="1" applyFill="1" applyBorder="1" applyAlignment="1">
      <alignment horizontal="right" vertical="center"/>
    </xf>
    <xf numFmtId="165" fontId="3" fillId="0" borderId="10" xfId="54" applyNumberFormat="1" applyFont="1" applyFill="1" applyBorder="1" applyAlignment="1" applyProtection="1">
      <alignment horizontal="right" vertical="center"/>
    </xf>
    <xf numFmtId="0" fontId="3" fillId="26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23" borderId="19" xfId="0" applyFont="1" applyFill="1" applyBorder="1" applyAlignment="1" applyProtection="1">
      <alignment horizontal="center" vertical="center" wrapText="1"/>
    </xf>
    <xf numFmtId="0" fontId="3" fillId="23" borderId="13" xfId="0" applyFont="1" applyFill="1" applyBorder="1" applyAlignment="1" applyProtection="1">
      <alignment horizontal="center" vertical="center" wrapText="1"/>
    </xf>
    <xf numFmtId="0" fontId="3" fillId="23" borderId="20" xfId="0" applyFont="1" applyFill="1" applyBorder="1" applyAlignment="1" applyProtection="1">
      <alignment horizontal="center" vertical="center" wrapText="1"/>
    </xf>
    <xf numFmtId="0" fontId="3" fillId="23" borderId="17" xfId="0" applyFont="1" applyFill="1" applyBorder="1" applyAlignment="1" applyProtection="1">
      <alignment horizontal="center" vertical="center" wrapText="1"/>
    </xf>
    <xf numFmtId="0" fontId="3" fillId="23" borderId="12" xfId="0" applyFont="1" applyFill="1" applyBorder="1" applyAlignment="1" applyProtection="1">
      <alignment horizontal="center" vertical="center" wrapText="1"/>
    </xf>
    <xf numFmtId="0" fontId="3" fillId="23" borderId="18" xfId="0" applyFont="1" applyFill="1" applyBorder="1" applyAlignment="1" applyProtection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6" borderId="19" xfId="0" applyNumberFormat="1" applyFont="1" applyFill="1" applyBorder="1" applyAlignment="1" applyProtection="1">
      <alignment horizontal="center" vertical="center" wrapText="1"/>
    </xf>
    <xf numFmtId="0" fontId="7" fillId="26" borderId="13" xfId="0" applyNumberFormat="1" applyFont="1" applyFill="1" applyBorder="1" applyAlignment="1" applyProtection="1">
      <alignment horizontal="center" vertical="center" wrapText="1"/>
    </xf>
    <xf numFmtId="0" fontId="7" fillId="26" borderId="20" xfId="0" applyNumberFormat="1" applyFont="1" applyFill="1" applyBorder="1" applyAlignment="1" applyProtection="1">
      <alignment horizontal="center" vertical="center" wrapText="1"/>
    </xf>
    <xf numFmtId="0" fontId="7" fillId="26" borderId="21" xfId="0" applyNumberFormat="1" applyFont="1" applyFill="1" applyBorder="1" applyAlignment="1" applyProtection="1">
      <alignment horizontal="center" vertical="center" wrapText="1"/>
    </xf>
    <xf numFmtId="0" fontId="7" fillId="26" borderId="0" xfId="0" applyNumberFormat="1" applyFont="1" applyFill="1" applyBorder="1" applyAlignment="1" applyProtection="1">
      <alignment horizontal="center" vertical="center" wrapText="1"/>
    </xf>
    <xf numFmtId="0" fontId="7" fillId="26" borderId="22" xfId="0" applyNumberFormat="1" applyFont="1" applyFill="1" applyBorder="1" applyAlignment="1" applyProtection="1">
      <alignment horizontal="center" vertical="center" wrapText="1"/>
    </xf>
    <xf numFmtId="0" fontId="7" fillId="26" borderId="17" xfId="0" applyNumberFormat="1" applyFont="1" applyFill="1" applyBorder="1" applyAlignment="1" applyProtection="1">
      <alignment horizontal="center" vertical="center" wrapText="1"/>
    </xf>
    <xf numFmtId="0" fontId="7" fillId="26" borderId="12" xfId="0" applyNumberFormat="1" applyFont="1" applyFill="1" applyBorder="1" applyAlignment="1" applyProtection="1">
      <alignment horizontal="center" vertical="center" wrapText="1"/>
    </xf>
    <xf numFmtId="0" fontId="7" fillId="26" borderId="18" xfId="0" applyNumberFormat="1" applyFont="1" applyFill="1" applyBorder="1" applyAlignment="1" applyProtection="1">
      <alignment horizontal="center" vertical="center" wrapText="1"/>
    </xf>
    <xf numFmtId="0" fontId="3" fillId="27" borderId="19" xfId="0" applyFont="1" applyFill="1" applyBorder="1" applyAlignment="1" applyProtection="1">
      <alignment horizontal="left" vertical="center" wrapText="1"/>
    </xf>
    <xf numFmtId="0" fontId="3" fillId="27" borderId="13" xfId="0" applyFont="1" applyFill="1" applyBorder="1" applyAlignment="1" applyProtection="1">
      <alignment horizontal="left" vertical="center" wrapText="1"/>
    </xf>
    <xf numFmtId="0" fontId="3" fillId="27" borderId="20" xfId="0" applyFont="1" applyFill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22" borderId="16" xfId="0" applyFont="1" applyFill="1" applyBorder="1" applyAlignment="1" applyProtection="1">
      <alignment horizontal="left" vertical="center" wrapText="1"/>
    </xf>
    <xf numFmtId="0" fontId="3" fillId="22" borderId="14" xfId="0" applyFont="1" applyFill="1" applyBorder="1" applyAlignment="1" applyProtection="1">
      <alignment horizontal="left" vertical="center" wrapText="1"/>
    </xf>
    <xf numFmtId="0" fontId="3" fillId="22" borderId="15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2" borderId="10" xfId="0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26" borderId="19" xfId="0" applyFont="1" applyFill="1" applyBorder="1" applyAlignment="1" applyProtection="1">
      <alignment horizontal="center" vertical="center" wrapText="1"/>
    </xf>
    <xf numFmtId="0" fontId="3" fillId="26" borderId="13" xfId="0" applyFont="1" applyFill="1" applyBorder="1" applyAlignment="1" applyProtection="1">
      <alignment horizontal="center" vertical="center" wrapText="1"/>
    </xf>
    <xf numFmtId="0" fontId="3" fillId="26" borderId="20" xfId="0" applyFont="1" applyFill="1" applyBorder="1" applyAlignment="1" applyProtection="1">
      <alignment horizontal="center" vertical="center" wrapText="1"/>
    </xf>
    <xf numFmtId="0" fontId="3" fillId="26" borderId="17" xfId="0" applyFont="1" applyFill="1" applyBorder="1" applyAlignment="1" applyProtection="1">
      <alignment horizontal="center" vertical="center" wrapText="1"/>
    </xf>
    <xf numFmtId="0" fontId="3" fillId="26" borderId="12" xfId="0" applyFont="1" applyFill="1" applyBorder="1" applyAlignment="1" applyProtection="1">
      <alignment horizontal="center" vertical="center" wrapText="1"/>
    </xf>
    <xf numFmtId="0" fontId="3" fillId="26" borderId="18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3" fillId="22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20" borderId="10" xfId="0" applyNumberFormat="1" applyFont="1" applyFill="1" applyBorder="1" applyAlignment="1" applyProtection="1">
      <alignment horizontal="center" vertical="center" wrapText="1"/>
    </xf>
    <xf numFmtId="4" fontId="3" fillId="0" borderId="10" xfId="0" applyNumberFormat="1" applyFont="1" applyBorder="1" applyAlignment="1" applyProtection="1">
      <alignment horizontal="center" vertical="center" wrapText="1"/>
    </xf>
    <xf numFmtId="4" fontId="3" fillId="0" borderId="16" xfId="0" applyNumberFormat="1" applyFont="1" applyBorder="1" applyAlignment="1" applyProtection="1">
      <alignment horizontal="center" vertical="center" wrapText="1"/>
    </xf>
    <xf numFmtId="4" fontId="3" fillId="0" borderId="14" xfId="0" applyNumberFormat="1" applyFont="1" applyBorder="1" applyAlignment="1" applyProtection="1">
      <alignment horizontal="center" vertical="center" wrapText="1"/>
    </xf>
    <xf numFmtId="4" fontId="3" fillId="0" borderId="15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27" borderId="10" xfId="0" applyNumberFormat="1" applyFont="1" applyFill="1" applyBorder="1" applyAlignment="1" applyProtection="1">
      <alignment horizontal="center" vertical="center" wrapText="1"/>
    </xf>
    <xf numFmtId="4" fontId="3" fillId="20" borderId="16" xfId="0" applyNumberFormat="1" applyFont="1" applyFill="1" applyBorder="1" applyAlignment="1" applyProtection="1">
      <alignment horizontal="center" vertical="center" wrapText="1"/>
    </xf>
    <xf numFmtId="4" fontId="3" fillId="20" borderId="14" xfId="0" applyNumberFormat="1" applyFont="1" applyFill="1" applyBorder="1" applyAlignment="1" applyProtection="1">
      <alignment horizontal="center" vertical="center" wrapText="1"/>
    </xf>
    <xf numFmtId="4" fontId="3" fillId="20" borderId="1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4" fontId="3" fillId="0" borderId="19" xfId="0" applyNumberFormat="1" applyFont="1" applyBorder="1" applyAlignment="1" applyProtection="1">
      <alignment horizontal="center" vertical="center" wrapText="1"/>
    </xf>
    <xf numFmtId="4" fontId="3" fillId="0" borderId="20" xfId="0" applyNumberFormat="1" applyFont="1" applyBorder="1" applyAlignment="1" applyProtection="1">
      <alignment horizontal="center" vertical="center" wrapText="1"/>
    </xf>
    <xf numFmtId="4" fontId="3" fillId="0" borderId="17" xfId="0" applyNumberFormat="1" applyFont="1" applyBorder="1" applyAlignment="1" applyProtection="1">
      <alignment horizontal="center" vertical="center" wrapText="1"/>
    </xf>
    <xf numFmtId="4" fontId="3" fillId="0" borderId="18" xfId="0" applyNumberFormat="1" applyFont="1" applyBorder="1" applyAlignment="1" applyProtection="1">
      <alignment horizontal="center" vertical="center" wrapText="1"/>
    </xf>
    <xf numFmtId="165" fontId="3" fillId="0" borderId="16" xfId="0" applyNumberFormat="1" applyFont="1" applyBorder="1" applyAlignment="1" applyProtection="1">
      <alignment horizontal="center"/>
      <protection locked="0"/>
    </xf>
    <xf numFmtId="165" fontId="3" fillId="0" borderId="15" xfId="0" applyNumberFormat="1" applyFont="1" applyBorder="1" applyAlignment="1" applyProtection="1">
      <alignment horizontal="center"/>
      <protection locked="0"/>
    </xf>
    <xf numFmtId="0" fontId="3" fillId="25" borderId="10" xfId="0" applyFont="1" applyFill="1" applyBorder="1" applyAlignment="1" applyProtection="1">
      <alignment horizontal="center" vertical="center" wrapText="1"/>
    </xf>
    <xf numFmtId="0" fontId="3" fillId="22" borderId="19" xfId="0" applyNumberFormat="1" applyFont="1" applyFill="1" applyBorder="1" applyAlignment="1" applyProtection="1">
      <alignment horizontal="center" vertical="center" wrapText="1"/>
    </xf>
    <xf numFmtId="0" fontId="3" fillId="22" borderId="13" xfId="0" applyNumberFormat="1" applyFont="1" applyFill="1" applyBorder="1" applyAlignment="1" applyProtection="1">
      <alignment horizontal="center" vertical="center" wrapText="1"/>
    </xf>
    <xf numFmtId="0" fontId="3" fillId="22" borderId="20" xfId="0" applyNumberFormat="1" applyFont="1" applyFill="1" applyBorder="1" applyAlignment="1" applyProtection="1">
      <alignment horizontal="center" vertical="center" wrapText="1"/>
    </xf>
    <xf numFmtId="0" fontId="3" fillId="22" borderId="21" xfId="0" applyNumberFormat="1" applyFont="1" applyFill="1" applyBorder="1" applyAlignment="1" applyProtection="1">
      <alignment horizontal="center" vertical="center" wrapText="1"/>
    </xf>
    <xf numFmtId="0" fontId="3" fillId="22" borderId="0" xfId="0" applyNumberFormat="1" applyFont="1" applyFill="1" applyBorder="1" applyAlignment="1" applyProtection="1">
      <alignment horizontal="center" vertical="center" wrapText="1"/>
    </xf>
    <xf numFmtId="0" fontId="3" fillId="22" borderId="22" xfId="0" applyNumberFormat="1" applyFont="1" applyFill="1" applyBorder="1" applyAlignment="1" applyProtection="1">
      <alignment horizontal="center" vertical="center" wrapText="1"/>
    </xf>
    <xf numFmtId="0" fontId="3" fillId="20" borderId="16" xfId="0" applyFont="1" applyFill="1" applyBorder="1" applyAlignment="1" applyProtection="1">
      <alignment horizontal="center" vertical="center" wrapText="1"/>
    </xf>
    <xf numFmtId="0" fontId="3" fillId="20" borderId="15" xfId="0" applyFont="1" applyFill="1" applyBorder="1" applyAlignment="1" applyProtection="1">
      <alignment horizontal="center" vertical="center" wrapText="1"/>
    </xf>
    <xf numFmtId="0" fontId="3" fillId="29" borderId="16" xfId="0" applyFont="1" applyFill="1" applyBorder="1" applyAlignment="1">
      <alignment horizontal="center" wrapText="1"/>
    </xf>
    <xf numFmtId="0" fontId="3" fillId="29" borderId="15" xfId="0" applyFont="1" applyFill="1" applyBorder="1" applyAlignment="1">
      <alignment horizontal="center" wrapText="1"/>
    </xf>
    <xf numFmtId="4" fontId="3" fillId="22" borderId="16" xfId="0" applyNumberFormat="1" applyFont="1" applyFill="1" applyBorder="1" applyAlignment="1" applyProtection="1">
      <alignment horizontal="center" vertical="center" wrapText="1"/>
    </xf>
    <xf numFmtId="4" fontId="3" fillId="22" borderId="14" xfId="0" applyNumberFormat="1" applyFont="1" applyFill="1" applyBorder="1" applyAlignment="1" applyProtection="1">
      <alignment horizontal="center" vertical="center" wrapText="1"/>
    </xf>
    <xf numFmtId="4" fontId="3" fillId="28" borderId="16" xfId="0" applyNumberFormat="1" applyFont="1" applyFill="1" applyBorder="1" applyAlignment="1" applyProtection="1">
      <alignment horizontal="center" vertical="center" wrapText="1"/>
    </xf>
    <xf numFmtId="4" fontId="3" fillId="28" borderId="14" xfId="0" applyNumberFormat="1" applyFont="1" applyFill="1" applyBorder="1" applyAlignment="1" applyProtection="1">
      <alignment horizontal="center" vertical="center" wrapText="1"/>
    </xf>
    <xf numFmtId="0" fontId="3" fillId="22" borderId="16" xfId="0" applyNumberFormat="1" applyFont="1" applyFill="1" applyBorder="1" applyAlignment="1" applyProtection="1">
      <alignment horizontal="center" vertical="center" wrapText="1"/>
    </xf>
    <xf numFmtId="0" fontId="3" fillId="22" borderId="15" xfId="0" applyNumberFormat="1" applyFont="1" applyFill="1" applyBorder="1" applyAlignment="1" applyProtection="1">
      <alignment horizontal="center" vertical="center" wrapText="1"/>
    </xf>
    <xf numFmtId="0" fontId="3" fillId="22" borderId="10" xfId="0" applyFont="1" applyFill="1" applyBorder="1" applyAlignment="1" applyProtection="1">
      <alignment horizontal="center" vertical="center" wrapText="1"/>
    </xf>
    <xf numFmtId="0" fontId="3" fillId="26" borderId="16" xfId="0" applyNumberFormat="1" applyFont="1" applyFill="1" applyBorder="1" applyAlignment="1" applyProtection="1">
      <alignment horizontal="center" vertical="center" wrapText="1"/>
    </xf>
    <xf numFmtId="0" fontId="3" fillId="26" borderId="14" xfId="0" applyNumberFormat="1" applyFont="1" applyFill="1" applyBorder="1" applyAlignment="1" applyProtection="1">
      <alignment horizontal="center" vertical="center" wrapText="1"/>
    </xf>
    <xf numFmtId="0" fontId="3" fillId="26" borderId="15" xfId="0" applyNumberFormat="1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3" fillId="26" borderId="10" xfId="0" applyNumberFormat="1" applyFont="1" applyFill="1" applyBorder="1" applyAlignment="1" applyProtection="1">
      <alignment horizontal="center" vertical="center" wrapText="1"/>
    </xf>
    <xf numFmtId="0" fontId="3" fillId="26" borderId="19" xfId="0" applyNumberFormat="1" applyFont="1" applyFill="1" applyBorder="1" applyAlignment="1" applyProtection="1">
      <alignment horizontal="center" vertical="center" wrapText="1"/>
    </xf>
    <xf numFmtId="0" fontId="3" fillId="26" borderId="13" xfId="0" applyNumberFormat="1" applyFont="1" applyFill="1" applyBorder="1" applyAlignment="1" applyProtection="1">
      <alignment horizontal="center" vertical="center" wrapText="1"/>
    </xf>
    <xf numFmtId="0" fontId="3" fillId="26" borderId="20" xfId="0" applyNumberFormat="1" applyFont="1" applyFill="1" applyBorder="1" applyAlignment="1" applyProtection="1">
      <alignment horizontal="center" vertical="center" wrapText="1"/>
    </xf>
    <xf numFmtId="0" fontId="3" fillId="26" borderId="17" xfId="0" applyNumberFormat="1" applyFont="1" applyFill="1" applyBorder="1" applyAlignment="1" applyProtection="1">
      <alignment horizontal="center" vertical="center" wrapText="1"/>
    </xf>
    <xf numFmtId="0" fontId="3" fillId="26" borderId="12" xfId="0" applyNumberFormat="1" applyFont="1" applyFill="1" applyBorder="1" applyAlignment="1" applyProtection="1">
      <alignment horizontal="center" vertical="center" wrapText="1"/>
    </xf>
    <xf numFmtId="0" fontId="3" fillId="26" borderId="18" xfId="0" applyNumberFormat="1" applyFont="1" applyFill="1" applyBorder="1" applyAlignment="1" applyProtection="1">
      <alignment horizontal="center" vertical="center" wrapText="1"/>
    </xf>
    <xf numFmtId="0" fontId="3" fillId="22" borderId="16" xfId="0" applyFont="1" applyFill="1" applyBorder="1" applyAlignment="1" applyProtection="1">
      <alignment horizontal="center" vertical="center" wrapText="1"/>
    </xf>
    <xf numFmtId="0" fontId="3" fillId="22" borderId="14" xfId="0" applyFont="1" applyFill="1" applyBorder="1" applyAlignment="1" applyProtection="1">
      <alignment horizontal="center" vertical="center" wrapText="1"/>
    </xf>
    <xf numFmtId="0" fontId="3" fillId="22" borderId="15" xfId="0" applyFont="1" applyFill="1" applyBorder="1" applyAlignment="1" applyProtection="1">
      <alignment horizontal="center" vertical="center" wrapText="1"/>
    </xf>
    <xf numFmtId="0" fontId="3" fillId="20" borderId="10" xfId="0" applyFont="1" applyFill="1" applyBorder="1" applyAlignment="1" applyProtection="1">
      <alignment horizontal="center" vertical="center" wrapText="1"/>
    </xf>
    <xf numFmtId="0" fontId="3" fillId="26" borderId="21" xfId="0" applyNumberFormat="1" applyFont="1" applyFill="1" applyBorder="1" applyAlignment="1" applyProtection="1">
      <alignment horizontal="center" vertical="center" wrapText="1"/>
    </xf>
    <xf numFmtId="0" fontId="3" fillId="26" borderId="0" xfId="0" applyNumberFormat="1" applyFont="1" applyFill="1" applyBorder="1" applyAlignment="1" applyProtection="1">
      <alignment horizontal="center" vertical="center" wrapText="1"/>
    </xf>
    <xf numFmtId="0" fontId="3" fillId="26" borderId="22" xfId="0" applyNumberFormat="1" applyFont="1" applyFill="1" applyBorder="1" applyAlignment="1" applyProtection="1">
      <alignment horizontal="center" vertical="center" wrapText="1"/>
    </xf>
  </cellXfs>
  <cellStyles count="57">
    <cellStyle name="????" xfId="1"/>
    <cellStyle name="???? " xfId="2"/>
    <cellStyle name="?????" xfId="3"/>
    <cellStyle name="????? ??????????????" xfId="4"/>
    <cellStyle name="??????" xfId="5"/>
    <cellStyle name="???????" xfId="6"/>
    <cellStyle name="????????" xfId="7"/>
    <cellStyle name="?????????" xfId="8"/>
    <cellStyle name="????????? ??????" xfId="9"/>
    <cellStyle name="????????? 1" xfId="10"/>
    <cellStyle name="????????? 2" xfId="11"/>
    <cellStyle name="????????? 3" xfId="12"/>
    <cellStyle name="????????? 4" xfId="13"/>
    <cellStyle name="??????????" xfId="14"/>
    <cellStyle name="???????????" xfId="15"/>
    <cellStyle name="??????????? ??????" xfId="16"/>
    <cellStyle name="??????????_Mutqer" xfId="17"/>
    <cellStyle name="??????1" xfId="18"/>
    <cellStyle name="??????2" xfId="19"/>
    <cellStyle name="??????3" xfId="20"/>
    <cellStyle name="??????4" xfId="21"/>
    <cellStyle name="??????5" xfId="22"/>
    <cellStyle name="??????6" xfId="23"/>
    <cellStyle name="20% - ??????1" xfId="24"/>
    <cellStyle name="20% - ??????2" xfId="25"/>
    <cellStyle name="20% - ??????3" xfId="26"/>
    <cellStyle name="20% - ??????4" xfId="27"/>
    <cellStyle name="20% - ??????5" xfId="28"/>
    <cellStyle name="20% - ??????6" xfId="29"/>
    <cellStyle name="40% - ??????1" xfId="30"/>
    <cellStyle name="40% - ??????2" xfId="31"/>
    <cellStyle name="40% - ??????3" xfId="32"/>
    <cellStyle name="40% - ??????4" xfId="33"/>
    <cellStyle name="40% - ??????5" xfId="34"/>
    <cellStyle name="40% - ??????6" xfId="35"/>
    <cellStyle name="60% - ??????1" xfId="36"/>
    <cellStyle name="60% - ??????2" xfId="37"/>
    <cellStyle name="60% - ??????3" xfId="38"/>
    <cellStyle name="60% - ??????4" xfId="39"/>
    <cellStyle name="60% - ??????5" xfId="40"/>
    <cellStyle name="60% - ??????6" xfId="41"/>
    <cellStyle name="Normal" xfId="0" builtinId="0"/>
    <cellStyle name="Normal 12 5" xfId="42"/>
    <cellStyle name="Normal 12 5 2" xfId="43"/>
    <cellStyle name="Normal 2 2" xfId="44"/>
    <cellStyle name="Normal 2 3" xfId="45"/>
    <cellStyle name="Normal 20 2" xfId="46"/>
    <cellStyle name="Normal 20 2 2" xfId="47"/>
    <cellStyle name="Normal 22 2" xfId="48"/>
    <cellStyle name="Normal 22 2 2" xfId="49"/>
    <cellStyle name="Normal 26 2" xfId="50"/>
    <cellStyle name="Normal 26 2 2" xfId="51"/>
    <cellStyle name="Normal 28 2" xfId="52"/>
    <cellStyle name="Normal 28 2 2" xfId="53"/>
    <cellStyle name="Normal_Sheet2" xfId="54"/>
    <cellStyle name="Обычный 2 2" xfId="55"/>
    <cellStyle name="Обычный 3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RowHeight="15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>
      <c r="B1" s="114" t="s">
        <v>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</row>
    <row r="2" spans="2:117" ht="25.5" customHeight="1">
      <c r="B2" s="115" t="s">
        <v>19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2:117" ht="12.75" customHeight="1">
      <c r="C3" s="3"/>
      <c r="D3" s="3"/>
      <c r="E3" s="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116" t="s">
        <v>6</v>
      </c>
      <c r="AK3" s="116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</row>
    <row r="4" spans="2:117" ht="16.5" customHeight="1">
      <c r="B4" s="94" t="s">
        <v>4</v>
      </c>
      <c r="C4" s="117" t="s">
        <v>0</v>
      </c>
      <c r="D4" s="95" t="s">
        <v>20</v>
      </c>
      <c r="E4" s="96"/>
      <c r="F4" s="96"/>
      <c r="G4" s="96"/>
      <c r="H4" s="96"/>
      <c r="I4" s="97"/>
      <c r="J4" s="104" t="s">
        <v>34</v>
      </c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6"/>
    </row>
    <row r="5" spans="2:117" ht="16.5" customHeight="1">
      <c r="B5" s="94"/>
      <c r="C5" s="117"/>
      <c r="D5" s="98"/>
      <c r="E5" s="99"/>
      <c r="F5" s="99"/>
      <c r="G5" s="99"/>
      <c r="H5" s="99"/>
      <c r="I5" s="100"/>
      <c r="J5" s="87" t="s">
        <v>35</v>
      </c>
      <c r="K5" s="88"/>
      <c r="L5" s="88"/>
      <c r="M5" s="89"/>
      <c r="N5" s="118" t="s">
        <v>24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20"/>
      <c r="AD5" s="87" t="s">
        <v>37</v>
      </c>
      <c r="AE5" s="88"/>
      <c r="AF5" s="88"/>
      <c r="AG5" s="89"/>
      <c r="AH5" s="87" t="s">
        <v>38</v>
      </c>
      <c r="AI5" s="88"/>
      <c r="AJ5" s="88"/>
      <c r="AK5" s="89"/>
      <c r="AL5" s="87" t="s">
        <v>39</v>
      </c>
      <c r="AM5" s="88"/>
      <c r="AN5" s="88"/>
      <c r="AO5" s="89"/>
      <c r="AP5" s="110" t="s">
        <v>33</v>
      </c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2"/>
      <c r="BR5" s="87" t="s">
        <v>42</v>
      </c>
      <c r="BS5" s="88"/>
      <c r="BT5" s="88"/>
      <c r="BU5" s="89"/>
      <c r="BV5" s="87" t="s">
        <v>43</v>
      </c>
      <c r="BW5" s="88"/>
      <c r="BX5" s="88"/>
      <c r="BY5" s="89"/>
      <c r="BZ5" s="122" t="s">
        <v>30</v>
      </c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86" t="s">
        <v>47</v>
      </c>
      <c r="CQ5" s="86"/>
      <c r="CR5" s="86"/>
      <c r="CS5" s="86"/>
      <c r="CT5" s="123" t="s">
        <v>9</v>
      </c>
      <c r="CU5" s="124"/>
      <c r="CV5" s="124"/>
      <c r="CW5" s="125"/>
      <c r="CX5" s="126" t="s">
        <v>18</v>
      </c>
      <c r="CY5" s="127"/>
      <c r="CZ5" s="127"/>
      <c r="DA5" s="128"/>
      <c r="DB5" s="126" t="s">
        <v>7</v>
      </c>
      <c r="DC5" s="127"/>
      <c r="DD5" s="127"/>
      <c r="DE5" s="128"/>
      <c r="DF5" s="126" t="s">
        <v>8</v>
      </c>
      <c r="DG5" s="127"/>
      <c r="DH5" s="127"/>
      <c r="DI5" s="127"/>
      <c r="DJ5" s="127"/>
      <c r="DK5" s="128"/>
      <c r="DL5" s="121" t="s">
        <v>32</v>
      </c>
      <c r="DM5" s="121"/>
    </row>
    <row r="6" spans="2:117" ht="105.75" customHeight="1">
      <c r="B6" s="94"/>
      <c r="C6" s="117"/>
      <c r="D6" s="101"/>
      <c r="E6" s="102"/>
      <c r="F6" s="102"/>
      <c r="G6" s="102"/>
      <c r="H6" s="102"/>
      <c r="I6" s="103"/>
      <c r="J6" s="90"/>
      <c r="K6" s="91"/>
      <c r="L6" s="91"/>
      <c r="M6" s="92"/>
      <c r="N6" s="107" t="s">
        <v>23</v>
      </c>
      <c r="O6" s="108"/>
      <c r="P6" s="108"/>
      <c r="Q6" s="109"/>
      <c r="R6" s="86" t="s">
        <v>22</v>
      </c>
      <c r="S6" s="86"/>
      <c r="T6" s="86"/>
      <c r="U6" s="86"/>
      <c r="V6" s="86" t="s">
        <v>36</v>
      </c>
      <c r="W6" s="86"/>
      <c r="X6" s="86"/>
      <c r="Y6" s="86"/>
      <c r="Z6" s="86" t="s">
        <v>21</v>
      </c>
      <c r="AA6" s="86"/>
      <c r="AB6" s="86"/>
      <c r="AC6" s="86"/>
      <c r="AD6" s="90"/>
      <c r="AE6" s="91"/>
      <c r="AF6" s="91"/>
      <c r="AG6" s="92"/>
      <c r="AH6" s="90"/>
      <c r="AI6" s="91"/>
      <c r="AJ6" s="91"/>
      <c r="AK6" s="92"/>
      <c r="AL6" s="90"/>
      <c r="AM6" s="91"/>
      <c r="AN6" s="91"/>
      <c r="AO6" s="92"/>
      <c r="AP6" s="77" t="s">
        <v>25</v>
      </c>
      <c r="AQ6" s="78"/>
      <c r="AR6" s="78"/>
      <c r="AS6" s="79"/>
      <c r="AT6" s="77" t="s">
        <v>26</v>
      </c>
      <c r="AU6" s="78"/>
      <c r="AV6" s="78"/>
      <c r="AW6" s="79"/>
      <c r="AX6" s="83" t="s">
        <v>27</v>
      </c>
      <c r="AY6" s="84"/>
      <c r="AZ6" s="84"/>
      <c r="BA6" s="85"/>
      <c r="BB6" s="83" t="s">
        <v>28</v>
      </c>
      <c r="BC6" s="84"/>
      <c r="BD6" s="84"/>
      <c r="BE6" s="85"/>
      <c r="BF6" s="113" t="s">
        <v>29</v>
      </c>
      <c r="BG6" s="113"/>
      <c r="BH6" s="113"/>
      <c r="BI6" s="113"/>
      <c r="BJ6" s="113" t="s">
        <v>40</v>
      </c>
      <c r="BK6" s="113"/>
      <c r="BL6" s="113"/>
      <c r="BM6" s="113"/>
      <c r="BN6" s="113" t="s">
        <v>41</v>
      </c>
      <c r="BO6" s="113"/>
      <c r="BP6" s="113"/>
      <c r="BQ6" s="113"/>
      <c r="BR6" s="90"/>
      <c r="BS6" s="91"/>
      <c r="BT6" s="91"/>
      <c r="BU6" s="92"/>
      <c r="BV6" s="90"/>
      <c r="BW6" s="91"/>
      <c r="BX6" s="91"/>
      <c r="BY6" s="92"/>
      <c r="BZ6" s="80" t="s">
        <v>44</v>
      </c>
      <c r="CA6" s="81"/>
      <c r="CB6" s="81"/>
      <c r="CC6" s="82"/>
      <c r="CD6" s="134" t="s">
        <v>45</v>
      </c>
      <c r="CE6" s="108"/>
      <c r="CF6" s="108"/>
      <c r="CG6" s="109"/>
      <c r="CH6" s="107" t="s">
        <v>46</v>
      </c>
      <c r="CI6" s="108"/>
      <c r="CJ6" s="108"/>
      <c r="CK6" s="109"/>
      <c r="CL6" s="107" t="s">
        <v>48</v>
      </c>
      <c r="CM6" s="108"/>
      <c r="CN6" s="108"/>
      <c r="CO6" s="109"/>
      <c r="CP6" s="86"/>
      <c r="CQ6" s="86"/>
      <c r="CR6" s="86"/>
      <c r="CS6" s="86"/>
      <c r="CT6" s="107"/>
      <c r="CU6" s="108"/>
      <c r="CV6" s="108"/>
      <c r="CW6" s="109"/>
      <c r="CX6" s="129"/>
      <c r="CY6" s="130"/>
      <c r="CZ6" s="130"/>
      <c r="DA6" s="131"/>
      <c r="DB6" s="129"/>
      <c r="DC6" s="130"/>
      <c r="DD6" s="130"/>
      <c r="DE6" s="131"/>
      <c r="DF6" s="129"/>
      <c r="DG6" s="130"/>
      <c r="DH6" s="130"/>
      <c r="DI6" s="130"/>
      <c r="DJ6" s="130"/>
      <c r="DK6" s="131"/>
      <c r="DL6" s="121"/>
      <c r="DM6" s="121"/>
    </row>
    <row r="7" spans="2:117" ht="25.5" customHeight="1">
      <c r="B7" s="94"/>
      <c r="C7" s="117"/>
      <c r="D7" s="76" t="s">
        <v>15</v>
      </c>
      <c r="E7" s="76"/>
      <c r="F7" s="76" t="s">
        <v>14</v>
      </c>
      <c r="G7" s="76"/>
      <c r="H7" s="76" t="s">
        <v>5</v>
      </c>
      <c r="I7" s="76"/>
      <c r="J7" s="76" t="s">
        <v>12</v>
      </c>
      <c r="K7" s="76"/>
      <c r="L7" s="76" t="s">
        <v>13</v>
      </c>
      <c r="M7" s="76"/>
      <c r="N7" s="76" t="s">
        <v>12</v>
      </c>
      <c r="O7" s="76"/>
      <c r="P7" s="76" t="s">
        <v>13</v>
      </c>
      <c r="Q7" s="76"/>
      <c r="R7" s="76" t="s">
        <v>12</v>
      </c>
      <c r="S7" s="76"/>
      <c r="T7" s="76" t="s">
        <v>13</v>
      </c>
      <c r="U7" s="76"/>
      <c r="V7" s="76" t="s">
        <v>12</v>
      </c>
      <c r="W7" s="76"/>
      <c r="X7" s="76" t="s">
        <v>13</v>
      </c>
      <c r="Y7" s="76"/>
      <c r="Z7" s="76" t="s">
        <v>12</v>
      </c>
      <c r="AA7" s="76"/>
      <c r="AB7" s="76" t="s">
        <v>13</v>
      </c>
      <c r="AC7" s="76"/>
      <c r="AD7" s="76" t="s">
        <v>12</v>
      </c>
      <c r="AE7" s="76"/>
      <c r="AF7" s="76" t="s">
        <v>13</v>
      </c>
      <c r="AG7" s="76"/>
      <c r="AH7" s="76" t="s">
        <v>12</v>
      </c>
      <c r="AI7" s="76"/>
      <c r="AJ7" s="76" t="s">
        <v>13</v>
      </c>
      <c r="AK7" s="76"/>
      <c r="AL7" s="76" t="s">
        <v>12</v>
      </c>
      <c r="AM7" s="76"/>
      <c r="AN7" s="76" t="s">
        <v>13</v>
      </c>
      <c r="AO7" s="76"/>
      <c r="AP7" s="76" t="s">
        <v>12</v>
      </c>
      <c r="AQ7" s="76"/>
      <c r="AR7" s="76" t="s">
        <v>13</v>
      </c>
      <c r="AS7" s="76"/>
      <c r="AT7" s="76" t="s">
        <v>12</v>
      </c>
      <c r="AU7" s="76"/>
      <c r="AV7" s="76" t="s">
        <v>13</v>
      </c>
      <c r="AW7" s="76"/>
      <c r="AX7" s="76" t="s">
        <v>12</v>
      </c>
      <c r="AY7" s="76"/>
      <c r="AZ7" s="76" t="s">
        <v>13</v>
      </c>
      <c r="BA7" s="76"/>
      <c r="BB7" s="76" t="s">
        <v>12</v>
      </c>
      <c r="BC7" s="76"/>
      <c r="BD7" s="76" t="s">
        <v>13</v>
      </c>
      <c r="BE7" s="76"/>
      <c r="BF7" s="76" t="s">
        <v>12</v>
      </c>
      <c r="BG7" s="76"/>
      <c r="BH7" s="76" t="s">
        <v>13</v>
      </c>
      <c r="BI7" s="76"/>
      <c r="BJ7" s="76" t="s">
        <v>12</v>
      </c>
      <c r="BK7" s="76"/>
      <c r="BL7" s="76" t="s">
        <v>13</v>
      </c>
      <c r="BM7" s="76"/>
      <c r="BN7" s="76" t="s">
        <v>12</v>
      </c>
      <c r="BO7" s="76"/>
      <c r="BP7" s="76" t="s">
        <v>13</v>
      </c>
      <c r="BQ7" s="76"/>
      <c r="BR7" s="76" t="s">
        <v>12</v>
      </c>
      <c r="BS7" s="76"/>
      <c r="BT7" s="76" t="s">
        <v>13</v>
      </c>
      <c r="BU7" s="76"/>
      <c r="BV7" s="76" t="s">
        <v>12</v>
      </c>
      <c r="BW7" s="76"/>
      <c r="BX7" s="76" t="s">
        <v>13</v>
      </c>
      <c r="BY7" s="76"/>
      <c r="BZ7" s="76" t="s">
        <v>12</v>
      </c>
      <c r="CA7" s="76"/>
      <c r="CB7" s="76" t="s">
        <v>13</v>
      </c>
      <c r="CC7" s="76"/>
      <c r="CD7" s="76" t="s">
        <v>12</v>
      </c>
      <c r="CE7" s="76"/>
      <c r="CF7" s="76" t="s">
        <v>13</v>
      </c>
      <c r="CG7" s="76"/>
      <c r="CH7" s="76" t="s">
        <v>12</v>
      </c>
      <c r="CI7" s="76"/>
      <c r="CJ7" s="76" t="s">
        <v>13</v>
      </c>
      <c r="CK7" s="76"/>
      <c r="CL7" s="76" t="s">
        <v>12</v>
      </c>
      <c r="CM7" s="76"/>
      <c r="CN7" s="76" t="s">
        <v>13</v>
      </c>
      <c r="CO7" s="76"/>
      <c r="CP7" s="76" t="s">
        <v>12</v>
      </c>
      <c r="CQ7" s="76"/>
      <c r="CR7" s="76" t="s">
        <v>13</v>
      </c>
      <c r="CS7" s="76"/>
      <c r="CT7" s="76" t="s">
        <v>12</v>
      </c>
      <c r="CU7" s="76"/>
      <c r="CV7" s="76" t="s">
        <v>13</v>
      </c>
      <c r="CW7" s="76"/>
      <c r="CX7" s="76" t="s">
        <v>12</v>
      </c>
      <c r="CY7" s="76"/>
      <c r="CZ7" s="76" t="s">
        <v>13</v>
      </c>
      <c r="DA7" s="76"/>
      <c r="DB7" s="76" t="s">
        <v>12</v>
      </c>
      <c r="DC7" s="76"/>
      <c r="DD7" s="76" t="s">
        <v>13</v>
      </c>
      <c r="DE7" s="76"/>
      <c r="DF7" s="132" t="s">
        <v>31</v>
      </c>
      <c r="DG7" s="133"/>
      <c r="DH7" s="76" t="s">
        <v>12</v>
      </c>
      <c r="DI7" s="76"/>
      <c r="DJ7" s="76" t="s">
        <v>13</v>
      </c>
      <c r="DK7" s="76"/>
      <c r="DL7" s="76" t="s">
        <v>13</v>
      </c>
      <c r="DM7" s="76"/>
    </row>
    <row r="8" spans="2:117" ht="48" customHeight="1">
      <c r="B8" s="94"/>
      <c r="C8" s="117"/>
      <c r="D8" s="21" t="s">
        <v>3</v>
      </c>
      <c r="E8" s="5" t="s">
        <v>17</v>
      </c>
      <c r="F8" s="21" t="s">
        <v>3</v>
      </c>
      <c r="G8" s="5" t="s">
        <v>16</v>
      </c>
      <c r="H8" s="22" t="s">
        <v>3</v>
      </c>
      <c r="I8" s="7" t="s">
        <v>11</v>
      </c>
      <c r="J8" s="23" t="s">
        <v>3</v>
      </c>
      <c r="K8" s="1" t="s">
        <v>11</v>
      </c>
      <c r="L8" s="24" t="s">
        <v>3</v>
      </c>
      <c r="M8" s="6" t="s">
        <v>11</v>
      </c>
      <c r="N8" s="23" t="s">
        <v>3</v>
      </c>
      <c r="O8" s="1" t="s">
        <v>11</v>
      </c>
      <c r="P8" s="24" t="s">
        <v>3</v>
      </c>
      <c r="Q8" s="6" t="s">
        <v>11</v>
      </c>
      <c r="R8" s="23" t="s">
        <v>3</v>
      </c>
      <c r="S8" s="1" t="s">
        <v>11</v>
      </c>
      <c r="T8" s="24" t="s">
        <v>3</v>
      </c>
      <c r="U8" s="6" t="s">
        <v>11</v>
      </c>
      <c r="V8" s="23" t="s">
        <v>3</v>
      </c>
      <c r="W8" s="1" t="s">
        <v>11</v>
      </c>
      <c r="X8" s="24" t="s">
        <v>3</v>
      </c>
      <c r="Y8" s="6" t="s">
        <v>11</v>
      </c>
      <c r="Z8" s="23" t="s">
        <v>3</v>
      </c>
      <c r="AA8" s="1" t="s">
        <v>11</v>
      </c>
      <c r="AB8" s="24" t="s">
        <v>3</v>
      </c>
      <c r="AC8" s="6" t="s">
        <v>11</v>
      </c>
      <c r="AD8" s="23" t="s">
        <v>3</v>
      </c>
      <c r="AE8" s="1" t="s">
        <v>11</v>
      </c>
      <c r="AF8" s="24" t="s">
        <v>3</v>
      </c>
      <c r="AG8" s="6" t="s">
        <v>11</v>
      </c>
      <c r="AH8" s="23" t="s">
        <v>3</v>
      </c>
      <c r="AI8" s="1" t="s">
        <v>11</v>
      </c>
      <c r="AJ8" s="24" t="s">
        <v>3</v>
      </c>
      <c r="AK8" s="6" t="s">
        <v>17</v>
      </c>
      <c r="AL8" s="23" t="s">
        <v>3</v>
      </c>
      <c r="AM8" s="1" t="s">
        <v>11</v>
      </c>
      <c r="AN8" s="24" t="s">
        <v>3</v>
      </c>
      <c r="AO8" s="6" t="s">
        <v>11</v>
      </c>
      <c r="AP8" s="23" t="s">
        <v>3</v>
      </c>
      <c r="AQ8" s="1" t="s">
        <v>11</v>
      </c>
      <c r="AR8" s="24" t="s">
        <v>3</v>
      </c>
      <c r="AS8" s="6" t="s">
        <v>11</v>
      </c>
      <c r="AT8" s="23" t="s">
        <v>3</v>
      </c>
      <c r="AU8" s="1" t="s">
        <v>11</v>
      </c>
      <c r="AV8" s="24" t="s">
        <v>3</v>
      </c>
      <c r="AW8" s="6" t="s">
        <v>11</v>
      </c>
      <c r="AX8" s="23" t="s">
        <v>3</v>
      </c>
      <c r="AY8" s="1" t="s">
        <v>11</v>
      </c>
      <c r="AZ8" s="24" t="s">
        <v>3</v>
      </c>
      <c r="BA8" s="6" t="s">
        <v>11</v>
      </c>
      <c r="BB8" s="23" t="s">
        <v>3</v>
      </c>
      <c r="BC8" s="1" t="s">
        <v>11</v>
      </c>
      <c r="BD8" s="24" t="s">
        <v>3</v>
      </c>
      <c r="BE8" s="6" t="s">
        <v>11</v>
      </c>
      <c r="BF8" s="23" t="s">
        <v>3</v>
      </c>
      <c r="BG8" s="1" t="s">
        <v>11</v>
      </c>
      <c r="BH8" s="24" t="s">
        <v>3</v>
      </c>
      <c r="BI8" s="6" t="s">
        <v>11</v>
      </c>
      <c r="BJ8" s="23" t="s">
        <v>3</v>
      </c>
      <c r="BK8" s="1" t="s">
        <v>11</v>
      </c>
      <c r="BL8" s="24" t="s">
        <v>3</v>
      </c>
      <c r="BM8" s="6" t="s">
        <v>11</v>
      </c>
      <c r="BN8" s="23" t="s">
        <v>3</v>
      </c>
      <c r="BO8" s="1" t="s">
        <v>11</v>
      </c>
      <c r="BP8" s="24" t="s">
        <v>3</v>
      </c>
      <c r="BQ8" s="6" t="s">
        <v>11</v>
      </c>
      <c r="BR8" s="21" t="s">
        <v>3</v>
      </c>
      <c r="BS8" s="5" t="s">
        <v>10</v>
      </c>
      <c r="BT8" s="24" t="s">
        <v>3</v>
      </c>
      <c r="BU8" s="6" t="s">
        <v>11</v>
      </c>
      <c r="BV8" s="21" t="s">
        <v>3</v>
      </c>
      <c r="BW8" s="5" t="s">
        <v>10</v>
      </c>
      <c r="BX8" s="24" t="s">
        <v>3</v>
      </c>
      <c r="BY8" s="6" t="s">
        <v>11</v>
      </c>
      <c r="BZ8" s="21" t="s">
        <v>3</v>
      </c>
      <c r="CA8" s="5" t="s">
        <v>10</v>
      </c>
      <c r="CB8" s="24" t="s">
        <v>3</v>
      </c>
      <c r="CC8" s="6" t="s">
        <v>11</v>
      </c>
      <c r="CD8" s="21" t="s">
        <v>3</v>
      </c>
      <c r="CE8" s="5" t="s">
        <v>10</v>
      </c>
      <c r="CF8" s="24" t="s">
        <v>3</v>
      </c>
      <c r="CG8" s="6" t="s">
        <v>11</v>
      </c>
      <c r="CH8" s="21" t="s">
        <v>3</v>
      </c>
      <c r="CI8" s="5" t="s">
        <v>10</v>
      </c>
      <c r="CJ8" s="24" t="s">
        <v>3</v>
      </c>
      <c r="CK8" s="6" t="s">
        <v>11</v>
      </c>
      <c r="CL8" s="21" t="s">
        <v>3</v>
      </c>
      <c r="CM8" s="5" t="s">
        <v>10</v>
      </c>
      <c r="CN8" s="24" t="s">
        <v>3</v>
      </c>
      <c r="CO8" s="6" t="s">
        <v>11</v>
      </c>
      <c r="CP8" s="21" t="s">
        <v>3</v>
      </c>
      <c r="CQ8" s="5" t="s">
        <v>10</v>
      </c>
      <c r="CR8" s="24" t="s">
        <v>3</v>
      </c>
      <c r="CS8" s="6" t="s">
        <v>11</v>
      </c>
      <c r="CT8" s="21" t="s">
        <v>3</v>
      </c>
      <c r="CU8" s="5" t="s">
        <v>10</v>
      </c>
      <c r="CV8" s="24" t="s">
        <v>3</v>
      </c>
      <c r="CW8" s="6" t="s">
        <v>11</v>
      </c>
      <c r="CX8" s="21" t="s">
        <v>3</v>
      </c>
      <c r="CY8" s="5" t="s">
        <v>10</v>
      </c>
      <c r="CZ8" s="24" t="s">
        <v>3</v>
      </c>
      <c r="DA8" s="6" t="s">
        <v>11</v>
      </c>
      <c r="DB8" s="21" t="s">
        <v>3</v>
      </c>
      <c r="DC8" s="5" t="s">
        <v>10</v>
      </c>
      <c r="DD8" s="24" t="s">
        <v>3</v>
      </c>
      <c r="DE8" s="6" t="s">
        <v>11</v>
      </c>
      <c r="DF8" s="21" t="s">
        <v>3</v>
      </c>
      <c r="DG8" s="5" t="s">
        <v>10</v>
      </c>
      <c r="DH8" s="21" t="s">
        <v>3</v>
      </c>
      <c r="DI8" s="5" t="s">
        <v>10</v>
      </c>
      <c r="DJ8" s="24" t="s">
        <v>3</v>
      </c>
      <c r="DK8" s="6" t="s">
        <v>11</v>
      </c>
      <c r="DL8" s="21" t="s">
        <v>3</v>
      </c>
      <c r="DM8" s="5" t="s">
        <v>10</v>
      </c>
    </row>
    <row r="9" spans="2:117" ht="15" customHeight="1">
      <c r="B9" s="25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12</v>
      </c>
      <c r="AE9" s="26">
        <v>13</v>
      </c>
      <c r="AF9" s="26">
        <v>14</v>
      </c>
      <c r="AG9" s="26">
        <v>15</v>
      </c>
      <c r="AH9" s="26">
        <v>16</v>
      </c>
      <c r="AI9" s="26">
        <v>17</v>
      </c>
      <c r="AJ9" s="26">
        <v>18</v>
      </c>
      <c r="AK9" s="26">
        <v>19</v>
      </c>
      <c r="AL9" s="26">
        <v>20</v>
      </c>
      <c r="AM9" s="26">
        <v>21</v>
      </c>
      <c r="AN9" s="26">
        <v>22</v>
      </c>
      <c r="AO9" s="26">
        <v>23</v>
      </c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>
        <v>24</v>
      </c>
      <c r="BS9" s="26">
        <v>25</v>
      </c>
      <c r="BT9" s="26">
        <v>26</v>
      </c>
      <c r="BU9" s="26">
        <v>27</v>
      </c>
      <c r="BV9" s="26">
        <v>28</v>
      </c>
      <c r="BW9" s="26">
        <v>29</v>
      </c>
      <c r="BX9" s="26">
        <v>30</v>
      </c>
      <c r="BY9" s="26">
        <v>31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>
        <v>32</v>
      </c>
      <c r="CQ9" s="26">
        <v>33</v>
      </c>
      <c r="CR9" s="26">
        <v>34</v>
      </c>
      <c r="CS9" s="26">
        <v>35</v>
      </c>
      <c r="CT9" s="26">
        <v>36</v>
      </c>
      <c r="CU9" s="26">
        <v>37</v>
      </c>
      <c r="CV9" s="26">
        <v>38</v>
      </c>
      <c r="CW9" s="26">
        <v>39</v>
      </c>
      <c r="CX9" s="26">
        <v>40</v>
      </c>
      <c r="CY9" s="26">
        <v>41</v>
      </c>
      <c r="CZ9" s="26">
        <v>42</v>
      </c>
      <c r="DA9" s="26">
        <v>43</v>
      </c>
      <c r="DB9" s="26">
        <v>44</v>
      </c>
      <c r="DC9" s="26">
        <v>45</v>
      </c>
      <c r="DD9" s="26">
        <v>46</v>
      </c>
      <c r="DE9" s="26">
        <v>47</v>
      </c>
      <c r="DF9" s="34"/>
      <c r="DG9" s="34"/>
      <c r="DH9" s="26">
        <v>48</v>
      </c>
      <c r="DI9" s="26">
        <v>49</v>
      </c>
      <c r="DJ9" s="26">
        <v>50</v>
      </c>
      <c r="DK9" s="26">
        <v>51</v>
      </c>
      <c r="DL9" s="26">
        <v>52</v>
      </c>
      <c r="DM9" s="26">
        <v>53</v>
      </c>
    </row>
    <row r="10" spans="2:117" s="29" customFormat="1" ht="21" customHeight="1">
      <c r="B10" s="18">
        <v>1</v>
      </c>
      <c r="C10" s="16"/>
      <c r="D10" s="27">
        <f t="shared" ref="D10:D20" si="0">F10+H10-DL10</f>
        <v>0</v>
      </c>
      <c r="E10" s="27">
        <f t="shared" ref="E10:E20" si="1">G10+I10-DM10</f>
        <v>0</v>
      </c>
      <c r="F10" s="13">
        <f t="shared" ref="F10:G20" si="2">J10+AD10+AH10+AL10+BR10+BV10+CP10+CT10+CX10+DB10+DH10</f>
        <v>0</v>
      </c>
      <c r="G10" s="13">
        <f t="shared" si="2"/>
        <v>0</v>
      </c>
      <c r="H10" s="13">
        <f t="shared" ref="H10:H20" si="3">L10+AF10+AJ10+AN10+BT10+BX10+CR10+CV10+CZ10+DD10+DJ10</f>
        <v>0</v>
      </c>
      <c r="I10" s="13">
        <f t="shared" ref="I10:I20" si="4">M10+AG10+AK10+AO10+BU10+BY10+CS10+CW10+DA10+DE10+DK10</f>
        <v>0</v>
      </c>
      <c r="J10" s="32"/>
      <c r="K10" s="32"/>
      <c r="L10" s="32"/>
      <c r="M10" s="3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>
        <f>DH10+DJ10-DL10</f>
        <v>0</v>
      </c>
      <c r="DG10" s="14">
        <f>DI10+DK10-DM10</f>
        <v>0</v>
      </c>
      <c r="DH10" s="14"/>
      <c r="DI10" s="14"/>
      <c r="DJ10" s="14"/>
      <c r="DK10" s="14"/>
      <c r="DL10" s="28"/>
      <c r="DM10" s="28"/>
    </row>
    <row r="11" spans="2:117" s="29" customFormat="1" ht="21.75" customHeight="1">
      <c r="B11" s="18">
        <v>2</v>
      </c>
      <c r="C11" s="17"/>
      <c r="D11" s="27">
        <f t="shared" si="0"/>
        <v>0</v>
      </c>
      <c r="E11" s="27">
        <f t="shared" si="1"/>
        <v>0</v>
      </c>
      <c r="F11" s="13">
        <f t="shared" si="2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32"/>
      <c r="K11" s="32"/>
      <c r="L11" s="32"/>
      <c r="M11" s="3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>
        <f t="shared" ref="DF11:DF20" si="5">DH11+DJ11-DL11</f>
        <v>0</v>
      </c>
      <c r="DG11" s="14">
        <f t="shared" ref="DG11:DG20" si="6">DI11+DK11-DM11</f>
        <v>0</v>
      </c>
      <c r="DH11" s="14"/>
      <c r="DI11" s="14"/>
      <c r="DJ11" s="14"/>
      <c r="DK11" s="14"/>
      <c r="DL11" s="28"/>
      <c r="DM11" s="28"/>
    </row>
    <row r="12" spans="2:117" s="29" customFormat="1" ht="20.25" customHeight="1">
      <c r="B12" s="18">
        <v>3</v>
      </c>
      <c r="C12" s="17"/>
      <c r="D12" s="27">
        <f t="shared" si="0"/>
        <v>0</v>
      </c>
      <c r="E12" s="27">
        <f t="shared" si="1"/>
        <v>0</v>
      </c>
      <c r="F12" s="13">
        <f t="shared" si="2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32"/>
      <c r="K12" s="32"/>
      <c r="L12" s="32"/>
      <c r="M12" s="3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>
        <f t="shared" si="5"/>
        <v>0</v>
      </c>
      <c r="DG12" s="14">
        <f t="shared" si="6"/>
        <v>0</v>
      </c>
      <c r="DH12" s="14"/>
      <c r="DI12" s="14"/>
      <c r="DJ12" s="14"/>
      <c r="DK12" s="14"/>
      <c r="DL12" s="28"/>
      <c r="DM12" s="28"/>
    </row>
    <row r="13" spans="2:117" s="29" customFormat="1" ht="21" customHeight="1">
      <c r="B13" s="18">
        <v>4</v>
      </c>
      <c r="C13" s="17"/>
      <c r="D13" s="27">
        <f t="shared" si="0"/>
        <v>0</v>
      </c>
      <c r="E13" s="27">
        <f t="shared" si="1"/>
        <v>0</v>
      </c>
      <c r="F13" s="13">
        <f t="shared" si="2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32"/>
      <c r="K13" s="32"/>
      <c r="L13" s="32"/>
      <c r="M13" s="32"/>
      <c r="N13" s="14"/>
      <c r="O13" s="14"/>
      <c r="P13" s="14"/>
      <c r="Q13" s="14"/>
      <c r="R13" s="14"/>
      <c r="S13" s="14"/>
      <c r="T13" s="14"/>
      <c r="U13" s="14"/>
      <c r="V13" s="31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>
        <f t="shared" si="5"/>
        <v>0</v>
      </c>
      <c r="DG13" s="14">
        <f t="shared" si="6"/>
        <v>0</v>
      </c>
      <c r="DH13" s="14"/>
      <c r="DI13" s="14"/>
      <c r="DJ13" s="14"/>
      <c r="DK13" s="14"/>
      <c r="DL13" s="28"/>
      <c r="DM13" s="28"/>
    </row>
    <row r="14" spans="2:117" s="29" customFormat="1" ht="20.25" customHeight="1">
      <c r="B14" s="18">
        <v>5</v>
      </c>
      <c r="C14" s="17"/>
      <c r="D14" s="27">
        <f t="shared" si="0"/>
        <v>0</v>
      </c>
      <c r="E14" s="27">
        <f t="shared" si="1"/>
        <v>0</v>
      </c>
      <c r="F14" s="13">
        <f t="shared" si="2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32"/>
      <c r="K14" s="32"/>
      <c r="L14" s="32"/>
      <c r="M14" s="3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>
        <f t="shared" si="5"/>
        <v>0</v>
      </c>
      <c r="DG14" s="14">
        <f t="shared" si="6"/>
        <v>0</v>
      </c>
      <c r="DH14" s="14"/>
      <c r="DI14" s="14"/>
      <c r="DJ14" s="14"/>
      <c r="DK14" s="14"/>
      <c r="DL14" s="28"/>
      <c r="DM14" s="28"/>
    </row>
    <row r="15" spans="2:117" s="29" customFormat="1" ht="18" customHeight="1">
      <c r="B15" s="18">
        <v>6</v>
      </c>
      <c r="C15" s="17"/>
      <c r="D15" s="27">
        <f t="shared" si="0"/>
        <v>0</v>
      </c>
      <c r="E15" s="27">
        <f t="shared" si="1"/>
        <v>0</v>
      </c>
      <c r="F15" s="13">
        <f t="shared" si="2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32"/>
      <c r="K15" s="32"/>
      <c r="L15" s="32"/>
      <c r="M15" s="3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>
        <f t="shared" si="5"/>
        <v>0</v>
      </c>
      <c r="DG15" s="14">
        <f t="shared" si="6"/>
        <v>0</v>
      </c>
      <c r="DH15" s="14"/>
      <c r="DI15" s="14"/>
      <c r="DJ15" s="14"/>
      <c r="DK15" s="14"/>
      <c r="DL15" s="28"/>
      <c r="DM15" s="28"/>
    </row>
    <row r="16" spans="2:117" s="29" customFormat="1" ht="18" customHeight="1">
      <c r="B16" s="18">
        <v>7</v>
      </c>
      <c r="C16" s="17"/>
      <c r="D16" s="27">
        <f t="shared" si="0"/>
        <v>0</v>
      </c>
      <c r="E16" s="27">
        <f t="shared" si="1"/>
        <v>0</v>
      </c>
      <c r="F16" s="13">
        <f t="shared" si="2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33"/>
      <c r="K16" s="33"/>
      <c r="L16" s="33"/>
      <c r="M16" s="3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4">
        <f t="shared" si="5"/>
        <v>0</v>
      </c>
      <c r="DG16" s="14">
        <f t="shared" si="6"/>
        <v>0</v>
      </c>
      <c r="DH16" s="15"/>
      <c r="DI16" s="15"/>
      <c r="DJ16" s="15"/>
      <c r="DK16" s="15"/>
      <c r="DL16" s="30"/>
      <c r="DM16" s="30"/>
    </row>
    <row r="17" spans="1:117" s="29" customFormat="1" ht="18" customHeight="1">
      <c r="B17" s="18">
        <v>8</v>
      </c>
      <c r="C17" s="17"/>
      <c r="D17" s="27">
        <f t="shared" si="0"/>
        <v>0</v>
      </c>
      <c r="E17" s="27">
        <f t="shared" si="1"/>
        <v>0</v>
      </c>
      <c r="F17" s="13">
        <f t="shared" si="2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33"/>
      <c r="K17" s="33"/>
      <c r="L17" s="33"/>
      <c r="M17" s="3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4">
        <f t="shared" si="5"/>
        <v>0</v>
      </c>
      <c r="DG17" s="14">
        <f t="shared" si="6"/>
        <v>0</v>
      </c>
      <c r="DH17" s="15"/>
      <c r="DI17" s="15"/>
      <c r="DJ17" s="15"/>
      <c r="DK17" s="15"/>
      <c r="DL17" s="28"/>
      <c r="DM17" s="28"/>
    </row>
    <row r="18" spans="1:117" s="29" customFormat="1" ht="21.75" customHeight="1">
      <c r="B18" s="18">
        <v>9</v>
      </c>
      <c r="C18" s="17"/>
      <c r="D18" s="27">
        <f t="shared" si="0"/>
        <v>0</v>
      </c>
      <c r="E18" s="27">
        <f t="shared" si="1"/>
        <v>0</v>
      </c>
      <c r="F18" s="13">
        <f t="shared" si="2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33"/>
      <c r="K18" s="33"/>
      <c r="L18" s="33"/>
      <c r="M18" s="3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4">
        <f t="shared" si="5"/>
        <v>0</v>
      </c>
      <c r="DG18" s="14">
        <f t="shared" si="6"/>
        <v>0</v>
      </c>
      <c r="DH18" s="15"/>
      <c r="DI18" s="15"/>
      <c r="DJ18" s="15"/>
      <c r="DK18" s="15"/>
      <c r="DL18" s="28"/>
      <c r="DM18" s="28"/>
    </row>
    <row r="19" spans="1:117" s="29" customFormat="1" ht="20.25" customHeight="1">
      <c r="B19" s="18">
        <v>10</v>
      </c>
      <c r="C19" s="17"/>
      <c r="D19" s="27">
        <f t="shared" si="0"/>
        <v>0</v>
      </c>
      <c r="E19" s="27">
        <f t="shared" si="1"/>
        <v>0</v>
      </c>
      <c r="F19" s="13">
        <f t="shared" si="2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33"/>
      <c r="K19" s="33"/>
      <c r="L19" s="33"/>
      <c r="M19" s="3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4">
        <f t="shared" si="5"/>
        <v>0</v>
      </c>
      <c r="DG19" s="14">
        <f t="shared" si="6"/>
        <v>0</v>
      </c>
      <c r="DH19" s="15"/>
      <c r="DI19" s="15"/>
      <c r="DJ19" s="15"/>
      <c r="DK19" s="15"/>
      <c r="DL19" s="28"/>
      <c r="DM19" s="28"/>
    </row>
    <row r="20" spans="1:117" s="29" customFormat="1" ht="21.75" customHeight="1">
      <c r="B20" s="25">
        <v>11</v>
      </c>
      <c r="C20" s="12"/>
      <c r="D20" s="27">
        <f t="shared" si="0"/>
        <v>0</v>
      </c>
      <c r="E20" s="27">
        <f t="shared" si="1"/>
        <v>0</v>
      </c>
      <c r="F20" s="13">
        <f t="shared" si="2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33"/>
      <c r="K20" s="33"/>
      <c r="L20" s="33"/>
      <c r="M20" s="3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4">
        <f t="shared" si="5"/>
        <v>0</v>
      </c>
      <c r="DG20" s="14">
        <f t="shared" si="6"/>
        <v>0</v>
      </c>
      <c r="DH20" s="15"/>
      <c r="DI20" s="15"/>
      <c r="DJ20" s="15"/>
      <c r="DK20" s="15"/>
      <c r="DL20" s="28"/>
      <c r="DM20" s="28"/>
    </row>
    <row r="21" spans="1:117" s="8" customFormat="1" ht="24.75" customHeight="1">
      <c r="B21" s="93" t="s">
        <v>1</v>
      </c>
      <c r="C21" s="93"/>
      <c r="D21" s="11">
        <f t="shared" ref="D21:CQ21" si="7">SUM(D10:D20)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>
        <f t="shared" si="7"/>
        <v>0</v>
      </c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>
        <f t="shared" si="7"/>
        <v>0</v>
      </c>
      <c r="AV21" s="11">
        <f t="shared" si="7"/>
        <v>0</v>
      </c>
      <c r="AW21" s="11">
        <f t="shared" si="7"/>
        <v>0</v>
      </c>
      <c r="AX21" s="11">
        <f t="shared" si="7"/>
        <v>0</v>
      </c>
      <c r="AY21" s="11">
        <f t="shared" si="7"/>
        <v>0</v>
      </c>
      <c r="AZ21" s="11">
        <f t="shared" si="7"/>
        <v>0</v>
      </c>
      <c r="BA21" s="11">
        <f t="shared" si="7"/>
        <v>0</v>
      </c>
      <c r="BB21" s="11">
        <f t="shared" si="7"/>
        <v>0</v>
      </c>
      <c r="BC21" s="11">
        <f t="shared" si="7"/>
        <v>0</v>
      </c>
      <c r="BD21" s="11">
        <f t="shared" si="7"/>
        <v>0</v>
      </c>
      <c r="BE21" s="11">
        <f t="shared" si="7"/>
        <v>0</v>
      </c>
      <c r="BF21" s="11">
        <f t="shared" si="7"/>
        <v>0</v>
      </c>
      <c r="BG21" s="11">
        <f t="shared" si="7"/>
        <v>0</v>
      </c>
      <c r="BH21" s="11">
        <f t="shared" si="7"/>
        <v>0</v>
      </c>
      <c r="BI21" s="11">
        <f t="shared" si="7"/>
        <v>0</v>
      </c>
      <c r="BJ21" s="11">
        <f t="shared" si="7"/>
        <v>0</v>
      </c>
      <c r="BK21" s="11">
        <f t="shared" si="7"/>
        <v>0</v>
      </c>
      <c r="BL21" s="11">
        <f t="shared" si="7"/>
        <v>0</v>
      </c>
      <c r="BM21" s="11">
        <f t="shared" si="7"/>
        <v>0</v>
      </c>
      <c r="BN21" s="11">
        <f t="shared" si="7"/>
        <v>0</v>
      </c>
      <c r="BO21" s="11">
        <f t="shared" si="7"/>
        <v>0</v>
      </c>
      <c r="BP21" s="11">
        <f t="shared" si="7"/>
        <v>0</v>
      </c>
      <c r="BQ21" s="11">
        <f t="shared" si="7"/>
        <v>0</v>
      </c>
      <c r="BR21" s="11">
        <f t="shared" si="7"/>
        <v>0</v>
      </c>
      <c r="BS21" s="11">
        <f t="shared" si="7"/>
        <v>0</v>
      </c>
      <c r="BT21" s="11">
        <f t="shared" si="7"/>
        <v>0</v>
      </c>
      <c r="BU21" s="11">
        <f t="shared" si="7"/>
        <v>0</v>
      </c>
      <c r="BV21" s="11">
        <f t="shared" si="7"/>
        <v>0</v>
      </c>
      <c r="BW21" s="11">
        <f t="shared" si="7"/>
        <v>0</v>
      </c>
      <c r="BX21" s="11">
        <f t="shared" si="7"/>
        <v>0</v>
      </c>
      <c r="BY21" s="11">
        <f t="shared" si="7"/>
        <v>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>
        <f t="shared" si="7"/>
        <v>0</v>
      </c>
      <c r="CQ21" s="11">
        <f t="shared" si="7"/>
        <v>0</v>
      </c>
      <c r="CR21" s="11">
        <f t="shared" ref="CR21:DK21" si="8">SUM(CR10:CR20)</f>
        <v>0</v>
      </c>
      <c r="CS21" s="11">
        <f t="shared" si="8"/>
        <v>0</v>
      </c>
      <c r="CT21" s="11">
        <f t="shared" si="8"/>
        <v>0</v>
      </c>
      <c r="CU21" s="11">
        <f t="shared" si="8"/>
        <v>0</v>
      </c>
      <c r="CV21" s="11">
        <f t="shared" si="8"/>
        <v>0</v>
      </c>
      <c r="CW21" s="11">
        <f t="shared" si="8"/>
        <v>0</v>
      </c>
      <c r="CX21" s="11">
        <f t="shared" si="8"/>
        <v>0</v>
      </c>
      <c r="CY21" s="11">
        <f t="shared" si="8"/>
        <v>0</v>
      </c>
      <c r="CZ21" s="11">
        <f t="shared" si="8"/>
        <v>0</v>
      </c>
      <c r="DA21" s="11">
        <f t="shared" si="8"/>
        <v>0</v>
      </c>
      <c r="DB21" s="11">
        <f t="shared" si="8"/>
        <v>0</v>
      </c>
      <c r="DC21" s="11">
        <f t="shared" si="8"/>
        <v>0</v>
      </c>
      <c r="DD21" s="11">
        <f t="shared" si="8"/>
        <v>0</v>
      </c>
      <c r="DE21" s="11">
        <f t="shared" si="8"/>
        <v>0</v>
      </c>
      <c r="DF21" s="11">
        <f t="shared" si="8"/>
        <v>0</v>
      </c>
      <c r="DG21" s="11">
        <f t="shared" si="8"/>
        <v>0</v>
      </c>
      <c r="DH21" s="11">
        <f t="shared" si="8"/>
        <v>0</v>
      </c>
      <c r="DI21" s="11">
        <f t="shared" si="8"/>
        <v>0</v>
      </c>
      <c r="DJ21" s="11">
        <f t="shared" si="8"/>
        <v>0</v>
      </c>
      <c r="DK21" s="11">
        <f t="shared" si="8"/>
        <v>0</v>
      </c>
      <c r="DL21" s="11">
        <f>SUM(DL10:DL20)</f>
        <v>0</v>
      </c>
      <c r="DM21" s="11">
        <f>SUM(DM10:DM20)</f>
        <v>0</v>
      </c>
    </row>
    <row r="22" spans="1:117" ht="16.5" customHeight="1">
      <c r="A22" s="8"/>
    </row>
    <row r="23" spans="1:117" ht="16.5" customHeight="1">
      <c r="A23" s="8"/>
    </row>
    <row r="24" spans="1:117" ht="16.5" customHeight="1">
      <c r="A24" s="8"/>
    </row>
    <row r="25" spans="1:117" ht="16.5" customHeight="1">
      <c r="A25" s="8"/>
    </row>
    <row r="26" spans="1:117" ht="16.5" customHeight="1">
      <c r="A26" s="8"/>
    </row>
    <row r="27" spans="1:117" ht="16.5" customHeight="1">
      <c r="A27" s="8"/>
    </row>
    <row r="28" spans="1:117" ht="16.5" customHeight="1">
      <c r="A28" s="8"/>
    </row>
    <row r="29" spans="1:117" ht="16.5" customHeight="1">
      <c r="A29" s="8"/>
    </row>
    <row r="30" spans="1:117" ht="16.5" customHeight="1">
      <c r="A30" s="8"/>
    </row>
    <row r="31" spans="1:117" ht="16.5" customHeight="1">
      <c r="A31" s="8"/>
    </row>
    <row r="32" spans="1:117" ht="16.5" customHeight="1">
      <c r="A32" s="8"/>
    </row>
    <row r="33" spans="1:1" ht="16.5" customHeight="1">
      <c r="A33" s="8"/>
    </row>
    <row r="34" spans="1:1" ht="16.5" customHeight="1">
      <c r="A34" s="8"/>
    </row>
    <row r="35" spans="1:1" ht="16.5" customHeight="1">
      <c r="A35" s="8"/>
    </row>
    <row r="36" spans="1:1" ht="16.5" customHeight="1">
      <c r="A36" s="8"/>
    </row>
    <row r="37" spans="1:1" ht="16.5" customHeight="1">
      <c r="A37" s="8"/>
    </row>
    <row r="38" spans="1:1" ht="16.5" customHeight="1">
      <c r="A38" s="8"/>
    </row>
    <row r="39" spans="1:1" ht="16.5" customHeight="1">
      <c r="A39" s="8"/>
    </row>
    <row r="40" spans="1:1" ht="16.5" customHeight="1">
      <c r="A40" s="8"/>
    </row>
    <row r="41" spans="1:1" ht="16.5" customHeight="1">
      <c r="A41" s="8"/>
    </row>
    <row r="42" spans="1:1" ht="16.5" customHeight="1">
      <c r="A42" s="8"/>
    </row>
    <row r="43" spans="1:1" ht="16.5" customHeight="1">
      <c r="A43" s="8"/>
    </row>
    <row r="44" spans="1:1" ht="16.5" customHeight="1">
      <c r="A44" s="8"/>
    </row>
    <row r="45" spans="1:1" ht="16.5" customHeight="1">
      <c r="A45" s="8"/>
    </row>
    <row r="46" spans="1:1" ht="16.5" customHeight="1">
      <c r="A46" s="8"/>
    </row>
    <row r="47" spans="1:1" ht="16.5" customHeight="1">
      <c r="A47" s="8"/>
    </row>
    <row r="48" spans="1:1" ht="16.5" customHeight="1">
      <c r="A48" s="8"/>
    </row>
    <row r="49" spans="1:1" ht="16.5" customHeight="1">
      <c r="A49" s="8"/>
    </row>
    <row r="50" spans="1:1" ht="16.5" customHeight="1">
      <c r="A50" s="8"/>
    </row>
    <row r="51" spans="1:1" ht="16.5" customHeight="1">
      <c r="A51" s="8"/>
    </row>
    <row r="52" spans="1:1" ht="16.5" customHeight="1">
      <c r="A52" s="8"/>
    </row>
    <row r="53" spans="1:1" ht="16.5" customHeight="1">
      <c r="A53" s="8"/>
    </row>
    <row r="54" spans="1:1" ht="16.5" customHeight="1">
      <c r="A54" s="8"/>
    </row>
    <row r="55" spans="1:1" ht="16.5" customHeight="1">
      <c r="A55" s="8"/>
    </row>
    <row r="56" spans="1:1" ht="16.5" customHeight="1">
      <c r="A56" s="8"/>
    </row>
    <row r="57" spans="1:1" ht="16.5" customHeight="1">
      <c r="A57" s="8"/>
    </row>
    <row r="58" spans="1:1" ht="16.5" customHeight="1">
      <c r="A58" s="8"/>
    </row>
    <row r="59" spans="1:1" ht="16.5" customHeight="1">
      <c r="A59" s="8"/>
    </row>
    <row r="60" spans="1:1" ht="16.5" customHeight="1">
      <c r="A60" s="8"/>
    </row>
    <row r="61" spans="1:1" ht="16.5" customHeight="1">
      <c r="A61" s="8"/>
    </row>
    <row r="62" spans="1:1" ht="16.5" customHeight="1">
      <c r="A62" s="8"/>
    </row>
    <row r="63" spans="1:1" ht="16.5" customHeight="1">
      <c r="A63" s="8"/>
    </row>
    <row r="64" spans="1:1" ht="16.5" customHeight="1">
      <c r="A64" s="8"/>
    </row>
    <row r="65" spans="1:1" ht="16.5" customHeight="1">
      <c r="A65" s="8"/>
    </row>
    <row r="66" spans="1:1" ht="16.5" customHeight="1">
      <c r="A66" s="8"/>
    </row>
    <row r="67" spans="1:1" ht="16.5" customHeight="1">
      <c r="A67" s="8"/>
    </row>
    <row r="68" spans="1:1" ht="16.5" customHeight="1">
      <c r="A68" s="8"/>
    </row>
    <row r="69" spans="1:1" ht="16.5" customHeight="1">
      <c r="A69" s="8"/>
    </row>
    <row r="70" spans="1:1" ht="16.5" customHeight="1">
      <c r="A70" s="8"/>
    </row>
    <row r="71" spans="1:1" ht="16.5" customHeight="1">
      <c r="A71" s="8"/>
    </row>
    <row r="72" spans="1:1" ht="16.5" customHeight="1">
      <c r="A72" s="8"/>
    </row>
    <row r="73" spans="1:1" ht="16.5" customHeight="1">
      <c r="A73" s="8"/>
    </row>
    <row r="74" spans="1:1" ht="16.5" customHeight="1">
      <c r="A74" s="8"/>
    </row>
    <row r="75" spans="1:1" ht="16.5" customHeight="1">
      <c r="A75" s="8"/>
    </row>
    <row r="76" spans="1:1" ht="16.5" customHeight="1">
      <c r="A76" s="8"/>
    </row>
    <row r="77" spans="1:1" ht="16.5" customHeight="1">
      <c r="A77" s="8"/>
    </row>
    <row r="78" spans="1:1" ht="16.5" customHeight="1">
      <c r="A78" s="8"/>
    </row>
    <row r="79" spans="1:1" ht="16.5" customHeight="1">
      <c r="A79" s="8"/>
    </row>
    <row r="80" spans="1:1" ht="16.5" customHeight="1">
      <c r="A80" s="8"/>
    </row>
    <row r="81" spans="1:1" ht="16.5" customHeight="1">
      <c r="A81" s="8"/>
    </row>
    <row r="82" spans="1:1" ht="16.5" customHeight="1">
      <c r="A82" s="8"/>
    </row>
    <row r="83" spans="1:1" ht="16.5" customHeight="1">
      <c r="A83" s="8"/>
    </row>
    <row r="84" spans="1:1" ht="16.5" customHeight="1">
      <c r="A84" s="8"/>
    </row>
    <row r="85" spans="1:1" ht="16.5" customHeight="1">
      <c r="A85" s="8"/>
    </row>
    <row r="86" spans="1:1" ht="16.5" customHeight="1">
      <c r="A86" s="8"/>
    </row>
    <row r="87" spans="1:1" ht="16.5" customHeight="1">
      <c r="A87" s="8"/>
    </row>
    <row r="88" spans="1:1" ht="16.5" customHeight="1">
      <c r="A88" s="8"/>
    </row>
    <row r="89" spans="1:1" ht="16.5" customHeight="1">
      <c r="A89" s="8"/>
    </row>
    <row r="90" spans="1:1" ht="16.5" customHeight="1">
      <c r="A90" s="8"/>
    </row>
    <row r="91" spans="1:1" ht="16.5" customHeight="1">
      <c r="A91" s="8"/>
    </row>
    <row r="92" spans="1:1" ht="16.5" customHeight="1">
      <c r="A92" s="8"/>
    </row>
    <row r="93" spans="1:1" ht="16.5" customHeight="1">
      <c r="A93" s="8"/>
    </row>
    <row r="94" spans="1:1" ht="16.5" customHeight="1">
      <c r="A94" s="8"/>
    </row>
    <row r="95" spans="1:1" ht="16.5" customHeight="1">
      <c r="A95" s="8"/>
    </row>
    <row r="96" spans="1:1" ht="16.5" customHeight="1">
      <c r="A96" s="8"/>
    </row>
    <row r="97" spans="1:1" ht="16.5" customHeight="1">
      <c r="A97" s="8"/>
    </row>
    <row r="98" spans="1:1" ht="16.5" customHeight="1">
      <c r="A98" s="8"/>
    </row>
    <row r="99" spans="1:1" ht="16.5" customHeight="1">
      <c r="A99" s="8"/>
    </row>
    <row r="100" spans="1:1" ht="16.5" customHeight="1">
      <c r="A100" s="8"/>
    </row>
    <row r="101" spans="1:1" ht="16.5" customHeight="1">
      <c r="A101" s="8"/>
    </row>
    <row r="102" spans="1:1" ht="16.5" customHeight="1">
      <c r="A102" s="8"/>
    </row>
    <row r="103" spans="1:1" ht="16.5" customHeight="1">
      <c r="A103" s="8"/>
    </row>
    <row r="104" spans="1:1" ht="16.5" customHeight="1">
      <c r="A104" s="8"/>
    </row>
    <row r="105" spans="1:1" ht="16.5" customHeight="1">
      <c r="A105" s="8"/>
    </row>
    <row r="106" spans="1:1" ht="16.5" customHeight="1">
      <c r="A106" s="8"/>
    </row>
    <row r="107" spans="1:1" ht="16.5" customHeight="1">
      <c r="A107" s="8"/>
    </row>
    <row r="108" spans="1:1" ht="16.5" customHeight="1">
      <c r="A108" s="8"/>
    </row>
    <row r="109" spans="1:1" ht="16.5" customHeight="1">
      <c r="A109" s="8"/>
    </row>
    <row r="110" spans="1:1" ht="16.5" customHeight="1">
      <c r="A110" s="8"/>
    </row>
    <row r="111" spans="1:1" ht="16.5" customHeight="1">
      <c r="A111" s="8"/>
    </row>
    <row r="112" spans="1:1" ht="16.5" customHeight="1">
      <c r="A112" s="8"/>
    </row>
    <row r="113" spans="1:115" ht="16.5" customHeight="1">
      <c r="A113" s="8"/>
    </row>
    <row r="114" spans="1:115" ht="16.5" customHeight="1">
      <c r="A114" s="8"/>
    </row>
    <row r="115" spans="1:115" ht="16.5" customHeight="1">
      <c r="A115" s="8"/>
    </row>
    <row r="116" spans="1:115" ht="16.5" customHeight="1">
      <c r="A116" s="8"/>
    </row>
    <row r="117" spans="1:115" ht="16.5" customHeight="1">
      <c r="A117" s="8"/>
    </row>
    <row r="118" spans="1:115" ht="16.5" customHeight="1">
      <c r="A118" s="8"/>
    </row>
    <row r="119" spans="1:115" ht="16.5" customHeight="1">
      <c r="A119" s="8"/>
    </row>
    <row r="120" spans="1:115" ht="16.5" customHeight="1">
      <c r="A120" s="8"/>
    </row>
    <row r="121" spans="1:115" ht="16.5" customHeight="1">
      <c r="A121" s="8"/>
    </row>
    <row r="122" spans="1:115" ht="16.5" customHeight="1">
      <c r="A122" s="8"/>
    </row>
    <row r="123" spans="1:115" ht="16.5" customHeight="1">
      <c r="A123" s="8"/>
    </row>
    <row r="124" spans="1:115" ht="16.5" customHeight="1">
      <c r="A124" s="8"/>
    </row>
    <row r="125" spans="1:115" s="4" customFormat="1" ht="22.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</row>
    <row r="126" spans="1:115" s="4" customFormat="1" ht="24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</row>
    <row r="127" spans="1:115" s="4" customForma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</row>
    <row r="128" spans="1:115" s="4" customForma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</row>
    <row r="130" ht="45" customHeight="1"/>
  </sheetData>
  <mergeCells count="95">
    <mergeCell ref="DD7:DE7"/>
    <mergeCell ref="DB7:DC7"/>
    <mergeCell ref="CZ7:DA7"/>
    <mergeCell ref="DL7:DM7"/>
    <mergeCell ref="BR5:BU6"/>
    <mergeCell ref="CT7:CU7"/>
    <mergeCell ref="CL7:CM7"/>
    <mergeCell ref="CN7:CO7"/>
    <mergeCell ref="CP5:CS6"/>
    <mergeCell ref="CP7:CQ7"/>
    <mergeCell ref="CD6:CG6"/>
    <mergeCell ref="BV5:BY6"/>
    <mergeCell ref="CR7:CS7"/>
    <mergeCell ref="BF6:BI6"/>
    <mergeCell ref="BJ6:BM6"/>
    <mergeCell ref="BF7:BG7"/>
    <mergeCell ref="DL5:DM6"/>
    <mergeCell ref="CF7:CG7"/>
    <mergeCell ref="BZ5:CO5"/>
    <mergeCell ref="BZ7:CA7"/>
    <mergeCell ref="DH7:DI7"/>
    <mergeCell ref="CT5:CW6"/>
    <mergeCell ref="CX5:DA6"/>
    <mergeCell ref="DB5:DE6"/>
    <mergeCell ref="DF5:DK6"/>
    <mergeCell ref="DF7:DG7"/>
    <mergeCell ref="DJ7:DK7"/>
    <mergeCell ref="CV7:CW7"/>
    <mergeCell ref="CX7:CY7"/>
    <mergeCell ref="Z7:AA7"/>
    <mergeCell ref="X7:Y7"/>
    <mergeCell ref="AL5:AO6"/>
    <mergeCell ref="AN7:AO7"/>
    <mergeCell ref="AB7:AC7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N5:AC5"/>
    <mergeCell ref="Z6:AC6"/>
    <mergeCell ref="N6:Q6"/>
    <mergeCell ref="R6:U6"/>
    <mergeCell ref="J5:M6"/>
    <mergeCell ref="AD5:AG6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CL6:CO6"/>
    <mergeCell ref="AP6:AS6"/>
    <mergeCell ref="AP5:BQ5"/>
    <mergeCell ref="BN6:BQ6"/>
    <mergeCell ref="CH6:CK6"/>
    <mergeCell ref="AP7:AQ7"/>
    <mergeCell ref="AZ7:BA7"/>
    <mergeCell ref="BH7:BI7"/>
    <mergeCell ref="BL7:BM7"/>
    <mergeCell ref="CJ7:CK7"/>
    <mergeCell ref="BN7:BO7"/>
    <mergeCell ref="CH7:CI7"/>
    <mergeCell ref="BJ7:BK7"/>
    <mergeCell ref="BT7:BU7"/>
    <mergeCell ref="BV7:BW7"/>
    <mergeCell ref="BD7:BE7"/>
    <mergeCell ref="BP7:BQ7"/>
    <mergeCell ref="CD7:CE7"/>
    <mergeCell ref="CB7:CC7"/>
    <mergeCell ref="J7:K7"/>
    <mergeCell ref="R7:S7"/>
    <mergeCell ref="AT6:AW6"/>
    <mergeCell ref="BZ6:CC6"/>
    <mergeCell ref="BB6:BE6"/>
    <mergeCell ref="BB7:BC7"/>
    <mergeCell ref="BX7:BY7"/>
    <mergeCell ref="AX7:AY7"/>
    <mergeCell ref="BR7:BS7"/>
    <mergeCell ref="AT7:AU7"/>
    <mergeCell ref="AV7:AW7"/>
    <mergeCell ref="AX6:BA6"/>
    <mergeCell ref="AL7:AM7"/>
    <mergeCell ref="AR7:AS7"/>
    <mergeCell ref="V6:Y6"/>
    <mergeCell ref="AH5:AK6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U48"/>
  <sheetViews>
    <sheetView zoomScale="94" zoomScaleNormal="94" workbookViewId="0">
      <selection activeCell="G8" sqref="G8:H8"/>
    </sheetView>
  </sheetViews>
  <sheetFormatPr defaultRowHeight="12.75"/>
  <cols>
    <col min="1" max="1" width="3.625" style="40" customWidth="1"/>
    <col min="2" max="2" width="16.75" style="40" customWidth="1"/>
    <col min="3" max="3" width="13.75" style="40" customWidth="1"/>
    <col min="4" max="4" width="12.125" style="40" customWidth="1"/>
    <col min="5" max="5" width="13.375" style="40" customWidth="1"/>
    <col min="6" max="8" width="12.125" style="40" customWidth="1"/>
    <col min="9" max="9" width="12.875" style="40" customWidth="1"/>
    <col min="10" max="10" width="10.875" style="40" customWidth="1"/>
    <col min="11" max="11" width="8.875" style="40" customWidth="1"/>
    <col min="12" max="12" width="10" style="40" customWidth="1"/>
    <col min="13" max="13" width="12.125" style="40" customWidth="1"/>
    <col min="14" max="14" width="16.375" style="40" customWidth="1"/>
    <col min="15" max="15" width="12.875" style="40" customWidth="1"/>
    <col min="16" max="20" width="11.625" style="40" customWidth="1"/>
    <col min="21" max="21" width="12.375" style="40" customWidth="1"/>
    <col min="22" max="22" width="13" style="40" customWidth="1"/>
    <col min="23" max="25" width="11.625" style="40" customWidth="1"/>
    <col min="26" max="26" width="13.125" style="40" customWidth="1"/>
    <col min="27" max="27" width="12.625" style="40" customWidth="1"/>
    <col min="28" max="30" width="11.625" style="40" customWidth="1"/>
    <col min="31" max="31" width="12.75" style="40" customWidth="1"/>
    <col min="32" max="32" width="13.125" style="40" customWidth="1"/>
    <col min="33" max="33" width="9.5" style="40" customWidth="1"/>
    <col min="34" max="34" width="10.375" style="40" customWidth="1"/>
    <col min="35" max="35" width="11.5" style="40" customWidth="1"/>
    <col min="36" max="36" width="12.25" style="40" customWidth="1"/>
    <col min="37" max="37" width="11.375" style="40" customWidth="1"/>
    <col min="38" max="40" width="14" style="40" customWidth="1"/>
    <col min="41" max="41" width="9.125" style="40" customWidth="1"/>
    <col min="42" max="44" width="9.75" style="40" customWidth="1"/>
    <col min="45" max="45" width="10" style="40" customWidth="1"/>
    <col min="46" max="53" width="9.75" style="40" customWidth="1"/>
    <col min="54" max="54" width="8.75" style="40" customWidth="1"/>
    <col min="55" max="55" width="10.75" style="40" customWidth="1"/>
    <col min="56" max="56" width="11.5" style="40" customWidth="1"/>
    <col min="57" max="57" width="9.375" style="40" customWidth="1"/>
    <col min="58" max="58" width="8.125" style="40" customWidth="1"/>
    <col min="59" max="59" width="11.375" style="40" customWidth="1"/>
    <col min="60" max="60" width="10.625" style="40" customWidth="1"/>
    <col min="61" max="61" width="12.125" style="40" customWidth="1"/>
    <col min="62" max="62" width="11.75" style="40" customWidth="1"/>
    <col min="63" max="63" width="12.875" style="40" customWidth="1"/>
    <col min="64" max="64" width="11.125" style="40" customWidth="1"/>
    <col min="65" max="65" width="11.625" style="40" customWidth="1"/>
    <col min="66" max="67" width="15" style="40" customWidth="1"/>
    <col min="68" max="68" width="16" style="40" customWidth="1"/>
    <col min="69" max="69" width="10.75" style="40" customWidth="1"/>
    <col min="70" max="70" width="11.125" style="40" customWidth="1"/>
    <col min="71" max="16384" width="9" style="40"/>
  </cols>
  <sheetData>
    <row r="1" spans="1:73">
      <c r="A1" s="136" t="s">
        <v>95</v>
      </c>
      <c r="B1" s="136"/>
      <c r="C1" s="136"/>
      <c r="D1" s="136"/>
      <c r="E1" s="136"/>
      <c r="F1" s="136"/>
      <c r="G1" s="136"/>
      <c r="H1" s="136"/>
    </row>
    <row r="2" spans="1:73" ht="13.5" customHeight="1">
      <c r="A2" s="142" t="s">
        <v>146</v>
      </c>
      <c r="B2" s="142"/>
      <c r="C2" s="142"/>
      <c r="D2" s="142"/>
      <c r="E2" s="142"/>
      <c r="F2" s="142"/>
      <c r="G2" s="142"/>
      <c r="H2" s="142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2"/>
      <c r="AJ2" s="42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</row>
    <row r="3" spans="1:73" ht="36.75" customHeight="1">
      <c r="A3" s="143"/>
      <c r="B3" s="143"/>
      <c r="C3" s="143"/>
      <c r="D3" s="143"/>
      <c r="E3" s="143"/>
      <c r="F3" s="143"/>
      <c r="G3" s="143"/>
      <c r="H3" s="143"/>
      <c r="I3" s="148" t="s">
        <v>91</v>
      </c>
      <c r="J3" s="148"/>
      <c r="K3" s="44"/>
      <c r="L3" s="44"/>
      <c r="M3" s="44"/>
      <c r="N3" s="44"/>
      <c r="O3" s="45"/>
      <c r="P3" s="46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</row>
    <row r="4" spans="1:73" s="50" customFormat="1" ht="15" customHeight="1">
      <c r="A4" s="155" t="s">
        <v>57</v>
      </c>
      <c r="B4" s="86" t="s">
        <v>56</v>
      </c>
      <c r="C4" s="156" t="s">
        <v>116</v>
      </c>
      <c r="D4" s="157"/>
      <c r="E4" s="157"/>
      <c r="F4" s="157"/>
      <c r="G4" s="157"/>
      <c r="H4" s="158"/>
      <c r="I4" s="145" t="s">
        <v>63</v>
      </c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7"/>
      <c r="BC4" s="166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48"/>
      <c r="BP4" s="49"/>
    </row>
    <row r="5" spans="1:73" s="50" customFormat="1" ht="60" customHeight="1">
      <c r="A5" s="155"/>
      <c r="B5" s="86"/>
      <c r="C5" s="159"/>
      <c r="D5" s="160"/>
      <c r="E5" s="160"/>
      <c r="F5" s="160"/>
      <c r="G5" s="160"/>
      <c r="H5" s="161"/>
      <c r="I5" s="145" t="s">
        <v>64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7"/>
      <c r="BC5" s="168" t="s">
        <v>65</v>
      </c>
      <c r="BD5" s="169"/>
      <c r="BE5" s="169"/>
      <c r="BF5" s="169"/>
      <c r="BG5" s="169"/>
      <c r="BH5" s="169"/>
      <c r="BI5" s="138" t="s">
        <v>66</v>
      </c>
      <c r="BJ5" s="138"/>
      <c r="BK5" s="138"/>
      <c r="BL5" s="138"/>
      <c r="BM5" s="138"/>
      <c r="BN5" s="138"/>
      <c r="BO5" s="164" t="s">
        <v>108</v>
      </c>
      <c r="BP5" s="165"/>
    </row>
    <row r="6" spans="1:73" s="50" customFormat="1" ht="0.75" hidden="1" customHeight="1">
      <c r="A6" s="155"/>
      <c r="B6" s="86"/>
      <c r="C6" s="159"/>
      <c r="D6" s="160"/>
      <c r="E6" s="160"/>
      <c r="F6" s="160"/>
      <c r="G6" s="160"/>
      <c r="H6" s="161"/>
      <c r="I6" s="139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1"/>
      <c r="BC6" s="139"/>
      <c r="BD6" s="140"/>
      <c r="BE6" s="140"/>
      <c r="BF6" s="140"/>
      <c r="BG6" s="138" t="s">
        <v>109</v>
      </c>
      <c r="BH6" s="138"/>
      <c r="BI6" s="138" t="s">
        <v>117</v>
      </c>
      <c r="BJ6" s="138"/>
      <c r="BK6" s="138" t="s">
        <v>68</v>
      </c>
      <c r="BL6" s="138"/>
      <c r="BM6" s="138"/>
      <c r="BN6" s="138"/>
      <c r="BO6" s="51"/>
      <c r="BP6" s="51"/>
    </row>
    <row r="7" spans="1:73" s="50" customFormat="1" ht="15" customHeight="1">
      <c r="A7" s="155"/>
      <c r="B7" s="86"/>
      <c r="C7" s="159"/>
      <c r="D7" s="160"/>
      <c r="E7" s="160"/>
      <c r="F7" s="160"/>
      <c r="G7" s="160"/>
      <c r="H7" s="161"/>
      <c r="I7" s="138" t="s">
        <v>55</v>
      </c>
      <c r="J7" s="138"/>
      <c r="K7" s="138"/>
      <c r="L7" s="138"/>
      <c r="M7" s="123" t="s">
        <v>118</v>
      </c>
      <c r="N7" s="125"/>
      <c r="O7" s="118" t="s">
        <v>49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20"/>
      <c r="AE7" s="123" t="s">
        <v>110</v>
      </c>
      <c r="AF7" s="125"/>
      <c r="AG7" s="123" t="s">
        <v>111</v>
      </c>
      <c r="AH7" s="125"/>
      <c r="AI7" s="77" t="s">
        <v>54</v>
      </c>
      <c r="AJ7" s="79"/>
      <c r="AK7" s="86" t="s">
        <v>119</v>
      </c>
      <c r="AL7" s="86"/>
      <c r="AM7" s="77" t="s">
        <v>54</v>
      </c>
      <c r="AN7" s="79"/>
      <c r="AO7" s="86" t="s">
        <v>120</v>
      </c>
      <c r="AP7" s="86"/>
      <c r="AQ7" s="77" t="s">
        <v>112</v>
      </c>
      <c r="AR7" s="78"/>
      <c r="AS7" s="78"/>
      <c r="AT7" s="78"/>
      <c r="AU7" s="78"/>
      <c r="AV7" s="79"/>
      <c r="AW7" s="77" t="s">
        <v>67</v>
      </c>
      <c r="AX7" s="78"/>
      <c r="AY7" s="78"/>
      <c r="AZ7" s="78"/>
      <c r="BA7" s="78"/>
      <c r="BB7" s="79"/>
      <c r="BC7" s="149" t="s">
        <v>121</v>
      </c>
      <c r="BD7" s="150"/>
      <c r="BE7" s="149" t="s">
        <v>122</v>
      </c>
      <c r="BF7" s="150"/>
      <c r="BG7" s="138"/>
      <c r="BH7" s="138"/>
      <c r="BI7" s="138"/>
      <c r="BJ7" s="138"/>
      <c r="BK7" s="138"/>
      <c r="BL7" s="138"/>
      <c r="BM7" s="138"/>
      <c r="BN7" s="138"/>
      <c r="BO7" s="149" t="s">
        <v>123</v>
      </c>
      <c r="BP7" s="150"/>
    </row>
    <row r="8" spans="1:73" s="50" customFormat="1" ht="102" customHeight="1">
      <c r="A8" s="155"/>
      <c r="B8" s="86"/>
      <c r="C8" s="135" t="s">
        <v>62</v>
      </c>
      <c r="D8" s="135"/>
      <c r="E8" s="144" t="s">
        <v>60</v>
      </c>
      <c r="F8" s="144"/>
      <c r="G8" s="137" t="s">
        <v>61</v>
      </c>
      <c r="H8" s="137"/>
      <c r="I8" s="86" t="s">
        <v>124</v>
      </c>
      <c r="J8" s="86"/>
      <c r="K8" s="86" t="s">
        <v>125</v>
      </c>
      <c r="L8" s="86"/>
      <c r="M8" s="107"/>
      <c r="N8" s="109"/>
      <c r="O8" s="77" t="s">
        <v>50</v>
      </c>
      <c r="P8" s="79"/>
      <c r="Q8" s="77" t="s">
        <v>113</v>
      </c>
      <c r="R8" s="79"/>
      <c r="S8" s="77" t="s">
        <v>51</v>
      </c>
      <c r="T8" s="79"/>
      <c r="U8" s="77" t="s">
        <v>52</v>
      </c>
      <c r="V8" s="79"/>
      <c r="W8" s="77" t="s">
        <v>53</v>
      </c>
      <c r="X8" s="79"/>
      <c r="Y8" s="162" t="s">
        <v>126</v>
      </c>
      <c r="Z8" s="163"/>
      <c r="AA8" s="77" t="s">
        <v>127</v>
      </c>
      <c r="AB8" s="79"/>
      <c r="AC8" s="77" t="s">
        <v>128</v>
      </c>
      <c r="AD8" s="79"/>
      <c r="AE8" s="107"/>
      <c r="AF8" s="109"/>
      <c r="AG8" s="107"/>
      <c r="AH8" s="109"/>
      <c r="AI8" s="77" t="s">
        <v>129</v>
      </c>
      <c r="AJ8" s="79"/>
      <c r="AK8" s="86"/>
      <c r="AL8" s="86"/>
      <c r="AM8" s="77" t="s">
        <v>114</v>
      </c>
      <c r="AN8" s="79"/>
      <c r="AO8" s="86"/>
      <c r="AP8" s="86"/>
      <c r="AQ8" s="135" t="s">
        <v>62</v>
      </c>
      <c r="AR8" s="135"/>
      <c r="AS8" s="135" t="s">
        <v>60</v>
      </c>
      <c r="AT8" s="135"/>
      <c r="AU8" s="135" t="s">
        <v>61</v>
      </c>
      <c r="AV8" s="135"/>
      <c r="AW8" s="135" t="s">
        <v>70</v>
      </c>
      <c r="AX8" s="135"/>
      <c r="AY8" s="170" t="s">
        <v>71</v>
      </c>
      <c r="AZ8" s="171"/>
      <c r="BA8" s="172" t="s">
        <v>72</v>
      </c>
      <c r="BB8" s="172"/>
      <c r="BC8" s="151"/>
      <c r="BD8" s="152"/>
      <c r="BE8" s="151"/>
      <c r="BF8" s="152"/>
      <c r="BG8" s="138"/>
      <c r="BH8" s="138"/>
      <c r="BI8" s="138"/>
      <c r="BJ8" s="138"/>
      <c r="BK8" s="138" t="s">
        <v>130</v>
      </c>
      <c r="BL8" s="138"/>
      <c r="BM8" s="138" t="s">
        <v>69</v>
      </c>
      <c r="BN8" s="138"/>
      <c r="BO8" s="151"/>
      <c r="BP8" s="152"/>
    </row>
    <row r="9" spans="1:73" s="50" customFormat="1" ht="30" customHeight="1">
      <c r="A9" s="155"/>
      <c r="B9" s="86"/>
      <c r="C9" s="52" t="s">
        <v>58</v>
      </c>
      <c r="D9" s="53" t="s">
        <v>59</v>
      </c>
      <c r="E9" s="52" t="s">
        <v>58</v>
      </c>
      <c r="F9" s="53" t="s">
        <v>59</v>
      </c>
      <c r="G9" s="52" t="s">
        <v>58</v>
      </c>
      <c r="H9" s="53" t="s">
        <v>59</v>
      </c>
      <c r="I9" s="52" t="s">
        <v>58</v>
      </c>
      <c r="J9" s="53" t="s">
        <v>59</v>
      </c>
      <c r="K9" s="52" t="s">
        <v>58</v>
      </c>
      <c r="L9" s="53" t="s">
        <v>59</v>
      </c>
      <c r="M9" s="52" t="s">
        <v>58</v>
      </c>
      <c r="N9" s="53" t="s">
        <v>59</v>
      </c>
      <c r="O9" s="52" t="s">
        <v>58</v>
      </c>
      <c r="P9" s="53" t="s">
        <v>59</v>
      </c>
      <c r="Q9" s="52" t="s">
        <v>58</v>
      </c>
      <c r="R9" s="53" t="s">
        <v>59</v>
      </c>
      <c r="S9" s="52" t="s">
        <v>58</v>
      </c>
      <c r="T9" s="53" t="s">
        <v>59</v>
      </c>
      <c r="U9" s="52" t="s">
        <v>58</v>
      </c>
      <c r="V9" s="53" t="s">
        <v>59</v>
      </c>
      <c r="W9" s="52" t="s">
        <v>58</v>
      </c>
      <c r="X9" s="53" t="s">
        <v>59</v>
      </c>
      <c r="Y9" s="52" t="s">
        <v>58</v>
      </c>
      <c r="Z9" s="53" t="s">
        <v>59</v>
      </c>
      <c r="AA9" s="52" t="s">
        <v>58</v>
      </c>
      <c r="AB9" s="53" t="s">
        <v>59</v>
      </c>
      <c r="AC9" s="52" t="s">
        <v>58</v>
      </c>
      <c r="AD9" s="53" t="s">
        <v>59</v>
      </c>
      <c r="AE9" s="52" t="s">
        <v>58</v>
      </c>
      <c r="AF9" s="53" t="s">
        <v>59</v>
      </c>
      <c r="AG9" s="52" t="s">
        <v>58</v>
      </c>
      <c r="AH9" s="53" t="s">
        <v>59</v>
      </c>
      <c r="AI9" s="52" t="s">
        <v>58</v>
      </c>
      <c r="AJ9" s="53" t="s">
        <v>59</v>
      </c>
      <c r="AK9" s="52" t="s">
        <v>58</v>
      </c>
      <c r="AL9" s="53" t="s">
        <v>59</v>
      </c>
      <c r="AM9" s="52" t="s">
        <v>58</v>
      </c>
      <c r="AN9" s="53" t="s">
        <v>59</v>
      </c>
      <c r="AO9" s="52" t="s">
        <v>58</v>
      </c>
      <c r="AP9" s="53" t="s">
        <v>59</v>
      </c>
      <c r="AQ9" s="52" t="s">
        <v>58</v>
      </c>
      <c r="AR9" s="53" t="s">
        <v>59</v>
      </c>
      <c r="AS9" s="52" t="s">
        <v>58</v>
      </c>
      <c r="AT9" s="53" t="s">
        <v>59</v>
      </c>
      <c r="AU9" s="52" t="s">
        <v>58</v>
      </c>
      <c r="AV9" s="53" t="s">
        <v>59</v>
      </c>
      <c r="AW9" s="52" t="s">
        <v>58</v>
      </c>
      <c r="AX9" s="53" t="s">
        <v>59</v>
      </c>
      <c r="AY9" s="52" t="s">
        <v>58</v>
      </c>
      <c r="AZ9" s="53" t="s">
        <v>59</v>
      </c>
      <c r="BA9" s="52" t="s">
        <v>58</v>
      </c>
      <c r="BB9" s="53" t="s">
        <v>59</v>
      </c>
      <c r="BC9" s="52" t="s">
        <v>58</v>
      </c>
      <c r="BD9" s="53" t="s">
        <v>59</v>
      </c>
      <c r="BE9" s="52" t="s">
        <v>58</v>
      </c>
      <c r="BF9" s="53" t="s">
        <v>59</v>
      </c>
      <c r="BG9" s="52" t="s">
        <v>58</v>
      </c>
      <c r="BH9" s="53" t="s">
        <v>59</v>
      </c>
      <c r="BI9" s="52" t="s">
        <v>58</v>
      </c>
      <c r="BJ9" s="53" t="s">
        <v>59</v>
      </c>
      <c r="BK9" s="52" t="s">
        <v>58</v>
      </c>
      <c r="BL9" s="53" t="s">
        <v>59</v>
      </c>
      <c r="BM9" s="52" t="s">
        <v>58</v>
      </c>
      <c r="BN9" s="53" t="s">
        <v>59</v>
      </c>
      <c r="BO9" s="52" t="s">
        <v>58</v>
      </c>
      <c r="BP9" s="53" t="s">
        <v>59</v>
      </c>
    </row>
    <row r="10" spans="1:73" s="50" customFormat="1" ht="10.5" customHeight="1">
      <c r="A10" s="54" t="s">
        <v>92</v>
      </c>
      <c r="B10" s="54">
        <v>1</v>
      </c>
      <c r="C10" s="54">
        <v>2</v>
      </c>
      <c r="D10" s="54">
        <v>3</v>
      </c>
      <c r="E10" s="54">
        <v>4</v>
      </c>
      <c r="F10" s="54">
        <v>5</v>
      </c>
      <c r="G10" s="54">
        <v>6</v>
      </c>
      <c r="H10" s="54">
        <v>7</v>
      </c>
      <c r="I10" s="54">
        <v>8</v>
      </c>
      <c r="J10" s="54">
        <v>9</v>
      </c>
      <c r="K10" s="54">
        <v>10</v>
      </c>
      <c r="L10" s="54">
        <v>11</v>
      </c>
      <c r="M10" s="54">
        <v>12</v>
      </c>
      <c r="N10" s="54">
        <v>13</v>
      </c>
      <c r="O10" s="54">
        <v>14</v>
      </c>
      <c r="P10" s="54">
        <v>15</v>
      </c>
      <c r="Q10" s="54">
        <v>16</v>
      </c>
      <c r="R10" s="54">
        <v>17</v>
      </c>
      <c r="S10" s="54">
        <v>18</v>
      </c>
      <c r="T10" s="54">
        <v>19</v>
      </c>
      <c r="U10" s="54">
        <v>20</v>
      </c>
      <c r="V10" s="54">
        <v>21</v>
      </c>
      <c r="W10" s="54">
        <v>22</v>
      </c>
      <c r="X10" s="54">
        <v>23</v>
      </c>
      <c r="Y10" s="54">
        <v>24</v>
      </c>
      <c r="Z10" s="54">
        <v>25</v>
      </c>
      <c r="AA10" s="54">
        <v>26</v>
      </c>
      <c r="AB10" s="54">
        <v>27</v>
      </c>
      <c r="AC10" s="54">
        <v>28</v>
      </c>
      <c r="AD10" s="54">
        <v>29</v>
      </c>
      <c r="AE10" s="54">
        <v>30</v>
      </c>
      <c r="AF10" s="54">
        <v>31</v>
      </c>
      <c r="AG10" s="54">
        <v>32</v>
      </c>
      <c r="AH10" s="54">
        <v>33</v>
      </c>
      <c r="AI10" s="54">
        <v>34</v>
      </c>
      <c r="AJ10" s="54">
        <v>35</v>
      </c>
      <c r="AK10" s="54">
        <v>36</v>
      </c>
      <c r="AL10" s="54">
        <v>37</v>
      </c>
      <c r="AM10" s="54">
        <v>38</v>
      </c>
      <c r="AN10" s="54">
        <v>39</v>
      </c>
      <c r="AO10" s="54">
        <v>40</v>
      </c>
      <c r="AP10" s="54">
        <v>41</v>
      </c>
      <c r="AQ10" s="54">
        <v>42</v>
      </c>
      <c r="AR10" s="54">
        <v>43</v>
      </c>
      <c r="AS10" s="54">
        <v>44</v>
      </c>
      <c r="AT10" s="54">
        <v>45</v>
      </c>
      <c r="AU10" s="54">
        <v>46</v>
      </c>
      <c r="AV10" s="54">
        <v>47</v>
      </c>
      <c r="AW10" s="54">
        <v>48</v>
      </c>
      <c r="AX10" s="54">
        <v>49</v>
      </c>
      <c r="AY10" s="54">
        <v>50</v>
      </c>
      <c r="AZ10" s="54">
        <v>51</v>
      </c>
      <c r="BA10" s="54">
        <v>52</v>
      </c>
      <c r="BB10" s="54">
        <v>53</v>
      </c>
      <c r="BC10" s="54">
        <v>54</v>
      </c>
      <c r="BD10" s="54">
        <v>55</v>
      </c>
      <c r="BE10" s="54">
        <v>56</v>
      </c>
      <c r="BF10" s="54">
        <v>57</v>
      </c>
      <c r="BG10" s="54">
        <v>58</v>
      </c>
      <c r="BH10" s="54">
        <v>59</v>
      </c>
      <c r="BI10" s="54">
        <v>60</v>
      </c>
      <c r="BJ10" s="54">
        <v>61</v>
      </c>
      <c r="BK10" s="54">
        <v>62</v>
      </c>
      <c r="BL10" s="54">
        <v>63</v>
      </c>
      <c r="BM10" s="54">
        <v>64</v>
      </c>
      <c r="BN10" s="54">
        <v>65</v>
      </c>
      <c r="BO10" s="54">
        <v>66</v>
      </c>
      <c r="BP10" s="54">
        <v>67</v>
      </c>
    </row>
    <row r="11" spans="1:73" s="38" customFormat="1" ht="18" customHeight="1">
      <c r="A11" s="55">
        <v>1</v>
      </c>
      <c r="B11" s="56" t="s">
        <v>96</v>
      </c>
      <c r="C11" s="13">
        <f>E11+G11-BA11</f>
        <v>9120726.6079999991</v>
      </c>
      <c r="D11" s="13">
        <f>F11+H11-BB11</f>
        <v>601966.82380000001</v>
      </c>
      <c r="E11" s="13">
        <f>I11+K11+M11+AE11+AG11+AK11+AO11+AS11</f>
        <v>5285335.5999999996</v>
      </c>
      <c r="F11" s="13">
        <f>J11+L11+N11+AF11+AH11+AL11+AP11+AT11</f>
        <v>716856.45880000002</v>
      </c>
      <c r="G11" s="13">
        <f>AY11+BC11+BE11+BG11+BI11+BK11+BM11+AU11+BO11</f>
        <v>3835391.0079999994</v>
      </c>
      <c r="H11" s="13">
        <f>AZ11+BD11+BF11+BH11+BJ11+BL11+BN11+AV11+BP11</f>
        <v>-114889.63500000001</v>
      </c>
      <c r="I11" s="57">
        <v>643250</v>
      </c>
      <c r="J11" s="57">
        <v>98054.062000000005</v>
      </c>
      <c r="K11" s="57">
        <v>0</v>
      </c>
      <c r="L11" s="57">
        <v>0</v>
      </c>
      <c r="M11" s="57">
        <v>816743.5</v>
      </c>
      <c r="N11" s="57">
        <v>100731.4553</v>
      </c>
      <c r="O11" s="57">
        <v>147385</v>
      </c>
      <c r="P11" s="57">
        <v>41718.574000000001</v>
      </c>
      <c r="Q11" s="57">
        <v>123919.9</v>
      </c>
      <c r="R11" s="57">
        <v>38404.008300000001</v>
      </c>
      <c r="S11" s="57">
        <v>12142</v>
      </c>
      <c r="T11" s="57">
        <v>1463.6880000000001</v>
      </c>
      <c r="U11" s="57">
        <v>5600</v>
      </c>
      <c r="V11" s="57">
        <v>221.58</v>
      </c>
      <c r="W11" s="57">
        <v>265960.59999999998</v>
      </c>
      <c r="X11" s="57">
        <v>11282.3</v>
      </c>
      <c r="Y11" s="57">
        <v>235610.6</v>
      </c>
      <c r="Z11" s="57">
        <v>6105</v>
      </c>
      <c r="AA11" s="57">
        <v>179850</v>
      </c>
      <c r="AB11" s="57">
        <v>0</v>
      </c>
      <c r="AC11" s="57">
        <v>41050</v>
      </c>
      <c r="AD11" s="57">
        <v>6311.3429999999998</v>
      </c>
      <c r="AE11" s="57">
        <v>0</v>
      </c>
      <c r="AF11" s="57">
        <v>0</v>
      </c>
      <c r="AG11" s="57">
        <v>2665135.5</v>
      </c>
      <c r="AH11" s="57">
        <v>498024.44130000001</v>
      </c>
      <c r="AI11" s="57">
        <v>2665135.5</v>
      </c>
      <c r="AJ11" s="57">
        <v>498024.44130000001</v>
      </c>
      <c r="AK11" s="57">
        <v>160554</v>
      </c>
      <c r="AL11" s="57">
        <v>10554</v>
      </c>
      <c r="AM11" s="57">
        <v>10554</v>
      </c>
      <c r="AN11" s="57">
        <v>10554</v>
      </c>
      <c r="AO11" s="57">
        <v>56025</v>
      </c>
      <c r="AP11" s="57">
        <v>2885</v>
      </c>
      <c r="AQ11" s="57">
        <v>943627.6</v>
      </c>
      <c r="AR11" s="57">
        <v>6607.5002000000004</v>
      </c>
      <c r="AS11" s="57">
        <v>943627.6</v>
      </c>
      <c r="AT11" s="57">
        <v>6607.5002000000004</v>
      </c>
      <c r="AU11" s="57">
        <v>0</v>
      </c>
      <c r="AV11" s="57">
        <v>0</v>
      </c>
      <c r="AW11" s="57">
        <v>885921.6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6104781.2079999996</v>
      </c>
      <c r="BD11" s="57">
        <v>182871.89499999999</v>
      </c>
      <c r="BE11" s="57">
        <v>1086870</v>
      </c>
      <c r="BF11" s="57">
        <v>6900</v>
      </c>
      <c r="BG11" s="57">
        <v>0</v>
      </c>
      <c r="BH11" s="57">
        <v>0</v>
      </c>
      <c r="BI11" s="57">
        <v>-43946.9</v>
      </c>
      <c r="BJ11" s="57">
        <v>-8903.2189999999991</v>
      </c>
      <c r="BK11" s="57">
        <v>-3312313.3</v>
      </c>
      <c r="BL11" s="57">
        <v>-295758.31099999999</v>
      </c>
      <c r="BM11" s="57">
        <v>0</v>
      </c>
      <c r="BN11" s="57">
        <v>0</v>
      </c>
      <c r="BO11" s="57">
        <v>0</v>
      </c>
      <c r="BP11" s="57">
        <v>0</v>
      </c>
      <c r="BS11" s="39"/>
      <c r="BT11" s="39"/>
      <c r="BU11" s="39"/>
    </row>
    <row r="12" spans="1:73" s="38" customFormat="1" ht="18" customHeight="1">
      <c r="A12" s="55">
        <v>2</v>
      </c>
      <c r="B12" s="56" t="s">
        <v>97</v>
      </c>
      <c r="C12" s="13">
        <f t="shared" ref="C12:C21" si="0">E12+G12-BA12</f>
        <v>137693.83059999999</v>
      </c>
      <c r="D12" s="13">
        <f t="shared" ref="D12:D21" si="1">F12+H12-BB12</f>
        <v>42048.5046</v>
      </c>
      <c r="E12" s="13">
        <f t="shared" ref="E12:E21" si="2">I12+K12+M12+AE12+AG12+AK12+AO12+AS12</f>
        <v>72098.2</v>
      </c>
      <c r="F12" s="13">
        <f t="shared" ref="F12:F21" si="3">J12+L12+N12+AF12+AH12+AL12+AP12+AT12</f>
        <v>10295.3806</v>
      </c>
      <c r="G12" s="13">
        <f t="shared" ref="G12:G21" si="4">AY12+BC12+BE12+BG12+BI12+BK12+BM12+AU12+BO12</f>
        <v>65595.630600000004</v>
      </c>
      <c r="H12" s="13">
        <f t="shared" ref="H12:H21" si="5">AZ12+BD12+BF12+BH12+BJ12+BL12+BN12+AV12+BP12</f>
        <v>31753.124</v>
      </c>
      <c r="I12" s="57">
        <v>31050</v>
      </c>
      <c r="J12" s="57">
        <v>6516.09</v>
      </c>
      <c r="K12" s="57">
        <v>0</v>
      </c>
      <c r="L12" s="57">
        <v>0</v>
      </c>
      <c r="M12" s="57">
        <v>19490</v>
      </c>
      <c r="N12" s="57">
        <v>1931.0367000000001</v>
      </c>
      <c r="O12" s="57">
        <v>2750</v>
      </c>
      <c r="P12" s="57">
        <v>531.88170000000002</v>
      </c>
      <c r="Q12" s="57">
        <v>1300</v>
      </c>
      <c r="R12" s="57">
        <v>245</v>
      </c>
      <c r="S12" s="57">
        <v>160</v>
      </c>
      <c r="T12" s="57">
        <v>31.5</v>
      </c>
      <c r="U12" s="57">
        <v>220</v>
      </c>
      <c r="V12" s="57">
        <v>18</v>
      </c>
      <c r="W12" s="57">
        <v>5570</v>
      </c>
      <c r="X12" s="57">
        <v>232.72499999999999</v>
      </c>
      <c r="Y12" s="57">
        <v>4850</v>
      </c>
      <c r="Z12" s="57">
        <v>135.125</v>
      </c>
      <c r="AA12" s="57">
        <v>100</v>
      </c>
      <c r="AB12" s="57">
        <v>12</v>
      </c>
      <c r="AC12" s="57">
        <v>7850</v>
      </c>
      <c r="AD12" s="57">
        <v>690.43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12000</v>
      </c>
      <c r="AL12" s="57">
        <v>1810.2538999999999</v>
      </c>
      <c r="AM12" s="57">
        <v>12000</v>
      </c>
      <c r="AN12" s="57">
        <v>1810.2538999999999</v>
      </c>
      <c r="AO12" s="57">
        <v>0</v>
      </c>
      <c r="AP12" s="57">
        <v>0</v>
      </c>
      <c r="AQ12" s="57">
        <v>9558.2000000000007</v>
      </c>
      <c r="AR12" s="57">
        <v>38</v>
      </c>
      <c r="AS12" s="57">
        <v>9558.2000000000007</v>
      </c>
      <c r="AT12" s="57">
        <v>38</v>
      </c>
      <c r="AU12" s="57">
        <v>0</v>
      </c>
      <c r="AV12" s="57">
        <v>0</v>
      </c>
      <c r="AW12" s="57">
        <v>8758.2000000000007</v>
      </c>
      <c r="AX12" s="57">
        <v>0</v>
      </c>
      <c r="AY12" s="57">
        <v>0</v>
      </c>
      <c r="AZ12" s="57">
        <v>0</v>
      </c>
      <c r="BA12" s="57">
        <v>0</v>
      </c>
      <c r="BB12" s="57">
        <v>0</v>
      </c>
      <c r="BC12" s="57">
        <v>61835.630599999997</v>
      </c>
      <c r="BD12" s="57">
        <v>31053.124</v>
      </c>
      <c r="BE12" s="57">
        <v>3760</v>
      </c>
      <c r="BF12" s="57">
        <v>700</v>
      </c>
      <c r="BG12" s="57">
        <v>0</v>
      </c>
      <c r="BH12" s="57">
        <v>0</v>
      </c>
      <c r="BI12" s="57">
        <v>0</v>
      </c>
      <c r="BJ12" s="57">
        <v>0</v>
      </c>
      <c r="BK12" s="57">
        <v>0</v>
      </c>
      <c r="BL12" s="57">
        <v>0</v>
      </c>
      <c r="BM12" s="57">
        <v>0</v>
      </c>
      <c r="BN12" s="57">
        <v>0</v>
      </c>
      <c r="BO12" s="57">
        <v>0</v>
      </c>
      <c r="BP12" s="57">
        <v>0</v>
      </c>
      <c r="BS12" s="39"/>
      <c r="BT12" s="39"/>
      <c r="BU12" s="39"/>
    </row>
    <row r="13" spans="1:73" s="38" customFormat="1" ht="18" customHeight="1">
      <c r="A13" s="55">
        <v>3</v>
      </c>
      <c r="B13" s="56" t="s">
        <v>98</v>
      </c>
      <c r="C13" s="13">
        <f t="shared" si="0"/>
        <v>133597.31630000001</v>
      </c>
      <c r="D13" s="13">
        <f t="shared" si="1"/>
        <v>8637.4855000000007</v>
      </c>
      <c r="E13" s="13">
        <f t="shared" si="2"/>
        <v>65496.4</v>
      </c>
      <c r="F13" s="13">
        <f t="shared" si="3"/>
        <v>8637.4855000000007</v>
      </c>
      <c r="G13" s="13">
        <f t="shared" si="4"/>
        <v>79100.916299999997</v>
      </c>
      <c r="H13" s="13">
        <f t="shared" si="5"/>
        <v>0</v>
      </c>
      <c r="I13" s="57">
        <v>29000</v>
      </c>
      <c r="J13" s="57">
        <v>6786.2650000000003</v>
      </c>
      <c r="K13" s="57">
        <v>0</v>
      </c>
      <c r="L13" s="57">
        <v>0</v>
      </c>
      <c r="M13" s="57">
        <v>20824</v>
      </c>
      <c r="N13" s="57">
        <v>1848.2204999999999</v>
      </c>
      <c r="O13" s="57">
        <v>3760</v>
      </c>
      <c r="P13" s="57">
        <v>359.49349999999998</v>
      </c>
      <c r="Q13" s="57">
        <v>1000</v>
      </c>
      <c r="R13" s="57">
        <v>249</v>
      </c>
      <c r="S13" s="57">
        <v>200</v>
      </c>
      <c r="T13" s="57">
        <v>31.5</v>
      </c>
      <c r="U13" s="57">
        <v>400</v>
      </c>
      <c r="V13" s="57">
        <v>0</v>
      </c>
      <c r="W13" s="57">
        <v>3820</v>
      </c>
      <c r="X13" s="57">
        <v>300</v>
      </c>
      <c r="Y13" s="57">
        <v>2950</v>
      </c>
      <c r="Z13" s="57">
        <v>240</v>
      </c>
      <c r="AA13" s="57">
        <v>4500</v>
      </c>
      <c r="AB13" s="57">
        <v>500</v>
      </c>
      <c r="AC13" s="57">
        <v>5450</v>
      </c>
      <c r="AD13" s="57">
        <v>345.92500000000001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800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7">
        <v>3872.4</v>
      </c>
      <c r="AR13" s="57">
        <v>3</v>
      </c>
      <c r="AS13" s="57">
        <v>14872.4</v>
      </c>
      <c r="AT13" s="57">
        <v>3</v>
      </c>
      <c r="AU13" s="57">
        <v>0</v>
      </c>
      <c r="AV13" s="57">
        <v>0</v>
      </c>
      <c r="AW13" s="57">
        <v>14372.4</v>
      </c>
      <c r="AX13" s="57">
        <v>0</v>
      </c>
      <c r="AY13" s="57">
        <v>0</v>
      </c>
      <c r="AZ13" s="57">
        <v>0</v>
      </c>
      <c r="BA13" s="57">
        <v>11000</v>
      </c>
      <c r="BB13" s="57">
        <v>0</v>
      </c>
      <c r="BC13" s="57">
        <v>74480.5</v>
      </c>
      <c r="BD13" s="57">
        <v>0</v>
      </c>
      <c r="BE13" s="57">
        <v>4620.4162999999999</v>
      </c>
      <c r="BF13" s="57">
        <v>0</v>
      </c>
      <c r="BG13" s="57">
        <v>0</v>
      </c>
      <c r="BH13" s="57">
        <v>0</v>
      </c>
      <c r="BI13" s="57">
        <v>0</v>
      </c>
      <c r="BJ13" s="57">
        <v>0</v>
      </c>
      <c r="BK13" s="57">
        <v>0</v>
      </c>
      <c r="BL13" s="57">
        <v>0</v>
      </c>
      <c r="BM13" s="57">
        <v>0</v>
      </c>
      <c r="BN13" s="57">
        <v>0</v>
      </c>
      <c r="BO13" s="57">
        <v>0</v>
      </c>
      <c r="BP13" s="57">
        <v>0</v>
      </c>
      <c r="BS13" s="39"/>
      <c r="BT13" s="39"/>
      <c r="BU13" s="39"/>
    </row>
    <row r="14" spans="1:73" s="38" customFormat="1" ht="18" customHeight="1">
      <c r="A14" s="55">
        <v>4</v>
      </c>
      <c r="B14" s="56" t="s">
        <v>99</v>
      </c>
      <c r="C14" s="13">
        <f t="shared" si="0"/>
        <v>969553.0299999998</v>
      </c>
      <c r="D14" s="13">
        <f t="shared" si="1"/>
        <v>112254.05110000001</v>
      </c>
      <c r="E14" s="13">
        <f t="shared" si="2"/>
        <v>754242.29999999993</v>
      </c>
      <c r="F14" s="13">
        <f t="shared" si="3"/>
        <v>120771.59910000001</v>
      </c>
      <c r="G14" s="13">
        <f t="shared" si="4"/>
        <v>329297.30099999998</v>
      </c>
      <c r="H14" s="13">
        <f t="shared" si="5"/>
        <v>-8517.5480000000007</v>
      </c>
      <c r="I14" s="57">
        <v>254927.1</v>
      </c>
      <c r="J14" s="57">
        <v>48301.972000000002</v>
      </c>
      <c r="K14" s="57">
        <v>0</v>
      </c>
      <c r="L14" s="57">
        <v>0</v>
      </c>
      <c r="M14" s="57">
        <v>90376</v>
      </c>
      <c r="N14" s="57">
        <v>16195.143099999999</v>
      </c>
      <c r="O14" s="57">
        <v>21230</v>
      </c>
      <c r="P14" s="57">
        <v>7667.9661999999998</v>
      </c>
      <c r="Q14" s="57">
        <v>3300</v>
      </c>
      <c r="R14" s="57">
        <v>38.164700000000003</v>
      </c>
      <c r="S14" s="57">
        <v>2300</v>
      </c>
      <c r="T14" s="57">
        <v>370.00119999999998</v>
      </c>
      <c r="U14" s="57">
        <v>2250</v>
      </c>
      <c r="V14" s="57">
        <v>1552.6990000000001</v>
      </c>
      <c r="W14" s="57">
        <v>23326</v>
      </c>
      <c r="X14" s="57">
        <v>3258.85</v>
      </c>
      <c r="Y14" s="57">
        <v>12420</v>
      </c>
      <c r="Z14" s="57">
        <v>1476</v>
      </c>
      <c r="AA14" s="57">
        <v>5000</v>
      </c>
      <c r="AB14" s="57">
        <v>997</v>
      </c>
      <c r="AC14" s="57">
        <v>20100</v>
      </c>
      <c r="AD14" s="57">
        <v>970.78399999999999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273443.3</v>
      </c>
      <c r="AL14" s="57">
        <v>55430.224000000002</v>
      </c>
      <c r="AM14" s="57">
        <v>272598.3</v>
      </c>
      <c r="AN14" s="57">
        <v>55230.224000000002</v>
      </c>
      <c r="AO14" s="57">
        <v>5200</v>
      </c>
      <c r="AP14" s="57">
        <v>130</v>
      </c>
      <c r="AQ14" s="57">
        <v>16309.329</v>
      </c>
      <c r="AR14" s="57">
        <v>714.26</v>
      </c>
      <c r="AS14" s="57">
        <v>130295.9</v>
      </c>
      <c r="AT14" s="57">
        <v>714.26</v>
      </c>
      <c r="AU14" s="57">
        <v>0</v>
      </c>
      <c r="AV14" s="57">
        <v>0</v>
      </c>
      <c r="AW14" s="57">
        <v>125035.9</v>
      </c>
      <c r="AX14" s="57">
        <v>0</v>
      </c>
      <c r="AY14" s="57">
        <v>0</v>
      </c>
      <c r="AZ14" s="57">
        <v>0</v>
      </c>
      <c r="BA14" s="57">
        <v>113986.571</v>
      </c>
      <c r="BB14" s="57">
        <v>0</v>
      </c>
      <c r="BC14" s="57">
        <v>349562.30099999998</v>
      </c>
      <c r="BD14" s="57">
        <v>0</v>
      </c>
      <c r="BE14" s="57">
        <v>4735</v>
      </c>
      <c r="BF14" s="57">
        <v>1541</v>
      </c>
      <c r="BG14" s="57">
        <v>0</v>
      </c>
      <c r="BH14" s="57">
        <v>0</v>
      </c>
      <c r="BI14" s="57">
        <v>0</v>
      </c>
      <c r="BJ14" s="57">
        <v>-68</v>
      </c>
      <c r="BK14" s="57">
        <v>-35000</v>
      </c>
      <c r="BL14" s="57">
        <v>-9990.5480000000007</v>
      </c>
      <c r="BM14" s="57">
        <v>0</v>
      </c>
      <c r="BN14" s="57">
        <v>0</v>
      </c>
      <c r="BO14" s="57">
        <v>10000</v>
      </c>
      <c r="BP14" s="57">
        <v>0</v>
      </c>
      <c r="BS14" s="39"/>
      <c r="BT14" s="39"/>
      <c r="BU14" s="39"/>
    </row>
    <row r="15" spans="1:73" s="38" customFormat="1" ht="18" customHeight="1">
      <c r="A15" s="55">
        <v>5</v>
      </c>
      <c r="B15" s="56" t="s">
        <v>100</v>
      </c>
      <c r="C15" s="13">
        <f t="shared" si="0"/>
        <v>3625903.8867999995</v>
      </c>
      <c r="D15" s="13">
        <f t="shared" si="1"/>
        <v>230122.02720000001</v>
      </c>
      <c r="E15" s="13">
        <f t="shared" si="2"/>
        <v>2398982.4699999997</v>
      </c>
      <c r="F15" s="13">
        <f t="shared" si="3"/>
        <v>448117.4448</v>
      </c>
      <c r="G15" s="13">
        <f t="shared" si="4"/>
        <v>1926921.4168</v>
      </c>
      <c r="H15" s="13">
        <f t="shared" si="5"/>
        <v>12004.582400000003</v>
      </c>
      <c r="I15" s="57">
        <v>445305.1</v>
      </c>
      <c r="J15" s="57">
        <v>77057.356</v>
      </c>
      <c r="K15" s="57">
        <v>0</v>
      </c>
      <c r="L15" s="57">
        <v>0</v>
      </c>
      <c r="M15" s="57">
        <v>510913.3</v>
      </c>
      <c r="N15" s="57">
        <v>51864.736799999999</v>
      </c>
      <c r="O15" s="57">
        <v>87047.6</v>
      </c>
      <c r="P15" s="57">
        <v>24488.275799999999</v>
      </c>
      <c r="Q15" s="57">
        <v>36958.199999999997</v>
      </c>
      <c r="R15" s="57">
        <v>8209.3003000000008</v>
      </c>
      <c r="S15" s="57">
        <v>7177.2</v>
      </c>
      <c r="T15" s="57">
        <v>1255.6817000000001</v>
      </c>
      <c r="U15" s="57">
        <v>4300</v>
      </c>
      <c r="V15" s="57">
        <v>106.8</v>
      </c>
      <c r="W15" s="57">
        <v>94506.9</v>
      </c>
      <c r="X15" s="57">
        <v>8944.0879999999997</v>
      </c>
      <c r="Y15" s="57">
        <v>74618.2</v>
      </c>
      <c r="Z15" s="57">
        <v>7270.1729999999998</v>
      </c>
      <c r="AA15" s="57">
        <v>150516</v>
      </c>
      <c r="AB15" s="57">
        <v>91.9</v>
      </c>
      <c r="AC15" s="57">
        <v>66571.7</v>
      </c>
      <c r="AD15" s="57">
        <v>5044.1400000000003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694946.6</v>
      </c>
      <c r="AL15" s="57">
        <v>88340.411999999997</v>
      </c>
      <c r="AM15" s="57">
        <v>692146.6</v>
      </c>
      <c r="AN15" s="57">
        <v>88340.411999999997</v>
      </c>
      <c r="AO15" s="57">
        <v>15930.47</v>
      </c>
      <c r="AP15" s="57">
        <v>200</v>
      </c>
      <c r="AQ15" s="57">
        <v>31887</v>
      </c>
      <c r="AR15" s="57">
        <v>654.94000000000005</v>
      </c>
      <c r="AS15" s="57">
        <v>731887</v>
      </c>
      <c r="AT15" s="57">
        <v>230654.94</v>
      </c>
      <c r="AU15" s="57">
        <v>0</v>
      </c>
      <c r="AV15" s="57">
        <v>0</v>
      </c>
      <c r="AW15" s="57">
        <v>700000</v>
      </c>
      <c r="AX15" s="57">
        <v>230000</v>
      </c>
      <c r="AY15" s="57">
        <v>0</v>
      </c>
      <c r="AZ15" s="57">
        <v>0</v>
      </c>
      <c r="BA15" s="57">
        <v>700000</v>
      </c>
      <c r="BB15" s="57">
        <v>230000</v>
      </c>
      <c r="BC15" s="57">
        <v>1758191.9053</v>
      </c>
      <c r="BD15" s="57">
        <v>19254.8266</v>
      </c>
      <c r="BE15" s="57">
        <v>201511.51149999999</v>
      </c>
      <c r="BF15" s="57">
        <v>4347.9354000000003</v>
      </c>
      <c r="BG15" s="57">
        <v>0</v>
      </c>
      <c r="BH15" s="57">
        <v>0</v>
      </c>
      <c r="BI15" s="57">
        <v>-33232</v>
      </c>
      <c r="BJ15" s="57">
        <v>-362.16</v>
      </c>
      <c r="BK15" s="57">
        <v>0</v>
      </c>
      <c r="BL15" s="57">
        <v>-11386.0196</v>
      </c>
      <c r="BM15" s="57">
        <v>0</v>
      </c>
      <c r="BN15" s="57">
        <v>0</v>
      </c>
      <c r="BO15" s="57">
        <v>450</v>
      </c>
      <c r="BP15" s="57">
        <v>150</v>
      </c>
      <c r="BS15" s="39"/>
      <c r="BT15" s="39"/>
      <c r="BU15" s="39"/>
    </row>
    <row r="16" spans="1:73" s="38" customFormat="1" ht="18" customHeight="1">
      <c r="A16" s="55">
        <v>6</v>
      </c>
      <c r="B16" s="56" t="s">
        <v>101</v>
      </c>
      <c r="C16" s="13">
        <f t="shared" si="0"/>
        <v>4871681.6763000004</v>
      </c>
      <c r="D16" s="13">
        <f t="shared" si="1"/>
        <v>336119.32640000002</v>
      </c>
      <c r="E16" s="13">
        <f t="shared" si="2"/>
        <v>1797175</v>
      </c>
      <c r="F16" s="13">
        <f t="shared" si="3"/>
        <v>243138.5214</v>
      </c>
      <c r="G16" s="13">
        <f t="shared" si="4"/>
        <v>3074506.6762999999</v>
      </c>
      <c r="H16" s="13">
        <f t="shared" si="5"/>
        <v>92980.805000000008</v>
      </c>
      <c r="I16" s="57">
        <v>316999</v>
      </c>
      <c r="J16" s="57">
        <v>49209.154999999999</v>
      </c>
      <c r="K16" s="57">
        <v>0</v>
      </c>
      <c r="L16" s="57">
        <v>0</v>
      </c>
      <c r="M16" s="57">
        <v>450590.8</v>
      </c>
      <c r="N16" s="57">
        <v>86852.435400000002</v>
      </c>
      <c r="O16" s="57">
        <v>75375.100000000006</v>
      </c>
      <c r="P16" s="57">
        <v>25837.188399999999</v>
      </c>
      <c r="Q16" s="57">
        <v>132515.70000000001</v>
      </c>
      <c r="R16" s="57">
        <v>32352.078399999999</v>
      </c>
      <c r="S16" s="57">
        <v>8000</v>
      </c>
      <c r="T16" s="57">
        <v>762.70479999999998</v>
      </c>
      <c r="U16" s="57">
        <v>9000</v>
      </c>
      <c r="V16" s="57">
        <v>2132</v>
      </c>
      <c r="W16" s="57">
        <v>66300</v>
      </c>
      <c r="X16" s="57">
        <v>10252.317999999999</v>
      </c>
      <c r="Y16" s="57">
        <v>58500</v>
      </c>
      <c r="Z16" s="57">
        <v>9253.2379999999994</v>
      </c>
      <c r="AA16" s="57">
        <v>45000</v>
      </c>
      <c r="AB16" s="57">
        <v>365.6</v>
      </c>
      <c r="AC16" s="57">
        <v>75700</v>
      </c>
      <c r="AD16" s="57">
        <v>7458.3968000000004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669260.19999999995</v>
      </c>
      <c r="AL16" s="57">
        <v>105522.921</v>
      </c>
      <c r="AM16" s="57">
        <v>428160</v>
      </c>
      <c r="AN16" s="57">
        <v>105222.921</v>
      </c>
      <c r="AO16" s="57">
        <v>1275</v>
      </c>
      <c r="AP16" s="57">
        <v>472.57</v>
      </c>
      <c r="AQ16" s="57">
        <v>359050</v>
      </c>
      <c r="AR16" s="57">
        <v>1081.44</v>
      </c>
      <c r="AS16" s="57">
        <v>359050</v>
      </c>
      <c r="AT16" s="57">
        <v>1081.44</v>
      </c>
      <c r="AU16" s="57">
        <v>0</v>
      </c>
      <c r="AV16" s="57">
        <v>0</v>
      </c>
      <c r="AW16" s="57">
        <v>350000</v>
      </c>
      <c r="AX16" s="57">
        <v>0</v>
      </c>
      <c r="AY16" s="57">
        <v>0</v>
      </c>
      <c r="AZ16" s="57">
        <v>0</v>
      </c>
      <c r="BA16" s="57">
        <v>0</v>
      </c>
      <c r="BB16" s="57">
        <v>0</v>
      </c>
      <c r="BC16" s="57">
        <v>2947541</v>
      </c>
      <c r="BD16" s="57">
        <v>94119.047000000006</v>
      </c>
      <c r="BE16" s="57">
        <v>146965.67629999999</v>
      </c>
      <c r="BF16" s="57">
        <v>1300</v>
      </c>
      <c r="BG16" s="57">
        <v>0</v>
      </c>
      <c r="BH16" s="57">
        <v>0</v>
      </c>
      <c r="BI16" s="57">
        <v>-5000</v>
      </c>
      <c r="BJ16" s="57">
        <v>-1048.3</v>
      </c>
      <c r="BK16" s="57">
        <v>-15000</v>
      </c>
      <c r="BL16" s="57">
        <v>-1389.942</v>
      </c>
      <c r="BM16" s="57">
        <v>0</v>
      </c>
      <c r="BN16" s="57">
        <v>0</v>
      </c>
      <c r="BO16" s="57">
        <v>0</v>
      </c>
      <c r="BP16" s="57">
        <v>0</v>
      </c>
      <c r="BS16" s="39"/>
      <c r="BT16" s="39"/>
      <c r="BU16" s="39"/>
    </row>
    <row r="17" spans="1:73" s="38" customFormat="1" ht="18" customHeight="1">
      <c r="A17" s="55">
        <v>7</v>
      </c>
      <c r="B17" s="56" t="s">
        <v>102</v>
      </c>
      <c r="C17" s="13">
        <f t="shared" si="0"/>
        <v>4540274.59</v>
      </c>
      <c r="D17" s="13">
        <f t="shared" si="1"/>
        <v>629468.83899999992</v>
      </c>
      <c r="E17" s="13">
        <f t="shared" si="2"/>
        <v>2746026.98</v>
      </c>
      <c r="F17" s="13">
        <f t="shared" si="3"/>
        <v>428538.44699999999</v>
      </c>
      <c r="G17" s="13">
        <f t="shared" si="4"/>
        <v>2094247.61</v>
      </c>
      <c r="H17" s="13">
        <f t="shared" si="5"/>
        <v>200930.39199999999</v>
      </c>
      <c r="I17" s="57">
        <v>371224.5</v>
      </c>
      <c r="J17" s="57">
        <v>83655.487999999998</v>
      </c>
      <c r="K17" s="57">
        <v>0</v>
      </c>
      <c r="L17" s="57">
        <v>0</v>
      </c>
      <c r="M17" s="57">
        <v>389494</v>
      </c>
      <c r="N17" s="57">
        <v>63067.213000000003</v>
      </c>
      <c r="O17" s="57">
        <v>34060</v>
      </c>
      <c r="P17" s="57">
        <v>14472.644200000001</v>
      </c>
      <c r="Q17" s="57">
        <v>26340</v>
      </c>
      <c r="R17" s="57">
        <v>5065.5216</v>
      </c>
      <c r="S17" s="57">
        <v>6030</v>
      </c>
      <c r="T17" s="57">
        <v>1158.2977000000001</v>
      </c>
      <c r="U17" s="57">
        <v>6500</v>
      </c>
      <c r="V17" s="57">
        <v>306.60000000000002</v>
      </c>
      <c r="W17" s="57">
        <v>38080</v>
      </c>
      <c r="X17" s="57">
        <v>15492.243200000001</v>
      </c>
      <c r="Y17" s="57">
        <v>24100</v>
      </c>
      <c r="Z17" s="57">
        <v>13568.7932</v>
      </c>
      <c r="AA17" s="57">
        <v>177500</v>
      </c>
      <c r="AB17" s="57">
        <v>11109.250099999999</v>
      </c>
      <c r="AC17" s="57">
        <v>72494</v>
      </c>
      <c r="AD17" s="57">
        <v>7803.0114999999996</v>
      </c>
      <c r="AE17" s="57">
        <v>0</v>
      </c>
      <c r="AF17" s="57">
        <v>0</v>
      </c>
      <c r="AG17" s="57">
        <v>55000</v>
      </c>
      <c r="AH17" s="57">
        <v>0</v>
      </c>
      <c r="AI17" s="57">
        <v>0</v>
      </c>
      <c r="AJ17" s="57">
        <v>0</v>
      </c>
      <c r="AK17" s="57">
        <v>1350108.48</v>
      </c>
      <c r="AL17" s="57">
        <v>279995.8</v>
      </c>
      <c r="AM17" s="57">
        <v>1348108.48</v>
      </c>
      <c r="AN17" s="57">
        <v>279309.83100000001</v>
      </c>
      <c r="AO17" s="57">
        <v>17000</v>
      </c>
      <c r="AP17" s="57">
        <v>270</v>
      </c>
      <c r="AQ17" s="57">
        <v>263200</v>
      </c>
      <c r="AR17" s="57">
        <v>1549.9459999999999</v>
      </c>
      <c r="AS17" s="57">
        <v>563200</v>
      </c>
      <c r="AT17" s="57">
        <v>1549.9459999999999</v>
      </c>
      <c r="AU17" s="57">
        <v>0</v>
      </c>
      <c r="AV17" s="57">
        <v>0</v>
      </c>
      <c r="AW17" s="57">
        <v>549200</v>
      </c>
      <c r="AX17" s="57">
        <v>0</v>
      </c>
      <c r="AY17" s="57">
        <v>0</v>
      </c>
      <c r="AZ17" s="57">
        <v>0</v>
      </c>
      <c r="BA17" s="57">
        <v>300000</v>
      </c>
      <c r="BB17" s="57">
        <v>0</v>
      </c>
      <c r="BC17" s="57">
        <v>1764447.61</v>
      </c>
      <c r="BD17" s="57">
        <v>192452.375</v>
      </c>
      <c r="BE17" s="57">
        <v>329800</v>
      </c>
      <c r="BF17" s="57">
        <v>10705.475</v>
      </c>
      <c r="BG17" s="57">
        <v>0</v>
      </c>
      <c r="BH17" s="57">
        <v>0</v>
      </c>
      <c r="BI17" s="57">
        <v>0</v>
      </c>
      <c r="BJ17" s="57">
        <v>0</v>
      </c>
      <c r="BK17" s="57">
        <v>0</v>
      </c>
      <c r="BL17" s="57">
        <v>-2227.4580000000001</v>
      </c>
      <c r="BM17" s="57">
        <v>0</v>
      </c>
      <c r="BN17" s="57">
        <v>0</v>
      </c>
      <c r="BO17" s="57">
        <v>0</v>
      </c>
      <c r="BP17" s="57">
        <v>0</v>
      </c>
      <c r="BS17" s="39"/>
      <c r="BT17" s="39"/>
      <c r="BU17" s="39"/>
    </row>
    <row r="18" spans="1:73" s="38" customFormat="1" ht="19.5" customHeight="1">
      <c r="A18" s="55">
        <v>8</v>
      </c>
      <c r="B18" s="56" t="s">
        <v>103</v>
      </c>
      <c r="C18" s="13">
        <f t="shared" si="0"/>
        <v>580643.09159999993</v>
      </c>
      <c r="D18" s="13">
        <f t="shared" si="1"/>
        <v>79285.970499999996</v>
      </c>
      <c r="E18" s="13">
        <f t="shared" si="2"/>
        <v>388905.6</v>
      </c>
      <c r="F18" s="13">
        <f t="shared" si="3"/>
        <v>60206.054300000003</v>
      </c>
      <c r="G18" s="13">
        <f t="shared" si="4"/>
        <v>276996.99959999998</v>
      </c>
      <c r="H18" s="13">
        <f t="shared" si="5"/>
        <v>19079.9162</v>
      </c>
      <c r="I18" s="57">
        <v>90000</v>
      </c>
      <c r="J18" s="57">
        <v>17501.999</v>
      </c>
      <c r="K18" s="57">
        <v>0</v>
      </c>
      <c r="L18" s="57">
        <v>0</v>
      </c>
      <c r="M18" s="57">
        <v>84399.8</v>
      </c>
      <c r="N18" s="57">
        <v>13569.9293</v>
      </c>
      <c r="O18" s="57">
        <v>12000</v>
      </c>
      <c r="P18" s="57">
        <v>4072.4209000000001</v>
      </c>
      <c r="Q18" s="57">
        <v>0</v>
      </c>
      <c r="R18" s="57">
        <v>0</v>
      </c>
      <c r="S18" s="57">
        <v>1800</v>
      </c>
      <c r="T18" s="57">
        <v>369.8972</v>
      </c>
      <c r="U18" s="57">
        <v>1200</v>
      </c>
      <c r="V18" s="57">
        <v>84.6</v>
      </c>
      <c r="W18" s="57">
        <v>10600</v>
      </c>
      <c r="X18" s="57">
        <v>1466.19</v>
      </c>
      <c r="Y18" s="57">
        <v>6700</v>
      </c>
      <c r="Z18" s="57">
        <v>1078.74</v>
      </c>
      <c r="AA18" s="57">
        <v>14700</v>
      </c>
      <c r="AB18" s="57">
        <v>1736.8</v>
      </c>
      <c r="AC18" s="57">
        <v>28779.8</v>
      </c>
      <c r="AD18" s="57">
        <v>4613.2497000000003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118260</v>
      </c>
      <c r="AL18" s="57">
        <v>28580.83</v>
      </c>
      <c r="AM18" s="57">
        <v>117860</v>
      </c>
      <c r="AN18" s="57">
        <v>28580.83</v>
      </c>
      <c r="AO18" s="57">
        <v>2000</v>
      </c>
      <c r="AP18" s="57">
        <v>147.9</v>
      </c>
      <c r="AQ18" s="57">
        <v>8986.2919999999995</v>
      </c>
      <c r="AR18" s="57">
        <v>405.39600000000002</v>
      </c>
      <c r="AS18" s="57">
        <v>94245.8</v>
      </c>
      <c r="AT18" s="57">
        <v>405.39600000000002</v>
      </c>
      <c r="AU18" s="57">
        <v>0</v>
      </c>
      <c r="AV18" s="57">
        <v>0</v>
      </c>
      <c r="AW18" s="57">
        <v>87505.8</v>
      </c>
      <c r="AX18" s="57">
        <v>0</v>
      </c>
      <c r="AY18" s="57">
        <v>0</v>
      </c>
      <c r="AZ18" s="57">
        <v>0</v>
      </c>
      <c r="BA18" s="57">
        <v>85259.508000000002</v>
      </c>
      <c r="BB18" s="57">
        <v>0</v>
      </c>
      <c r="BC18" s="57">
        <v>284504.99959999998</v>
      </c>
      <c r="BD18" s="57">
        <v>19548.726200000001</v>
      </c>
      <c r="BE18" s="57">
        <v>42492</v>
      </c>
      <c r="BF18" s="57">
        <v>5238.3999999999996</v>
      </c>
      <c r="BG18" s="57">
        <v>0</v>
      </c>
      <c r="BH18" s="57">
        <v>0</v>
      </c>
      <c r="BI18" s="57">
        <v>-50000</v>
      </c>
      <c r="BJ18" s="57">
        <v>0</v>
      </c>
      <c r="BK18" s="57">
        <v>0</v>
      </c>
      <c r="BL18" s="57">
        <v>-5707.21</v>
      </c>
      <c r="BM18" s="57">
        <v>0</v>
      </c>
      <c r="BN18" s="57">
        <v>0</v>
      </c>
      <c r="BO18" s="57">
        <v>0</v>
      </c>
      <c r="BP18" s="57">
        <v>0</v>
      </c>
      <c r="BS18" s="39"/>
      <c r="BT18" s="39"/>
      <c r="BU18" s="39"/>
    </row>
    <row r="19" spans="1:73" s="38" customFormat="1" ht="19.5" customHeight="1">
      <c r="A19" s="55">
        <v>9</v>
      </c>
      <c r="B19" s="56" t="s">
        <v>104</v>
      </c>
      <c r="C19" s="13">
        <f t="shared" si="0"/>
        <v>2362870.3292999999</v>
      </c>
      <c r="D19" s="13">
        <f t="shared" si="1"/>
        <v>286609.79280000005</v>
      </c>
      <c r="E19" s="13">
        <f t="shared" si="2"/>
        <v>1049372.6302999998</v>
      </c>
      <c r="F19" s="13">
        <f t="shared" si="3"/>
        <v>181075.07520000002</v>
      </c>
      <c r="G19" s="13">
        <f t="shared" si="4"/>
        <v>1413497.699</v>
      </c>
      <c r="H19" s="13">
        <f t="shared" si="5"/>
        <v>105534.7176</v>
      </c>
      <c r="I19" s="57">
        <v>205816.5</v>
      </c>
      <c r="J19" s="57">
        <v>41172.481</v>
      </c>
      <c r="K19" s="57">
        <v>0</v>
      </c>
      <c r="L19" s="57">
        <v>0</v>
      </c>
      <c r="M19" s="57">
        <v>90940.690300000002</v>
      </c>
      <c r="N19" s="57">
        <v>12211.5628</v>
      </c>
      <c r="O19" s="57">
        <v>18480</v>
      </c>
      <c r="P19" s="57">
        <v>6872.1193000000003</v>
      </c>
      <c r="Q19" s="57">
        <v>1657.3</v>
      </c>
      <c r="R19" s="57">
        <v>64.142499999999998</v>
      </c>
      <c r="S19" s="57">
        <v>3805.9303</v>
      </c>
      <c r="T19" s="57">
        <v>639.97299999999996</v>
      </c>
      <c r="U19" s="57">
        <v>5000</v>
      </c>
      <c r="V19" s="57">
        <v>1183.8</v>
      </c>
      <c r="W19" s="57">
        <v>34726</v>
      </c>
      <c r="X19" s="57">
        <v>2437.08</v>
      </c>
      <c r="Y19" s="57">
        <v>17470</v>
      </c>
      <c r="Z19" s="57">
        <v>550</v>
      </c>
      <c r="AA19" s="57">
        <v>2100</v>
      </c>
      <c r="AB19" s="57">
        <v>0</v>
      </c>
      <c r="AC19" s="57">
        <v>13935.46</v>
      </c>
      <c r="AD19" s="57">
        <v>499.8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590265.43999999994</v>
      </c>
      <c r="AL19" s="57">
        <v>126953.4614</v>
      </c>
      <c r="AM19" s="57">
        <v>582325.43999999994</v>
      </c>
      <c r="AN19" s="57">
        <v>126048.87239999999</v>
      </c>
      <c r="AO19" s="57">
        <v>4300</v>
      </c>
      <c r="AP19" s="57">
        <v>50</v>
      </c>
      <c r="AQ19" s="57">
        <v>58050</v>
      </c>
      <c r="AR19" s="57">
        <v>687.57</v>
      </c>
      <c r="AS19" s="57">
        <v>158050</v>
      </c>
      <c r="AT19" s="57">
        <v>687.57</v>
      </c>
      <c r="AU19" s="57">
        <v>0</v>
      </c>
      <c r="AV19" s="57">
        <v>0</v>
      </c>
      <c r="AW19" s="57">
        <v>150000</v>
      </c>
      <c r="AX19" s="57">
        <v>0</v>
      </c>
      <c r="AY19" s="57">
        <v>0</v>
      </c>
      <c r="AZ19" s="57">
        <v>0</v>
      </c>
      <c r="BA19" s="57">
        <v>100000</v>
      </c>
      <c r="BB19" s="57">
        <v>0</v>
      </c>
      <c r="BC19" s="57">
        <v>1681362.199</v>
      </c>
      <c r="BD19" s="57">
        <v>126493.4016</v>
      </c>
      <c r="BE19" s="57">
        <v>32135.5</v>
      </c>
      <c r="BF19" s="57">
        <v>250</v>
      </c>
      <c r="BG19" s="57">
        <v>0</v>
      </c>
      <c r="BH19" s="57">
        <v>0</v>
      </c>
      <c r="BI19" s="57">
        <v>0</v>
      </c>
      <c r="BJ19" s="57">
        <v>0</v>
      </c>
      <c r="BK19" s="57">
        <v>-300000</v>
      </c>
      <c r="BL19" s="57">
        <v>-21208.684000000001</v>
      </c>
      <c r="BM19" s="57">
        <v>0</v>
      </c>
      <c r="BN19" s="57">
        <v>0</v>
      </c>
      <c r="BO19" s="57">
        <v>0</v>
      </c>
      <c r="BP19" s="57">
        <v>0</v>
      </c>
      <c r="BS19" s="39"/>
      <c r="BT19" s="39"/>
      <c r="BU19" s="39"/>
    </row>
    <row r="20" spans="1:73" s="38" customFormat="1" ht="19.5" customHeight="1">
      <c r="A20" s="55">
        <v>10</v>
      </c>
      <c r="B20" s="56" t="s">
        <v>105</v>
      </c>
      <c r="C20" s="13">
        <f t="shared" si="0"/>
        <v>747507.60000000009</v>
      </c>
      <c r="D20" s="13">
        <f t="shared" si="1"/>
        <v>141188.12420000002</v>
      </c>
      <c r="E20" s="13">
        <f t="shared" si="2"/>
        <v>483655.80000000005</v>
      </c>
      <c r="F20" s="13">
        <f t="shared" si="3"/>
        <v>78795.444200000013</v>
      </c>
      <c r="G20" s="13">
        <f t="shared" si="4"/>
        <v>263851.8</v>
      </c>
      <c r="H20" s="13">
        <f t="shared" si="5"/>
        <v>62392.68</v>
      </c>
      <c r="I20" s="57">
        <v>119050</v>
      </c>
      <c r="J20" s="57">
        <v>26952.848999999998</v>
      </c>
      <c r="K20" s="57">
        <v>0</v>
      </c>
      <c r="L20" s="57">
        <v>0</v>
      </c>
      <c r="M20" s="57">
        <v>107936.2</v>
      </c>
      <c r="N20" s="57">
        <v>13370.771199999999</v>
      </c>
      <c r="O20" s="57">
        <v>19088</v>
      </c>
      <c r="P20" s="57">
        <v>6313.0337</v>
      </c>
      <c r="Q20" s="57">
        <v>190.4</v>
      </c>
      <c r="R20" s="57">
        <v>36.631900000000002</v>
      </c>
      <c r="S20" s="57">
        <v>2631.7</v>
      </c>
      <c r="T20" s="57">
        <v>554.84860000000003</v>
      </c>
      <c r="U20" s="57">
        <v>500</v>
      </c>
      <c r="V20" s="57">
        <v>0.8</v>
      </c>
      <c r="W20" s="57">
        <v>21237.200000000001</v>
      </c>
      <c r="X20" s="57">
        <v>2546.2510000000002</v>
      </c>
      <c r="Y20" s="57">
        <v>13178.4</v>
      </c>
      <c r="Z20" s="57">
        <v>2064.9209999999998</v>
      </c>
      <c r="AA20" s="57">
        <v>25750</v>
      </c>
      <c r="AB20" s="57">
        <v>24</v>
      </c>
      <c r="AC20" s="57">
        <v>23230</v>
      </c>
      <c r="AD20" s="57">
        <v>979.64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188891.2</v>
      </c>
      <c r="AL20" s="57">
        <v>37495.334000000003</v>
      </c>
      <c r="AM20" s="57">
        <v>188891.2</v>
      </c>
      <c r="AN20" s="57">
        <v>37495.334000000003</v>
      </c>
      <c r="AO20" s="57">
        <v>0</v>
      </c>
      <c r="AP20" s="57">
        <v>0</v>
      </c>
      <c r="AQ20" s="57">
        <v>67778.399999999994</v>
      </c>
      <c r="AR20" s="57">
        <v>976.49</v>
      </c>
      <c r="AS20" s="57">
        <v>67778.399999999994</v>
      </c>
      <c r="AT20" s="57">
        <v>976.49</v>
      </c>
      <c r="AU20" s="57">
        <v>0</v>
      </c>
      <c r="AV20" s="57">
        <v>0</v>
      </c>
      <c r="AW20" s="57">
        <v>60318.400000000001</v>
      </c>
      <c r="AX20" s="57">
        <v>0</v>
      </c>
      <c r="AY20" s="57">
        <v>0</v>
      </c>
      <c r="AZ20" s="57">
        <v>0</v>
      </c>
      <c r="BA20" s="57">
        <v>0</v>
      </c>
      <c r="BB20" s="57">
        <v>0</v>
      </c>
      <c r="BC20" s="57">
        <v>260767.5</v>
      </c>
      <c r="BD20" s="57">
        <v>60473.38</v>
      </c>
      <c r="BE20" s="57">
        <v>23084.3</v>
      </c>
      <c r="BF20" s="57">
        <v>3004.8</v>
      </c>
      <c r="BG20" s="57">
        <v>0</v>
      </c>
      <c r="BH20" s="57">
        <v>0</v>
      </c>
      <c r="BI20" s="57">
        <v>0</v>
      </c>
      <c r="BJ20" s="57">
        <v>0</v>
      </c>
      <c r="BK20" s="57">
        <v>-20000</v>
      </c>
      <c r="BL20" s="57">
        <v>-1085.5</v>
      </c>
      <c r="BM20" s="57">
        <v>0</v>
      </c>
      <c r="BN20" s="57">
        <v>0</v>
      </c>
      <c r="BO20" s="57">
        <v>0</v>
      </c>
      <c r="BP20" s="57">
        <v>0</v>
      </c>
      <c r="BS20" s="39"/>
      <c r="BT20" s="39"/>
      <c r="BU20" s="39"/>
    </row>
    <row r="21" spans="1:73" s="38" customFormat="1" ht="19.5" customHeight="1">
      <c r="A21" s="55">
        <v>11</v>
      </c>
      <c r="B21" s="56" t="s">
        <v>106</v>
      </c>
      <c r="C21" s="13">
        <f t="shared" si="0"/>
        <v>557579.76399999997</v>
      </c>
      <c r="D21" s="13">
        <f t="shared" si="1"/>
        <v>46501.316800000001</v>
      </c>
      <c r="E21" s="13">
        <f t="shared" si="2"/>
        <v>342107.08799999999</v>
      </c>
      <c r="F21" s="13">
        <f t="shared" si="3"/>
        <v>45928.436800000003</v>
      </c>
      <c r="G21" s="13">
        <f t="shared" si="4"/>
        <v>228446.6</v>
      </c>
      <c r="H21" s="13">
        <f t="shared" si="5"/>
        <v>572.87999999999988</v>
      </c>
      <c r="I21" s="57">
        <v>118389.4</v>
      </c>
      <c r="J21" s="57">
        <v>25908.809000000001</v>
      </c>
      <c r="K21" s="57">
        <v>0</v>
      </c>
      <c r="L21" s="57">
        <v>0</v>
      </c>
      <c r="M21" s="57">
        <v>105590</v>
      </c>
      <c r="N21" s="57">
        <v>16033.8158</v>
      </c>
      <c r="O21" s="57">
        <v>8000</v>
      </c>
      <c r="P21" s="57">
        <v>2864.3319000000001</v>
      </c>
      <c r="Q21" s="57">
        <v>15640</v>
      </c>
      <c r="R21" s="57">
        <v>4092.7637</v>
      </c>
      <c r="S21" s="57">
        <v>2500</v>
      </c>
      <c r="T21" s="57">
        <v>355.87180000000001</v>
      </c>
      <c r="U21" s="57">
        <v>2500</v>
      </c>
      <c r="V21" s="57">
        <v>1128</v>
      </c>
      <c r="W21" s="57">
        <v>20500</v>
      </c>
      <c r="X21" s="57">
        <v>2179.08</v>
      </c>
      <c r="Y21" s="57">
        <v>13000</v>
      </c>
      <c r="Z21" s="57">
        <v>1605.1</v>
      </c>
      <c r="AA21" s="57">
        <v>3400</v>
      </c>
      <c r="AB21" s="57">
        <v>200</v>
      </c>
      <c r="AC21" s="57">
        <v>40600</v>
      </c>
      <c r="AD21" s="57">
        <v>4281.3804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17680</v>
      </c>
      <c r="AL21" s="57">
        <v>3215.1120000000001</v>
      </c>
      <c r="AM21" s="57">
        <v>15680</v>
      </c>
      <c r="AN21" s="57">
        <v>3215.1120000000001</v>
      </c>
      <c r="AO21" s="57">
        <v>5700</v>
      </c>
      <c r="AP21" s="57">
        <v>400</v>
      </c>
      <c r="AQ21" s="57">
        <v>81773.763999999996</v>
      </c>
      <c r="AR21" s="57">
        <v>370.7</v>
      </c>
      <c r="AS21" s="57">
        <v>94747.687999999995</v>
      </c>
      <c r="AT21" s="57">
        <v>370.7</v>
      </c>
      <c r="AU21" s="57">
        <v>0</v>
      </c>
      <c r="AV21" s="57">
        <v>0</v>
      </c>
      <c r="AW21" s="57">
        <v>91297.687999999995</v>
      </c>
      <c r="AX21" s="57">
        <v>0</v>
      </c>
      <c r="AY21" s="57">
        <v>0</v>
      </c>
      <c r="AZ21" s="57">
        <v>0</v>
      </c>
      <c r="BA21" s="57">
        <v>12973.924000000001</v>
      </c>
      <c r="BB21" s="57">
        <v>0</v>
      </c>
      <c r="BC21" s="57">
        <v>217946.6</v>
      </c>
      <c r="BD21" s="57">
        <v>0</v>
      </c>
      <c r="BE21" s="57">
        <v>30500</v>
      </c>
      <c r="BF21" s="57">
        <v>869.8</v>
      </c>
      <c r="BG21" s="57">
        <v>0</v>
      </c>
      <c r="BH21" s="57">
        <v>0</v>
      </c>
      <c r="BI21" s="57">
        <v>0</v>
      </c>
      <c r="BJ21" s="57">
        <v>0</v>
      </c>
      <c r="BK21" s="57">
        <v>-20000</v>
      </c>
      <c r="BL21" s="57">
        <v>-296.92</v>
      </c>
      <c r="BM21" s="57">
        <v>0</v>
      </c>
      <c r="BN21" s="57">
        <v>0</v>
      </c>
      <c r="BO21" s="57">
        <v>0</v>
      </c>
      <c r="BP21" s="57">
        <v>0</v>
      </c>
      <c r="BS21" s="39"/>
      <c r="BT21" s="39"/>
      <c r="BU21" s="39"/>
    </row>
    <row r="22" spans="1:73" ht="16.5" customHeight="1">
      <c r="A22" s="153" t="s">
        <v>93</v>
      </c>
      <c r="B22" s="154"/>
      <c r="C22" s="57">
        <f t="shared" ref="C22:BM22" si="6">SUM(C11:C21)</f>
        <v>27648031.722899999</v>
      </c>
      <c r="D22" s="57">
        <f t="shared" si="6"/>
        <v>2514202.2619000003</v>
      </c>
      <c r="E22" s="57">
        <f t="shared" si="6"/>
        <v>15383398.068299999</v>
      </c>
      <c r="F22" s="57">
        <f t="shared" si="6"/>
        <v>2342360.3476999993</v>
      </c>
      <c r="G22" s="57">
        <f t="shared" si="6"/>
        <v>13587853.657599999</v>
      </c>
      <c r="H22" s="57">
        <f t="shared" si="6"/>
        <v>401841.9142</v>
      </c>
      <c r="I22" s="57">
        <f t="shared" si="6"/>
        <v>2625011.6</v>
      </c>
      <c r="J22" s="57">
        <f t="shared" si="6"/>
        <v>481116.52600000001</v>
      </c>
      <c r="K22" s="57">
        <f t="shared" si="6"/>
        <v>0</v>
      </c>
      <c r="L22" s="57">
        <f t="shared" si="6"/>
        <v>0</v>
      </c>
      <c r="M22" s="57">
        <f t="shared" si="6"/>
        <v>2687298.2903</v>
      </c>
      <c r="N22" s="57">
        <f t="shared" si="6"/>
        <v>377676.3199</v>
      </c>
      <c r="O22" s="57">
        <f t="shared" si="6"/>
        <v>429175.69999999995</v>
      </c>
      <c r="P22" s="57">
        <f t="shared" si="6"/>
        <v>135197.92959999997</v>
      </c>
      <c r="Q22" s="57">
        <f t="shared" si="6"/>
        <v>342821.5</v>
      </c>
      <c r="R22" s="57">
        <f t="shared" si="6"/>
        <v>88756.611400000009</v>
      </c>
      <c r="S22" s="57">
        <f t="shared" si="6"/>
        <v>46746.830299999994</v>
      </c>
      <c r="T22" s="57">
        <f t="shared" si="6"/>
        <v>6993.9640000000009</v>
      </c>
      <c r="U22" s="57">
        <f t="shared" si="6"/>
        <v>37470</v>
      </c>
      <c r="V22" s="57">
        <f t="shared" si="6"/>
        <v>6734.8790000000008</v>
      </c>
      <c r="W22" s="57">
        <f t="shared" si="6"/>
        <v>584626.69999999995</v>
      </c>
      <c r="X22" s="57">
        <f t="shared" si="6"/>
        <v>58391.125200000009</v>
      </c>
      <c r="Y22" s="57">
        <f t="shared" si="6"/>
        <v>463397.2</v>
      </c>
      <c r="Z22" s="57">
        <f t="shared" si="6"/>
        <v>43347.090199999999</v>
      </c>
      <c r="AA22" s="57">
        <f t="shared" si="6"/>
        <v>608416</v>
      </c>
      <c r="AB22" s="57">
        <f t="shared" si="6"/>
        <v>15036.550099999999</v>
      </c>
      <c r="AC22" s="57">
        <f t="shared" si="6"/>
        <v>395760.96</v>
      </c>
      <c r="AD22" s="57">
        <f t="shared" si="6"/>
        <v>38998.100400000003</v>
      </c>
      <c r="AE22" s="57">
        <f t="shared" si="6"/>
        <v>0</v>
      </c>
      <c r="AF22" s="57">
        <f t="shared" si="6"/>
        <v>0</v>
      </c>
      <c r="AG22" s="57">
        <f t="shared" si="6"/>
        <v>2720135.5</v>
      </c>
      <c r="AH22" s="57">
        <f t="shared" si="6"/>
        <v>498024.44130000001</v>
      </c>
      <c r="AI22" s="57">
        <f t="shared" si="6"/>
        <v>2665135.5</v>
      </c>
      <c r="AJ22" s="57">
        <f t="shared" si="6"/>
        <v>498024.44130000001</v>
      </c>
      <c r="AK22" s="57">
        <f t="shared" si="6"/>
        <v>4076209.22</v>
      </c>
      <c r="AL22" s="57">
        <f t="shared" si="6"/>
        <v>737898.34829999995</v>
      </c>
      <c r="AM22" s="57">
        <f t="shared" si="6"/>
        <v>3668324.02</v>
      </c>
      <c r="AN22" s="57">
        <f t="shared" si="6"/>
        <v>735807.79029999999</v>
      </c>
      <c r="AO22" s="57">
        <f t="shared" si="6"/>
        <v>107430.47</v>
      </c>
      <c r="AP22" s="57">
        <f t="shared" si="6"/>
        <v>4555.47</v>
      </c>
      <c r="AQ22" s="57">
        <f t="shared" si="6"/>
        <v>1844092.9849999999</v>
      </c>
      <c r="AR22" s="57">
        <f t="shared" si="6"/>
        <v>13089.242200000002</v>
      </c>
      <c r="AS22" s="57">
        <f t="shared" si="6"/>
        <v>3167312.9879999994</v>
      </c>
      <c r="AT22" s="57">
        <f t="shared" si="6"/>
        <v>243089.24220000001</v>
      </c>
      <c r="AU22" s="57">
        <f t="shared" si="6"/>
        <v>0</v>
      </c>
      <c r="AV22" s="57">
        <f t="shared" si="6"/>
        <v>0</v>
      </c>
      <c r="AW22" s="57">
        <f t="shared" si="6"/>
        <v>3022409.9879999999</v>
      </c>
      <c r="AX22" s="57">
        <f t="shared" si="6"/>
        <v>230000</v>
      </c>
      <c r="AY22" s="57">
        <f t="shared" si="6"/>
        <v>0</v>
      </c>
      <c r="AZ22" s="57">
        <f t="shared" si="6"/>
        <v>0</v>
      </c>
      <c r="BA22" s="57">
        <f t="shared" si="6"/>
        <v>1323220.003</v>
      </c>
      <c r="BB22" s="57">
        <f t="shared" si="6"/>
        <v>230000</v>
      </c>
      <c r="BC22" s="57">
        <f t="shared" si="6"/>
        <v>15505421.453500001</v>
      </c>
      <c r="BD22" s="57">
        <f t="shared" si="6"/>
        <v>726266.77540000004</v>
      </c>
      <c r="BE22" s="57">
        <f t="shared" si="6"/>
        <v>1906474.4040999999</v>
      </c>
      <c r="BF22" s="57">
        <f t="shared" si="6"/>
        <v>34857.410400000008</v>
      </c>
      <c r="BG22" s="57">
        <f t="shared" si="6"/>
        <v>0</v>
      </c>
      <c r="BH22" s="57">
        <f t="shared" si="6"/>
        <v>0</v>
      </c>
      <c r="BI22" s="57">
        <f t="shared" si="6"/>
        <v>-132178.9</v>
      </c>
      <c r="BJ22" s="57">
        <f t="shared" si="6"/>
        <v>-10381.678999999998</v>
      </c>
      <c r="BK22" s="57">
        <f t="shared" si="6"/>
        <v>-3702313.3</v>
      </c>
      <c r="BL22" s="57">
        <f t="shared" si="6"/>
        <v>-349050.59259999997</v>
      </c>
      <c r="BM22" s="57">
        <f t="shared" si="6"/>
        <v>0</v>
      </c>
      <c r="BN22" s="57">
        <f t="shared" ref="BN22" si="7">SUM(BN11:BN21)</f>
        <v>0</v>
      </c>
      <c r="BO22" s="57">
        <f>SUM(BO11:BO21)</f>
        <v>10450</v>
      </c>
      <c r="BP22" s="57">
        <f>SUM(BP11:BP21)</f>
        <v>150</v>
      </c>
      <c r="BS22" s="39"/>
      <c r="BT22" s="39"/>
      <c r="BU22" s="39"/>
    </row>
    <row r="24" spans="1:73">
      <c r="I24" s="58"/>
      <c r="J24" s="58"/>
      <c r="K24" s="58"/>
      <c r="L24" s="58"/>
      <c r="M24" s="58"/>
      <c r="N24" s="58"/>
    </row>
    <row r="25" spans="1:73">
      <c r="E25" s="58"/>
      <c r="F25" s="58"/>
      <c r="I25" s="58"/>
      <c r="J25" s="58"/>
      <c r="K25" s="58"/>
      <c r="L25" s="58"/>
      <c r="M25" s="58"/>
      <c r="N25" s="58"/>
    </row>
    <row r="26" spans="1:73"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</row>
    <row r="27" spans="1:73">
      <c r="E27" s="58"/>
      <c r="F27" s="58"/>
      <c r="I27" s="58"/>
      <c r="J27" s="58"/>
      <c r="K27" s="58"/>
    </row>
    <row r="28" spans="1:73">
      <c r="E28" s="58"/>
      <c r="F28" s="58"/>
      <c r="I28" s="58"/>
      <c r="J28" s="58"/>
      <c r="K28" s="58"/>
    </row>
    <row r="29" spans="1:73">
      <c r="E29" s="58"/>
      <c r="F29" s="58"/>
      <c r="I29" s="58"/>
      <c r="J29" s="58"/>
      <c r="K29" s="58"/>
    </row>
    <row r="30" spans="1:73">
      <c r="E30" s="58"/>
      <c r="F30" s="58"/>
      <c r="I30" s="58"/>
      <c r="J30" s="58"/>
      <c r="K30" s="58"/>
    </row>
    <row r="31" spans="1:73">
      <c r="E31" s="58"/>
      <c r="F31" s="58"/>
      <c r="I31" s="58"/>
    </row>
    <row r="32" spans="1:73">
      <c r="E32" s="58"/>
      <c r="F32" s="58"/>
      <c r="I32" s="58"/>
    </row>
    <row r="33" spans="3:66">
      <c r="E33" s="58"/>
      <c r="F33" s="58"/>
      <c r="I33" s="58"/>
    </row>
    <row r="34" spans="3:66">
      <c r="E34" s="58"/>
      <c r="F34" s="58"/>
      <c r="I34" s="58"/>
    </row>
    <row r="35" spans="3:66">
      <c r="E35" s="58"/>
      <c r="F35" s="58"/>
      <c r="I35" s="58"/>
    </row>
    <row r="36" spans="3:66">
      <c r="E36" s="58"/>
    </row>
    <row r="37" spans="3:66">
      <c r="E37" s="58"/>
    </row>
    <row r="38" spans="3:66"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</row>
    <row r="39" spans="3:66"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</row>
    <row r="40" spans="3:66"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</row>
    <row r="41" spans="3:66"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</row>
    <row r="42" spans="3:66"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</row>
    <row r="43" spans="3:66"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</row>
    <row r="44" spans="3:66"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</row>
    <row r="45" spans="3:66"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</row>
    <row r="46" spans="3:66"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</row>
    <row r="47" spans="3:66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</row>
    <row r="48" spans="3:66"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</row>
  </sheetData>
  <protectedRanges>
    <protectedRange sqref="AS11:BP21" name="Range3"/>
    <protectedRange sqref="A22" name="Range1"/>
    <protectedRange sqref="I11:AP21" name="Range2"/>
  </protectedRanges>
  <mergeCells count="55">
    <mergeCell ref="BO7:BP8"/>
    <mergeCell ref="BO5:BP5"/>
    <mergeCell ref="BC4:BN4"/>
    <mergeCell ref="BM8:BN8"/>
    <mergeCell ref="U8:V8"/>
    <mergeCell ref="O7:AD7"/>
    <mergeCell ref="AM8:AN8"/>
    <mergeCell ref="AQ8:AR8"/>
    <mergeCell ref="AM7:AN7"/>
    <mergeCell ref="BC5:BH5"/>
    <mergeCell ref="BI5:BN5"/>
    <mergeCell ref="AY8:AZ8"/>
    <mergeCell ref="BA8:BB8"/>
    <mergeCell ref="AI7:AJ7"/>
    <mergeCell ref="BK8:BL8"/>
    <mergeCell ref="AO7:AP8"/>
    <mergeCell ref="BG6:BH8"/>
    <mergeCell ref="AS8:AT8"/>
    <mergeCell ref="AW8:AX8"/>
    <mergeCell ref="BK6:BN7"/>
    <mergeCell ref="AQ7:AV7"/>
    <mergeCell ref="BI6:BJ8"/>
    <mergeCell ref="BC6:BF6"/>
    <mergeCell ref="AI8:AJ8"/>
    <mergeCell ref="BC7:BD8"/>
    <mergeCell ref="BE7:BF8"/>
    <mergeCell ref="A22:B22"/>
    <mergeCell ref="A4:A9"/>
    <mergeCell ref="B4:B9"/>
    <mergeCell ref="C4:H7"/>
    <mergeCell ref="AW7:BB7"/>
    <mergeCell ref="I4:BB4"/>
    <mergeCell ref="M7:N8"/>
    <mergeCell ref="I8:J8"/>
    <mergeCell ref="K8:L8"/>
    <mergeCell ref="Y8:Z8"/>
    <mergeCell ref="AE7:AF8"/>
    <mergeCell ref="AC8:AD8"/>
    <mergeCell ref="AG7:AH8"/>
    <mergeCell ref="S8:T8"/>
    <mergeCell ref="Q8:R8"/>
    <mergeCell ref="AU8:AV8"/>
    <mergeCell ref="A1:H1"/>
    <mergeCell ref="G8:H8"/>
    <mergeCell ref="AA8:AB8"/>
    <mergeCell ref="I7:L7"/>
    <mergeCell ref="I6:BB6"/>
    <mergeCell ref="A2:H3"/>
    <mergeCell ref="C8:D8"/>
    <mergeCell ref="E8:F8"/>
    <mergeCell ref="I5:BB5"/>
    <mergeCell ref="O8:P8"/>
    <mergeCell ref="W8:X8"/>
    <mergeCell ref="I3:J3"/>
    <mergeCell ref="AK7:AL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B35"/>
  <sheetViews>
    <sheetView tabSelected="1" zoomScaleNormal="100" workbookViewId="0">
      <selection activeCell="C2" sqref="C2:I2"/>
    </sheetView>
  </sheetViews>
  <sheetFormatPr defaultRowHeight="12.75"/>
  <cols>
    <col min="1" max="1" width="7.25" style="40" customWidth="1"/>
    <col min="2" max="2" width="4" style="40" customWidth="1"/>
    <col min="3" max="3" width="19.875" style="40" customWidth="1"/>
    <col min="4" max="4" width="14.25" style="40" customWidth="1"/>
    <col min="5" max="5" width="16.875" style="40" customWidth="1"/>
    <col min="6" max="6" width="13.375" style="40" customWidth="1"/>
    <col min="7" max="7" width="11.5" style="40" customWidth="1"/>
    <col min="8" max="8" width="10.5" style="40" customWidth="1"/>
    <col min="9" max="9" width="10.75" style="40" customWidth="1"/>
    <col min="10" max="10" width="11.375" style="40" customWidth="1"/>
    <col min="11" max="11" width="9.375" style="40" customWidth="1"/>
    <col min="12" max="12" width="11.25" style="40" customWidth="1"/>
    <col min="13" max="13" width="9.125" style="40" customWidth="1"/>
    <col min="14" max="14" width="12.125" style="40" customWidth="1"/>
    <col min="15" max="15" width="11.25" style="40" customWidth="1"/>
    <col min="16" max="16" width="11.375" style="40" customWidth="1"/>
    <col min="17" max="17" width="9.875" style="40" customWidth="1"/>
    <col min="18" max="18" width="10.25" style="40" customWidth="1"/>
    <col min="19" max="19" width="9" style="40"/>
    <col min="20" max="21" width="9.875" style="40" customWidth="1"/>
    <col min="22" max="22" width="9" style="40"/>
    <col min="23" max="23" width="10.5" style="40" customWidth="1"/>
    <col min="24" max="24" width="8.375" style="40" customWidth="1"/>
    <col min="25" max="25" width="7.75" style="40" customWidth="1"/>
    <col min="26" max="26" width="8.625" style="40" customWidth="1"/>
    <col min="27" max="27" width="9.875" style="40" customWidth="1"/>
    <col min="28" max="28" width="7.375" style="40" customWidth="1"/>
    <col min="29" max="29" width="7.75" style="40" customWidth="1"/>
    <col min="30" max="30" width="10.5" style="40" customWidth="1"/>
    <col min="31" max="31" width="7.875" style="40" customWidth="1"/>
    <col min="32" max="32" width="9.5" style="40" customWidth="1"/>
    <col min="33" max="33" width="8.125" style="40" customWidth="1"/>
    <col min="34" max="34" width="8" style="40" customWidth="1"/>
    <col min="35" max="37" width="8.125" style="40" customWidth="1"/>
    <col min="38" max="39" width="8.375" style="40" customWidth="1"/>
    <col min="40" max="40" width="7.75" style="40" customWidth="1"/>
    <col min="41" max="41" width="7.875" style="40" customWidth="1"/>
    <col min="42" max="42" width="8.125" style="40" customWidth="1"/>
    <col min="43" max="43" width="9.25" style="40" customWidth="1"/>
    <col min="44" max="44" width="8.375" style="40" customWidth="1"/>
    <col min="45" max="45" width="9.25" style="40" customWidth="1"/>
    <col min="46" max="46" width="10.125" style="40" customWidth="1"/>
    <col min="47" max="47" width="9.25" style="40" customWidth="1"/>
    <col min="48" max="48" width="11.5" style="40" customWidth="1"/>
    <col min="49" max="51" width="9.25" style="40" customWidth="1"/>
    <col min="52" max="52" width="10.75" style="40" customWidth="1"/>
    <col min="53" max="53" width="9.25" style="40" customWidth="1"/>
    <col min="54" max="54" width="9.625" style="40" customWidth="1"/>
    <col min="55" max="55" width="9.25" style="40" customWidth="1"/>
    <col min="56" max="56" width="8.75" style="40" customWidth="1"/>
    <col min="57" max="60" width="9.25" style="40" customWidth="1"/>
    <col min="61" max="65" width="7.625" style="40" customWidth="1"/>
    <col min="66" max="66" width="9.375" style="40" customWidth="1"/>
    <col min="67" max="67" width="9" style="40"/>
    <col min="68" max="68" width="9.25" style="40" customWidth="1"/>
    <col min="69" max="69" width="10.25" style="40" customWidth="1"/>
    <col min="70" max="70" width="9.25" style="40" customWidth="1"/>
    <col min="71" max="71" width="8.25" style="40" customWidth="1"/>
    <col min="72" max="72" width="8.625" style="40" customWidth="1"/>
    <col min="73" max="73" width="9.25" style="40" customWidth="1"/>
    <col min="74" max="74" width="11.125" style="40" customWidth="1"/>
    <col min="75" max="75" width="8.375" style="40" customWidth="1"/>
    <col min="76" max="76" width="10.625" style="40" customWidth="1"/>
    <col min="77" max="81" width="9.125" style="40" customWidth="1"/>
    <col min="82" max="82" width="10.25" style="40" customWidth="1"/>
    <col min="83" max="83" width="7.625" style="40" customWidth="1"/>
    <col min="84" max="84" width="9.25" style="40" customWidth="1"/>
    <col min="85" max="85" width="9.75" style="40" customWidth="1"/>
    <col min="86" max="86" width="11.25" style="40" customWidth="1"/>
    <col min="87" max="87" width="9.625" style="40" customWidth="1"/>
    <col min="88" max="88" width="9.875" style="40" customWidth="1"/>
    <col min="89" max="89" width="7.5" style="40" customWidth="1"/>
    <col min="90" max="90" width="10.125" style="40" customWidth="1"/>
    <col min="91" max="91" width="8" style="40" customWidth="1"/>
    <col min="92" max="92" width="8.75" style="40" customWidth="1"/>
    <col min="93" max="93" width="8.875" style="40" customWidth="1"/>
    <col min="94" max="94" width="10.625" style="40" customWidth="1"/>
    <col min="95" max="95" width="8.625" style="40" customWidth="1"/>
    <col min="96" max="96" width="9.375" style="40" customWidth="1"/>
    <col min="97" max="97" width="8.875" style="40" customWidth="1"/>
    <col min="98" max="98" width="11.375" style="40" customWidth="1"/>
    <col min="99" max="103" width="8.875" style="40" customWidth="1"/>
    <col min="104" max="104" width="10.625" style="40" customWidth="1"/>
    <col min="105" max="105" width="8.875" style="40" customWidth="1"/>
    <col min="106" max="106" width="11.375" style="40" customWidth="1"/>
    <col min="107" max="107" width="8.5" style="40" customWidth="1"/>
    <col min="108" max="108" width="9.125" style="40" customWidth="1"/>
    <col min="109" max="109" width="8.5" style="40" customWidth="1"/>
    <col min="110" max="110" width="11.5" style="40" customWidth="1"/>
    <col min="111" max="111" width="11.125" style="40" customWidth="1"/>
    <col min="112" max="113" width="9.625" style="40" customWidth="1"/>
    <col min="114" max="114" width="10.625" style="40" customWidth="1"/>
    <col min="115" max="115" width="9.5" style="40" customWidth="1"/>
    <col min="116" max="116" width="9.75" style="40" customWidth="1"/>
    <col min="117" max="117" width="8.375" style="40" customWidth="1"/>
    <col min="118" max="118" width="9.25" style="40" customWidth="1"/>
    <col min="119" max="119" width="9.5" style="40" customWidth="1"/>
    <col min="120" max="120" width="10.625" style="40" customWidth="1"/>
    <col min="121" max="121" width="9.5" style="40" customWidth="1"/>
    <col min="122" max="122" width="9.125" style="40" customWidth="1"/>
    <col min="123" max="123" width="8.75" style="40" customWidth="1"/>
    <col min="124" max="124" width="11" style="40" customWidth="1"/>
    <col min="125" max="125" width="10.875" style="40" customWidth="1"/>
    <col min="126" max="126" width="3.125" style="40" customWidth="1"/>
    <col min="127" max="16384" width="9" style="40"/>
  </cols>
  <sheetData>
    <row r="1" spans="1:132" ht="17.25" customHeight="1">
      <c r="A1" s="40" t="s">
        <v>90</v>
      </c>
      <c r="B1" s="136" t="s">
        <v>95</v>
      </c>
      <c r="C1" s="136"/>
      <c r="D1" s="136"/>
      <c r="E1" s="136"/>
      <c r="F1" s="136"/>
      <c r="G1" s="136"/>
      <c r="H1" s="136"/>
      <c r="I1" s="136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</row>
    <row r="2" spans="1:132" ht="25.5" customHeight="1">
      <c r="B2" s="44"/>
      <c r="C2" s="142" t="s">
        <v>145</v>
      </c>
      <c r="D2" s="142"/>
      <c r="E2" s="142"/>
      <c r="F2" s="142"/>
      <c r="G2" s="142"/>
      <c r="H2" s="142"/>
      <c r="I2" s="142"/>
      <c r="L2" s="44"/>
      <c r="M2" s="44"/>
      <c r="N2" s="44"/>
      <c r="O2" s="44"/>
      <c r="P2" s="44"/>
      <c r="Q2" s="44"/>
      <c r="R2" s="59"/>
      <c r="S2" s="59"/>
      <c r="T2" s="59"/>
      <c r="U2" s="59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7"/>
      <c r="DK2" s="47"/>
      <c r="DL2" s="47"/>
      <c r="DM2" s="47"/>
      <c r="DN2" s="47"/>
      <c r="DO2" s="47"/>
      <c r="DP2" s="47"/>
      <c r="DQ2" s="47"/>
      <c r="DR2" s="47"/>
      <c r="DS2" s="47"/>
    </row>
    <row r="3" spans="1:132" ht="13.5" customHeight="1">
      <c r="B3" s="59"/>
      <c r="D3" s="65"/>
      <c r="E3" s="65"/>
      <c r="F3" s="65"/>
      <c r="G3" s="66"/>
      <c r="H3" s="66"/>
      <c r="I3" s="66"/>
      <c r="J3" s="142" t="s">
        <v>91</v>
      </c>
      <c r="K3" s="142"/>
      <c r="L3" s="59"/>
      <c r="M3" s="59"/>
      <c r="N3" s="59"/>
      <c r="O3" s="59"/>
      <c r="P3" s="59"/>
      <c r="Q3" s="59"/>
      <c r="R3" s="59"/>
      <c r="S3" s="59"/>
      <c r="T3" s="59"/>
      <c r="U3" s="59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7"/>
      <c r="DK3" s="47"/>
      <c r="DL3" s="47"/>
      <c r="DM3" s="47"/>
      <c r="DN3" s="47"/>
      <c r="DO3" s="47"/>
      <c r="DP3" s="47"/>
      <c r="DQ3" s="47"/>
      <c r="DR3" s="47"/>
      <c r="DS3" s="47"/>
    </row>
    <row r="4" spans="1:132" s="50" customFormat="1" ht="12.75" customHeight="1">
      <c r="B4" s="188" t="s">
        <v>57</v>
      </c>
      <c r="C4" s="86" t="s">
        <v>56</v>
      </c>
      <c r="D4" s="179" t="s">
        <v>131</v>
      </c>
      <c r="E4" s="180"/>
      <c r="F4" s="180"/>
      <c r="G4" s="180"/>
      <c r="H4" s="180"/>
      <c r="I4" s="181"/>
      <c r="J4" s="104" t="s">
        <v>73</v>
      </c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6"/>
    </row>
    <row r="5" spans="1:132" s="50" customFormat="1" ht="15.75" customHeight="1">
      <c r="B5" s="188"/>
      <c r="C5" s="86"/>
      <c r="D5" s="189"/>
      <c r="E5" s="190"/>
      <c r="F5" s="190"/>
      <c r="G5" s="190"/>
      <c r="H5" s="190"/>
      <c r="I5" s="191"/>
      <c r="J5" s="179" t="s">
        <v>132</v>
      </c>
      <c r="K5" s="180"/>
      <c r="L5" s="180"/>
      <c r="M5" s="180"/>
      <c r="N5" s="118" t="s">
        <v>74</v>
      </c>
      <c r="O5" s="119"/>
      <c r="P5" s="119"/>
      <c r="Q5" s="119"/>
      <c r="R5" s="119"/>
      <c r="S5" s="119"/>
      <c r="T5" s="119"/>
      <c r="U5" s="120"/>
      <c r="V5" s="179" t="s">
        <v>133</v>
      </c>
      <c r="W5" s="180"/>
      <c r="X5" s="180"/>
      <c r="Y5" s="181"/>
      <c r="Z5" s="179" t="s">
        <v>134</v>
      </c>
      <c r="AA5" s="180"/>
      <c r="AB5" s="180"/>
      <c r="AC5" s="181"/>
      <c r="AD5" s="179" t="s">
        <v>135</v>
      </c>
      <c r="AE5" s="180"/>
      <c r="AF5" s="180"/>
      <c r="AG5" s="181"/>
      <c r="AH5" s="185" t="s">
        <v>73</v>
      </c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7"/>
      <c r="BB5" s="179" t="s">
        <v>136</v>
      </c>
      <c r="BC5" s="180"/>
      <c r="BD5" s="180"/>
      <c r="BE5" s="181"/>
      <c r="BF5" s="36" t="s">
        <v>54</v>
      </c>
      <c r="BG5" s="36"/>
      <c r="BH5" s="36"/>
      <c r="BI5" s="36"/>
      <c r="BJ5" s="36"/>
      <c r="BK5" s="36"/>
      <c r="BL5" s="36"/>
      <c r="BM5" s="36"/>
      <c r="BN5" s="179" t="s">
        <v>137</v>
      </c>
      <c r="BO5" s="180"/>
      <c r="BP5" s="180"/>
      <c r="BQ5" s="181"/>
      <c r="BR5" s="60" t="s">
        <v>75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186"/>
      <c r="CG5" s="186"/>
      <c r="CH5" s="186"/>
      <c r="CI5" s="186"/>
      <c r="CJ5" s="186"/>
      <c r="CK5" s="187"/>
      <c r="CL5" s="179" t="s">
        <v>138</v>
      </c>
      <c r="CM5" s="180"/>
      <c r="CN5" s="180"/>
      <c r="CO5" s="181"/>
      <c r="CP5" s="179" t="s">
        <v>139</v>
      </c>
      <c r="CQ5" s="180"/>
      <c r="CR5" s="180"/>
      <c r="CS5" s="181"/>
      <c r="CT5" s="62" t="s">
        <v>75</v>
      </c>
      <c r="CU5" s="62"/>
      <c r="CV5" s="62"/>
      <c r="CW5" s="62"/>
      <c r="CX5" s="62"/>
      <c r="CY5" s="62"/>
      <c r="CZ5" s="62"/>
      <c r="DA5" s="62"/>
      <c r="DB5" s="179" t="s">
        <v>140</v>
      </c>
      <c r="DC5" s="180"/>
      <c r="DD5" s="180"/>
      <c r="DE5" s="181"/>
      <c r="DF5" s="37" t="s">
        <v>75</v>
      </c>
      <c r="DG5" s="37"/>
      <c r="DH5" s="37"/>
      <c r="DI5" s="37"/>
      <c r="DJ5" s="179" t="s">
        <v>141</v>
      </c>
      <c r="DK5" s="180"/>
      <c r="DL5" s="180"/>
      <c r="DM5" s="181"/>
      <c r="DN5" s="179" t="s">
        <v>142</v>
      </c>
      <c r="DO5" s="180"/>
      <c r="DP5" s="180"/>
      <c r="DQ5" s="180"/>
      <c r="DR5" s="180"/>
      <c r="DS5" s="181"/>
      <c r="DT5" s="86" t="s">
        <v>72</v>
      </c>
      <c r="DU5" s="86"/>
    </row>
    <row r="6" spans="1:132" s="50" customFormat="1" ht="87" customHeight="1">
      <c r="B6" s="188"/>
      <c r="C6" s="86"/>
      <c r="D6" s="182"/>
      <c r="E6" s="183"/>
      <c r="F6" s="183"/>
      <c r="G6" s="183"/>
      <c r="H6" s="183"/>
      <c r="I6" s="184"/>
      <c r="J6" s="189"/>
      <c r="K6" s="190"/>
      <c r="L6" s="190"/>
      <c r="M6" s="190"/>
      <c r="N6" s="179" t="s">
        <v>76</v>
      </c>
      <c r="O6" s="180"/>
      <c r="P6" s="180"/>
      <c r="Q6" s="180"/>
      <c r="R6" s="179" t="s">
        <v>77</v>
      </c>
      <c r="S6" s="180"/>
      <c r="T6" s="180"/>
      <c r="U6" s="180"/>
      <c r="V6" s="182"/>
      <c r="W6" s="183"/>
      <c r="X6" s="183"/>
      <c r="Y6" s="184"/>
      <c r="Z6" s="182"/>
      <c r="AA6" s="183"/>
      <c r="AB6" s="183"/>
      <c r="AC6" s="184"/>
      <c r="AD6" s="182"/>
      <c r="AE6" s="183"/>
      <c r="AF6" s="183"/>
      <c r="AG6" s="184"/>
      <c r="AH6" s="173" t="s">
        <v>94</v>
      </c>
      <c r="AI6" s="174"/>
      <c r="AJ6" s="174"/>
      <c r="AK6" s="175"/>
      <c r="AL6" s="179" t="s">
        <v>78</v>
      </c>
      <c r="AM6" s="180"/>
      <c r="AN6" s="180"/>
      <c r="AO6" s="180"/>
      <c r="AP6" s="179" t="s">
        <v>79</v>
      </c>
      <c r="AQ6" s="180"/>
      <c r="AR6" s="180"/>
      <c r="AS6" s="180"/>
      <c r="AT6" s="179" t="s">
        <v>115</v>
      </c>
      <c r="AU6" s="180"/>
      <c r="AV6" s="180"/>
      <c r="AW6" s="180"/>
      <c r="AX6" s="179" t="s">
        <v>143</v>
      </c>
      <c r="AY6" s="180"/>
      <c r="AZ6" s="180"/>
      <c r="BA6" s="180"/>
      <c r="BB6" s="182"/>
      <c r="BC6" s="183"/>
      <c r="BD6" s="183"/>
      <c r="BE6" s="184"/>
      <c r="BF6" s="178" t="s">
        <v>80</v>
      </c>
      <c r="BG6" s="178"/>
      <c r="BH6" s="178"/>
      <c r="BI6" s="178"/>
      <c r="BJ6" s="173" t="s">
        <v>81</v>
      </c>
      <c r="BK6" s="174"/>
      <c r="BL6" s="174"/>
      <c r="BM6" s="175"/>
      <c r="BN6" s="182"/>
      <c r="BO6" s="183"/>
      <c r="BP6" s="183"/>
      <c r="BQ6" s="184"/>
      <c r="BR6" s="179" t="s">
        <v>82</v>
      </c>
      <c r="BS6" s="180"/>
      <c r="BT6" s="180"/>
      <c r="BU6" s="180"/>
      <c r="BV6" s="179" t="s">
        <v>83</v>
      </c>
      <c r="BW6" s="180"/>
      <c r="BX6" s="180"/>
      <c r="BY6" s="180"/>
      <c r="BZ6" s="178" t="s">
        <v>107</v>
      </c>
      <c r="CA6" s="178"/>
      <c r="CB6" s="178"/>
      <c r="CC6" s="178"/>
      <c r="CD6" s="179" t="s">
        <v>84</v>
      </c>
      <c r="CE6" s="180"/>
      <c r="CF6" s="180"/>
      <c r="CG6" s="180"/>
      <c r="CH6" s="179" t="s">
        <v>85</v>
      </c>
      <c r="CI6" s="180"/>
      <c r="CJ6" s="180"/>
      <c r="CK6" s="180"/>
      <c r="CL6" s="182"/>
      <c r="CM6" s="183"/>
      <c r="CN6" s="183"/>
      <c r="CO6" s="184"/>
      <c r="CP6" s="182"/>
      <c r="CQ6" s="183"/>
      <c r="CR6" s="183"/>
      <c r="CS6" s="184"/>
      <c r="CT6" s="178" t="s">
        <v>86</v>
      </c>
      <c r="CU6" s="178"/>
      <c r="CV6" s="178"/>
      <c r="CW6" s="178"/>
      <c r="CX6" s="178" t="s">
        <v>87</v>
      </c>
      <c r="CY6" s="178"/>
      <c r="CZ6" s="178"/>
      <c r="DA6" s="178"/>
      <c r="DB6" s="182"/>
      <c r="DC6" s="183"/>
      <c r="DD6" s="183"/>
      <c r="DE6" s="184"/>
      <c r="DF6" s="179" t="s">
        <v>88</v>
      </c>
      <c r="DG6" s="180"/>
      <c r="DH6" s="180"/>
      <c r="DI6" s="181"/>
      <c r="DJ6" s="182"/>
      <c r="DK6" s="183"/>
      <c r="DL6" s="183"/>
      <c r="DM6" s="184"/>
      <c r="DN6" s="182"/>
      <c r="DO6" s="183"/>
      <c r="DP6" s="183"/>
      <c r="DQ6" s="183"/>
      <c r="DR6" s="183"/>
      <c r="DS6" s="184"/>
      <c r="DT6" s="86"/>
      <c r="DU6" s="86"/>
      <c r="DV6" s="63"/>
    </row>
    <row r="7" spans="1:132" s="50" customFormat="1" ht="29.25" customHeight="1">
      <c r="B7" s="188"/>
      <c r="C7" s="86"/>
      <c r="D7" s="77" t="s">
        <v>144</v>
      </c>
      <c r="E7" s="79"/>
      <c r="F7" s="86" t="s">
        <v>60</v>
      </c>
      <c r="G7" s="86"/>
      <c r="H7" s="86" t="s">
        <v>61</v>
      </c>
      <c r="I7" s="86"/>
      <c r="J7" s="86" t="s">
        <v>60</v>
      </c>
      <c r="K7" s="86"/>
      <c r="L7" s="86" t="s">
        <v>61</v>
      </c>
      <c r="M7" s="86"/>
      <c r="N7" s="86" t="s">
        <v>60</v>
      </c>
      <c r="O7" s="86"/>
      <c r="P7" s="86" t="s">
        <v>61</v>
      </c>
      <c r="Q7" s="86"/>
      <c r="R7" s="86" t="s">
        <v>60</v>
      </c>
      <c r="S7" s="86"/>
      <c r="T7" s="86" t="s">
        <v>61</v>
      </c>
      <c r="U7" s="86"/>
      <c r="V7" s="86" t="s">
        <v>60</v>
      </c>
      <c r="W7" s="86"/>
      <c r="X7" s="86" t="s">
        <v>61</v>
      </c>
      <c r="Y7" s="86"/>
      <c r="Z7" s="86" t="s">
        <v>60</v>
      </c>
      <c r="AA7" s="86"/>
      <c r="AB7" s="86" t="s">
        <v>61</v>
      </c>
      <c r="AC7" s="86"/>
      <c r="AD7" s="86" t="s">
        <v>60</v>
      </c>
      <c r="AE7" s="86"/>
      <c r="AF7" s="86" t="s">
        <v>61</v>
      </c>
      <c r="AG7" s="86"/>
      <c r="AH7" s="176" t="s">
        <v>60</v>
      </c>
      <c r="AI7" s="177"/>
      <c r="AJ7" s="176" t="s">
        <v>61</v>
      </c>
      <c r="AK7" s="177"/>
      <c r="AL7" s="86" t="s">
        <v>60</v>
      </c>
      <c r="AM7" s="86"/>
      <c r="AN7" s="86" t="s">
        <v>61</v>
      </c>
      <c r="AO7" s="86"/>
      <c r="AP7" s="86" t="s">
        <v>60</v>
      </c>
      <c r="AQ7" s="86"/>
      <c r="AR7" s="86" t="s">
        <v>61</v>
      </c>
      <c r="AS7" s="86"/>
      <c r="AT7" s="86" t="s">
        <v>60</v>
      </c>
      <c r="AU7" s="86"/>
      <c r="AV7" s="86" t="s">
        <v>61</v>
      </c>
      <c r="AW7" s="86"/>
      <c r="AX7" s="86" t="s">
        <v>60</v>
      </c>
      <c r="AY7" s="86"/>
      <c r="AZ7" s="86" t="s">
        <v>61</v>
      </c>
      <c r="BA7" s="86"/>
      <c r="BB7" s="86" t="s">
        <v>60</v>
      </c>
      <c r="BC7" s="86"/>
      <c r="BD7" s="86" t="s">
        <v>61</v>
      </c>
      <c r="BE7" s="86"/>
      <c r="BF7" s="86" t="s">
        <v>60</v>
      </c>
      <c r="BG7" s="86"/>
      <c r="BH7" s="86" t="s">
        <v>61</v>
      </c>
      <c r="BI7" s="86"/>
      <c r="BJ7" s="86" t="s">
        <v>60</v>
      </c>
      <c r="BK7" s="86"/>
      <c r="BL7" s="86" t="s">
        <v>61</v>
      </c>
      <c r="BM7" s="86"/>
      <c r="BN7" s="86" t="s">
        <v>60</v>
      </c>
      <c r="BO7" s="86"/>
      <c r="BP7" s="86" t="s">
        <v>61</v>
      </c>
      <c r="BQ7" s="86"/>
      <c r="BR7" s="86" t="s">
        <v>60</v>
      </c>
      <c r="BS7" s="86"/>
      <c r="BT7" s="86" t="s">
        <v>61</v>
      </c>
      <c r="BU7" s="86"/>
      <c r="BV7" s="86" t="s">
        <v>60</v>
      </c>
      <c r="BW7" s="86"/>
      <c r="BX7" s="86" t="s">
        <v>61</v>
      </c>
      <c r="BY7" s="86"/>
      <c r="BZ7" s="86" t="s">
        <v>60</v>
      </c>
      <c r="CA7" s="86"/>
      <c r="CB7" s="86" t="s">
        <v>61</v>
      </c>
      <c r="CC7" s="86"/>
      <c r="CD7" s="86" t="s">
        <v>60</v>
      </c>
      <c r="CE7" s="86"/>
      <c r="CF7" s="86" t="s">
        <v>61</v>
      </c>
      <c r="CG7" s="86"/>
      <c r="CH7" s="86" t="s">
        <v>60</v>
      </c>
      <c r="CI7" s="86"/>
      <c r="CJ7" s="86" t="s">
        <v>61</v>
      </c>
      <c r="CK7" s="86"/>
      <c r="CL7" s="86" t="s">
        <v>60</v>
      </c>
      <c r="CM7" s="86"/>
      <c r="CN7" s="86" t="s">
        <v>61</v>
      </c>
      <c r="CO7" s="86"/>
      <c r="CP7" s="86" t="s">
        <v>60</v>
      </c>
      <c r="CQ7" s="86"/>
      <c r="CR7" s="86" t="s">
        <v>61</v>
      </c>
      <c r="CS7" s="86"/>
      <c r="CT7" s="86" t="s">
        <v>60</v>
      </c>
      <c r="CU7" s="86"/>
      <c r="CV7" s="86" t="s">
        <v>61</v>
      </c>
      <c r="CW7" s="86"/>
      <c r="CX7" s="86" t="s">
        <v>60</v>
      </c>
      <c r="CY7" s="86"/>
      <c r="CZ7" s="86" t="s">
        <v>61</v>
      </c>
      <c r="DA7" s="86"/>
      <c r="DB7" s="86" t="s">
        <v>60</v>
      </c>
      <c r="DC7" s="86"/>
      <c r="DD7" s="86" t="s">
        <v>61</v>
      </c>
      <c r="DE7" s="86"/>
      <c r="DF7" s="86" t="s">
        <v>60</v>
      </c>
      <c r="DG7" s="86"/>
      <c r="DH7" s="86" t="s">
        <v>61</v>
      </c>
      <c r="DI7" s="86"/>
      <c r="DJ7" s="86" t="s">
        <v>60</v>
      </c>
      <c r="DK7" s="86"/>
      <c r="DL7" s="86" t="s">
        <v>61</v>
      </c>
      <c r="DM7" s="86"/>
      <c r="DN7" s="77" t="s">
        <v>89</v>
      </c>
      <c r="DO7" s="79"/>
      <c r="DP7" s="86" t="s">
        <v>60</v>
      </c>
      <c r="DQ7" s="86"/>
      <c r="DR7" s="86" t="s">
        <v>61</v>
      </c>
      <c r="DS7" s="86"/>
      <c r="DT7" s="86" t="s">
        <v>61</v>
      </c>
      <c r="DU7" s="86"/>
    </row>
    <row r="8" spans="1:132" s="50" customFormat="1" ht="35.25" customHeight="1">
      <c r="B8" s="188"/>
      <c r="C8" s="86"/>
      <c r="D8" s="52" t="s">
        <v>58</v>
      </c>
      <c r="E8" s="53" t="s">
        <v>59</v>
      </c>
      <c r="F8" s="52" t="s">
        <v>58</v>
      </c>
      <c r="G8" s="53" t="s">
        <v>59</v>
      </c>
      <c r="H8" s="52" t="s">
        <v>58</v>
      </c>
      <c r="I8" s="53" t="s">
        <v>59</v>
      </c>
      <c r="J8" s="52" t="s">
        <v>58</v>
      </c>
      <c r="K8" s="53" t="s">
        <v>59</v>
      </c>
      <c r="L8" s="52" t="s">
        <v>58</v>
      </c>
      <c r="M8" s="53" t="s">
        <v>59</v>
      </c>
      <c r="N8" s="52" t="s">
        <v>58</v>
      </c>
      <c r="O8" s="53" t="s">
        <v>59</v>
      </c>
      <c r="P8" s="52" t="s">
        <v>58</v>
      </c>
      <c r="Q8" s="53" t="s">
        <v>59</v>
      </c>
      <c r="R8" s="52" t="s">
        <v>58</v>
      </c>
      <c r="S8" s="53" t="s">
        <v>59</v>
      </c>
      <c r="T8" s="52" t="s">
        <v>58</v>
      </c>
      <c r="U8" s="53" t="s">
        <v>59</v>
      </c>
      <c r="V8" s="52" t="s">
        <v>58</v>
      </c>
      <c r="W8" s="53" t="s">
        <v>59</v>
      </c>
      <c r="X8" s="52" t="s">
        <v>58</v>
      </c>
      <c r="Y8" s="53" t="s">
        <v>59</v>
      </c>
      <c r="Z8" s="52" t="s">
        <v>58</v>
      </c>
      <c r="AA8" s="53" t="s">
        <v>59</v>
      </c>
      <c r="AB8" s="52" t="s">
        <v>58</v>
      </c>
      <c r="AC8" s="53" t="s">
        <v>59</v>
      </c>
      <c r="AD8" s="52" t="s">
        <v>58</v>
      </c>
      <c r="AE8" s="53" t="s">
        <v>59</v>
      </c>
      <c r="AF8" s="52" t="s">
        <v>58</v>
      </c>
      <c r="AG8" s="53" t="s">
        <v>59</v>
      </c>
      <c r="AH8" s="67" t="s">
        <v>58</v>
      </c>
      <c r="AI8" s="68" t="s">
        <v>59</v>
      </c>
      <c r="AJ8" s="67" t="s">
        <v>58</v>
      </c>
      <c r="AK8" s="68" t="s">
        <v>59</v>
      </c>
      <c r="AL8" s="52" t="s">
        <v>58</v>
      </c>
      <c r="AM8" s="53" t="s">
        <v>59</v>
      </c>
      <c r="AN8" s="52" t="s">
        <v>58</v>
      </c>
      <c r="AO8" s="53" t="s">
        <v>59</v>
      </c>
      <c r="AP8" s="52" t="s">
        <v>58</v>
      </c>
      <c r="AQ8" s="53" t="s">
        <v>59</v>
      </c>
      <c r="AR8" s="52" t="s">
        <v>58</v>
      </c>
      <c r="AS8" s="53" t="s">
        <v>59</v>
      </c>
      <c r="AT8" s="52" t="s">
        <v>58</v>
      </c>
      <c r="AU8" s="53" t="s">
        <v>59</v>
      </c>
      <c r="AV8" s="52" t="s">
        <v>58</v>
      </c>
      <c r="AW8" s="53" t="s">
        <v>59</v>
      </c>
      <c r="AX8" s="52" t="s">
        <v>58</v>
      </c>
      <c r="AY8" s="53" t="s">
        <v>59</v>
      </c>
      <c r="AZ8" s="52" t="s">
        <v>58</v>
      </c>
      <c r="BA8" s="53" t="s">
        <v>59</v>
      </c>
      <c r="BB8" s="52" t="s">
        <v>58</v>
      </c>
      <c r="BC8" s="53" t="s">
        <v>59</v>
      </c>
      <c r="BD8" s="52" t="s">
        <v>58</v>
      </c>
      <c r="BE8" s="53" t="s">
        <v>59</v>
      </c>
      <c r="BF8" s="52" t="s">
        <v>58</v>
      </c>
      <c r="BG8" s="53" t="s">
        <v>59</v>
      </c>
      <c r="BH8" s="52" t="s">
        <v>58</v>
      </c>
      <c r="BI8" s="53" t="s">
        <v>59</v>
      </c>
      <c r="BJ8" s="52" t="s">
        <v>58</v>
      </c>
      <c r="BK8" s="53" t="s">
        <v>59</v>
      </c>
      <c r="BL8" s="52" t="s">
        <v>58</v>
      </c>
      <c r="BM8" s="53" t="s">
        <v>59</v>
      </c>
      <c r="BN8" s="52" t="s">
        <v>58</v>
      </c>
      <c r="BO8" s="53" t="s">
        <v>59</v>
      </c>
      <c r="BP8" s="52" t="s">
        <v>58</v>
      </c>
      <c r="BQ8" s="53" t="s">
        <v>59</v>
      </c>
      <c r="BR8" s="52" t="s">
        <v>58</v>
      </c>
      <c r="BS8" s="53" t="s">
        <v>59</v>
      </c>
      <c r="BT8" s="52" t="s">
        <v>58</v>
      </c>
      <c r="BU8" s="53" t="s">
        <v>59</v>
      </c>
      <c r="BV8" s="52" t="s">
        <v>58</v>
      </c>
      <c r="BW8" s="53" t="s">
        <v>59</v>
      </c>
      <c r="BX8" s="52" t="s">
        <v>58</v>
      </c>
      <c r="BY8" s="53" t="s">
        <v>59</v>
      </c>
      <c r="BZ8" s="52" t="s">
        <v>58</v>
      </c>
      <c r="CA8" s="53" t="s">
        <v>59</v>
      </c>
      <c r="CB8" s="52" t="s">
        <v>58</v>
      </c>
      <c r="CC8" s="53" t="s">
        <v>59</v>
      </c>
      <c r="CD8" s="52" t="s">
        <v>58</v>
      </c>
      <c r="CE8" s="53" t="s">
        <v>59</v>
      </c>
      <c r="CF8" s="52" t="s">
        <v>58</v>
      </c>
      <c r="CG8" s="53" t="s">
        <v>59</v>
      </c>
      <c r="CH8" s="52" t="s">
        <v>58</v>
      </c>
      <c r="CI8" s="53" t="s">
        <v>59</v>
      </c>
      <c r="CJ8" s="52" t="s">
        <v>58</v>
      </c>
      <c r="CK8" s="53" t="s">
        <v>59</v>
      </c>
      <c r="CL8" s="52" t="s">
        <v>58</v>
      </c>
      <c r="CM8" s="53" t="s">
        <v>59</v>
      </c>
      <c r="CN8" s="52" t="s">
        <v>58</v>
      </c>
      <c r="CO8" s="53" t="s">
        <v>59</v>
      </c>
      <c r="CP8" s="52" t="s">
        <v>58</v>
      </c>
      <c r="CQ8" s="53" t="s">
        <v>59</v>
      </c>
      <c r="CR8" s="52" t="s">
        <v>58</v>
      </c>
      <c r="CS8" s="53" t="s">
        <v>59</v>
      </c>
      <c r="CT8" s="52" t="s">
        <v>58</v>
      </c>
      <c r="CU8" s="53" t="s">
        <v>59</v>
      </c>
      <c r="CV8" s="52" t="s">
        <v>58</v>
      </c>
      <c r="CW8" s="53" t="s">
        <v>59</v>
      </c>
      <c r="CX8" s="52" t="s">
        <v>58</v>
      </c>
      <c r="CY8" s="53" t="s">
        <v>59</v>
      </c>
      <c r="CZ8" s="52" t="s">
        <v>58</v>
      </c>
      <c r="DA8" s="53" t="s">
        <v>59</v>
      </c>
      <c r="DB8" s="52" t="s">
        <v>58</v>
      </c>
      <c r="DC8" s="53" t="s">
        <v>59</v>
      </c>
      <c r="DD8" s="52" t="s">
        <v>58</v>
      </c>
      <c r="DE8" s="53" t="s">
        <v>59</v>
      </c>
      <c r="DF8" s="52" t="s">
        <v>58</v>
      </c>
      <c r="DG8" s="53" t="s">
        <v>59</v>
      </c>
      <c r="DH8" s="52" t="s">
        <v>58</v>
      </c>
      <c r="DI8" s="53" t="s">
        <v>59</v>
      </c>
      <c r="DJ8" s="52" t="s">
        <v>58</v>
      </c>
      <c r="DK8" s="53" t="s">
        <v>59</v>
      </c>
      <c r="DL8" s="52" t="s">
        <v>58</v>
      </c>
      <c r="DM8" s="53" t="s">
        <v>59</v>
      </c>
      <c r="DN8" s="52" t="s">
        <v>58</v>
      </c>
      <c r="DO8" s="53" t="s">
        <v>59</v>
      </c>
      <c r="DP8" s="52" t="s">
        <v>58</v>
      </c>
      <c r="DQ8" s="53" t="s">
        <v>59</v>
      </c>
      <c r="DR8" s="52" t="s">
        <v>58</v>
      </c>
      <c r="DS8" s="53" t="s">
        <v>59</v>
      </c>
      <c r="DT8" s="52" t="s">
        <v>58</v>
      </c>
      <c r="DU8" s="53" t="s">
        <v>59</v>
      </c>
    </row>
    <row r="9" spans="1:132" s="50" customFormat="1" ht="15" customHeight="1">
      <c r="B9" s="69" t="s">
        <v>92</v>
      </c>
      <c r="C9" s="35">
        <v>1</v>
      </c>
      <c r="D9" s="35">
        <f>C9+1</f>
        <v>2</v>
      </c>
      <c r="E9" s="35">
        <f t="shared" ref="E9:AE9" si="0">D9+1</f>
        <v>3</v>
      </c>
      <c r="F9" s="35">
        <f t="shared" si="0"/>
        <v>4</v>
      </c>
      <c r="G9" s="35">
        <f t="shared" si="0"/>
        <v>5</v>
      </c>
      <c r="H9" s="35">
        <f t="shared" si="0"/>
        <v>6</v>
      </c>
      <c r="I9" s="35">
        <f t="shared" si="0"/>
        <v>7</v>
      </c>
      <c r="J9" s="35">
        <f t="shared" si="0"/>
        <v>8</v>
      </c>
      <c r="K9" s="35">
        <f t="shared" si="0"/>
        <v>9</v>
      </c>
      <c r="L9" s="35">
        <f t="shared" si="0"/>
        <v>10</v>
      </c>
      <c r="M9" s="35">
        <f t="shared" si="0"/>
        <v>11</v>
      </c>
      <c r="N9" s="35">
        <f t="shared" si="0"/>
        <v>12</v>
      </c>
      <c r="O9" s="35">
        <f t="shared" si="0"/>
        <v>13</v>
      </c>
      <c r="P9" s="35">
        <f t="shared" si="0"/>
        <v>14</v>
      </c>
      <c r="Q9" s="35">
        <f t="shared" si="0"/>
        <v>15</v>
      </c>
      <c r="R9" s="35">
        <f t="shared" si="0"/>
        <v>16</v>
      </c>
      <c r="S9" s="35">
        <f t="shared" si="0"/>
        <v>17</v>
      </c>
      <c r="T9" s="35">
        <f t="shared" si="0"/>
        <v>18</v>
      </c>
      <c r="U9" s="35">
        <f t="shared" si="0"/>
        <v>19</v>
      </c>
      <c r="V9" s="35">
        <f t="shared" si="0"/>
        <v>20</v>
      </c>
      <c r="W9" s="35">
        <f t="shared" si="0"/>
        <v>21</v>
      </c>
      <c r="X9" s="35">
        <f t="shared" si="0"/>
        <v>22</v>
      </c>
      <c r="Y9" s="35">
        <f t="shared" si="0"/>
        <v>23</v>
      </c>
      <c r="Z9" s="35">
        <f t="shared" si="0"/>
        <v>24</v>
      </c>
      <c r="AA9" s="35">
        <f t="shared" si="0"/>
        <v>25</v>
      </c>
      <c r="AB9" s="35">
        <f t="shared" si="0"/>
        <v>26</v>
      </c>
      <c r="AC9" s="35">
        <f t="shared" si="0"/>
        <v>27</v>
      </c>
      <c r="AD9" s="35">
        <f t="shared" si="0"/>
        <v>28</v>
      </c>
      <c r="AE9" s="35">
        <f t="shared" si="0"/>
        <v>29</v>
      </c>
      <c r="AF9" s="35">
        <f t="shared" ref="AF9" si="1">AE9+1</f>
        <v>30</v>
      </c>
      <c r="AG9" s="35">
        <f t="shared" ref="AG9" si="2">AF9+1</f>
        <v>31</v>
      </c>
      <c r="AH9" s="70">
        <f t="shared" ref="AH9" si="3">AG9+1</f>
        <v>32</v>
      </c>
      <c r="AI9" s="70">
        <f t="shared" ref="AI9" si="4">AH9+1</f>
        <v>33</v>
      </c>
      <c r="AJ9" s="70">
        <f t="shared" ref="AJ9" si="5">AI9+1</f>
        <v>34</v>
      </c>
      <c r="AK9" s="70">
        <f t="shared" ref="AK9" si="6">AJ9+1</f>
        <v>35</v>
      </c>
      <c r="AL9" s="35">
        <f t="shared" ref="AL9" si="7">AK9+1</f>
        <v>36</v>
      </c>
      <c r="AM9" s="35">
        <f t="shared" ref="AM9" si="8">AL9+1</f>
        <v>37</v>
      </c>
      <c r="AN9" s="35">
        <f t="shared" ref="AN9" si="9">AM9+1</f>
        <v>38</v>
      </c>
      <c r="AO9" s="35">
        <f t="shared" ref="AO9" si="10">AN9+1</f>
        <v>39</v>
      </c>
      <c r="AP9" s="35">
        <f t="shared" ref="AP9" si="11">AO9+1</f>
        <v>40</v>
      </c>
      <c r="AQ9" s="35">
        <f t="shared" ref="AQ9" si="12">AP9+1</f>
        <v>41</v>
      </c>
      <c r="AR9" s="35">
        <f t="shared" ref="AR9" si="13">AQ9+1</f>
        <v>42</v>
      </c>
      <c r="AS9" s="35">
        <f t="shared" ref="AS9" si="14">AR9+1</f>
        <v>43</v>
      </c>
      <c r="AT9" s="35">
        <f t="shared" ref="AT9" si="15">AS9+1</f>
        <v>44</v>
      </c>
      <c r="AU9" s="35">
        <f t="shared" ref="AU9" si="16">AT9+1</f>
        <v>45</v>
      </c>
      <c r="AV9" s="35">
        <f t="shared" ref="AV9" si="17">AU9+1</f>
        <v>46</v>
      </c>
      <c r="AW9" s="35">
        <f t="shared" ref="AW9" si="18">AV9+1</f>
        <v>47</v>
      </c>
      <c r="AX9" s="35">
        <f t="shared" ref="AX9" si="19">AW9+1</f>
        <v>48</v>
      </c>
      <c r="AY9" s="35">
        <f t="shared" ref="AY9" si="20">AX9+1</f>
        <v>49</v>
      </c>
      <c r="AZ9" s="35">
        <f t="shared" ref="AZ9" si="21">AY9+1</f>
        <v>50</v>
      </c>
      <c r="BA9" s="35">
        <f t="shared" ref="BA9" si="22">AZ9+1</f>
        <v>51</v>
      </c>
      <c r="BB9" s="35">
        <f t="shared" ref="BB9" si="23">BA9+1</f>
        <v>52</v>
      </c>
      <c r="BC9" s="35">
        <f t="shared" ref="BC9" si="24">BB9+1</f>
        <v>53</v>
      </c>
      <c r="BD9" s="35">
        <f t="shared" ref="BD9" si="25">BC9+1</f>
        <v>54</v>
      </c>
      <c r="BE9" s="35">
        <f t="shared" ref="BE9" si="26">BD9+1</f>
        <v>55</v>
      </c>
      <c r="BF9" s="35">
        <f t="shared" ref="BF9" si="27">BE9+1</f>
        <v>56</v>
      </c>
      <c r="BG9" s="35">
        <f t="shared" ref="BG9" si="28">BF9+1</f>
        <v>57</v>
      </c>
      <c r="BH9" s="35">
        <f t="shared" ref="BH9" si="29">BG9+1</f>
        <v>58</v>
      </c>
      <c r="BI9" s="35">
        <f t="shared" ref="BI9" si="30">BH9+1</f>
        <v>59</v>
      </c>
      <c r="BJ9" s="35">
        <f t="shared" ref="BJ9" si="31">BI9+1</f>
        <v>60</v>
      </c>
      <c r="BK9" s="35">
        <f t="shared" ref="BK9" si="32">BJ9+1</f>
        <v>61</v>
      </c>
      <c r="BL9" s="35">
        <f t="shared" ref="BL9" si="33">BK9+1</f>
        <v>62</v>
      </c>
      <c r="BM9" s="35">
        <f t="shared" ref="BM9" si="34">BL9+1</f>
        <v>63</v>
      </c>
      <c r="BN9" s="35">
        <f t="shared" ref="BN9" si="35">BM9+1</f>
        <v>64</v>
      </c>
      <c r="BO9" s="35">
        <f t="shared" ref="BO9" si="36">BN9+1</f>
        <v>65</v>
      </c>
      <c r="BP9" s="35">
        <f t="shared" ref="BP9" si="37">BO9+1</f>
        <v>66</v>
      </c>
      <c r="BQ9" s="35">
        <f t="shared" ref="BQ9" si="38">BP9+1</f>
        <v>67</v>
      </c>
      <c r="BR9" s="35">
        <f t="shared" ref="BR9" si="39">BQ9+1</f>
        <v>68</v>
      </c>
      <c r="BS9" s="35">
        <f t="shared" ref="BS9" si="40">BR9+1</f>
        <v>69</v>
      </c>
      <c r="BT9" s="35">
        <f t="shared" ref="BT9" si="41">BS9+1</f>
        <v>70</v>
      </c>
      <c r="BU9" s="35">
        <f t="shared" ref="BU9" si="42">BT9+1</f>
        <v>71</v>
      </c>
      <c r="BV9" s="35">
        <f t="shared" ref="BV9" si="43">BU9+1</f>
        <v>72</v>
      </c>
      <c r="BW9" s="35">
        <f t="shared" ref="BW9" si="44">BV9+1</f>
        <v>73</v>
      </c>
      <c r="BX9" s="35">
        <f t="shared" ref="BX9" si="45">BW9+1</f>
        <v>74</v>
      </c>
      <c r="BY9" s="35">
        <f t="shared" ref="BY9" si="46">BX9+1</f>
        <v>75</v>
      </c>
      <c r="BZ9" s="35">
        <f t="shared" ref="BZ9" si="47">BY9+1</f>
        <v>76</v>
      </c>
      <c r="CA9" s="35">
        <f t="shared" ref="CA9" si="48">BZ9+1</f>
        <v>77</v>
      </c>
      <c r="CB9" s="35">
        <f t="shared" ref="CB9" si="49">CA9+1</f>
        <v>78</v>
      </c>
      <c r="CC9" s="35">
        <f t="shared" ref="CC9" si="50">CB9+1</f>
        <v>79</v>
      </c>
      <c r="CD9" s="35">
        <f t="shared" ref="CD9" si="51">CC9+1</f>
        <v>80</v>
      </c>
      <c r="CE9" s="35">
        <f t="shared" ref="CE9" si="52">CD9+1</f>
        <v>81</v>
      </c>
      <c r="CF9" s="35">
        <f t="shared" ref="CF9" si="53">CE9+1</f>
        <v>82</v>
      </c>
      <c r="CG9" s="35">
        <f t="shared" ref="CG9" si="54">CF9+1</f>
        <v>83</v>
      </c>
      <c r="CH9" s="35">
        <f t="shared" ref="CH9" si="55">CG9+1</f>
        <v>84</v>
      </c>
      <c r="CI9" s="35">
        <f t="shared" ref="CI9" si="56">CH9+1</f>
        <v>85</v>
      </c>
      <c r="CJ9" s="35">
        <f t="shared" ref="CJ9" si="57">CI9+1</f>
        <v>86</v>
      </c>
      <c r="CK9" s="35">
        <f t="shared" ref="CK9" si="58">CJ9+1</f>
        <v>87</v>
      </c>
      <c r="CL9" s="35">
        <f t="shared" ref="CL9" si="59">CK9+1</f>
        <v>88</v>
      </c>
      <c r="CM9" s="35">
        <f t="shared" ref="CM9" si="60">CL9+1</f>
        <v>89</v>
      </c>
      <c r="CN9" s="35">
        <f t="shared" ref="CN9" si="61">CM9+1</f>
        <v>90</v>
      </c>
      <c r="CO9" s="35">
        <f t="shared" ref="CO9" si="62">CN9+1</f>
        <v>91</v>
      </c>
      <c r="CP9" s="35">
        <f t="shared" ref="CP9" si="63">CO9+1</f>
        <v>92</v>
      </c>
      <c r="CQ9" s="35">
        <f t="shared" ref="CQ9" si="64">CP9+1</f>
        <v>93</v>
      </c>
      <c r="CR9" s="35">
        <f t="shared" ref="CR9" si="65">CQ9+1</f>
        <v>94</v>
      </c>
      <c r="CS9" s="35">
        <f t="shared" ref="CS9" si="66">CR9+1</f>
        <v>95</v>
      </c>
      <c r="CT9" s="35">
        <f t="shared" ref="CT9" si="67">CS9+1</f>
        <v>96</v>
      </c>
      <c r="CU9" s="35">
        <f t="shared" ref="CU9" si="68">CT9+1</f>
        <v>97</v>
      </c>
      <c r="CV9" s="35">
        <f t="shared" ref="CV9" si="69">CU9+1</f>
        <v>98</v>
      </c>
      <c r="CW9" s="35">
        <f t="shared" ref="CW9" si="70">CV9+1</f>
        <v>99</v>
      </c>
      <c r="CX9" s="35">
        <f t="shared" ref="CX9" si="71">CW9+1</f>
        <v>100</v>
      </c>
      <c r="CY9" s="35">
        <f t="shared" ref="CY9" si="72">CX9+1</f>
        <v>101</v>
      </c>
      <c r="CZ9" s="35">
        <f t="shared" ref="CZ9" si="73">CY9+1</f>
        <v>102</v>
      </c>
      <c r="DA9" s="35">
        <f t="shared" ref="DA9" si="74">CZ9+1</f>
        <v>103</v>
      </c>
      <c r="DB9" s="35">
        <f t="shared" ref="DB9" si="75">DA9+1</f>
        <v>104</v>
      </c>
      <c r="DC9" s="35">
        <f t="shared" ref="DC9" si="76">DB9+1</f>
        <v>105</v>
      </c>
      <c r="DD9" s="35">
        <f t="shared" ref="DD9" si="77">DC9+1</f>
        <v>106</v>
      </c>
      <c r="DE9" s="35">
        <f t="shared" ref="DE9" si="78">DD9+1</f>
        <v>107</v>
      </c>
      <c r="DF9" s="35">
        <f t="shared" ref="DF9" si="79">DE9+1</f>
        <v>108</v>
      </c>
      <c r="DG9" s="35">
        <f t="shared" ref="DG9" si="80">DF9+1</f>
        <v>109</v>
      </c>
      <c r="DH9" s="35">
        <f t="shared" ref="DH9" si="81">DG9+1</f>
        <v>110</v>
      </c>
      <c r="DI9" s="35">
        <f t="shared" ref="DI9" si="82">DH9+1</f>
        <v>111</v>
      </c>
      <c r="DJ9" s="35">
        <f t="shared" ref="DJ9" si="83">DI9+1</f>
        <v>112</v>
      </c>
      <c r="DK9" s="35">
        <f t="shared" ref="DK9" si="84">DJ9+1</f>
        <v>113</v>
      </c>
      <c r="DL9" s="35">
        <f t="shared" ref="DL9" si="85">DK9+1</f>
        <v>114</v>
      </c>
      <c r="DM9" s="35">
        <f t="shared" ref="DM9" si="86">DL9+1</f>
        <v>115</v>
      </c>
      <c r="DN9" s="35">
        <f t="shared" ref="DN9" si="87">DM9+1</f>
        <v>116</v>
      </c>
      <c r="DO9" s="35">
        <f t="shared" ref="DO9" si="88">DN9+1</f>
        <v>117</v>
      </c>
      <c r="DP9" s="35">
        <f t="shared" ref="DP9" si="89">DO9+1</f>
        <v>118</v>
      </c>
      <c r="DQ9" s="35">
        <f t="shared" ref="DQ9" si="90">DP9+1</f>
        <v>119</v>
      </c>
      <c r="DR9" s="35">
        <f t="shared" ref="DR9" si="91">DQ9+1</f>
        <v>120</v>
      </c>
      <c r="DS9" s="35">
        <f t="shared" ref="DS9" si="92">DR9+1</f>
        <v>121</v>
      </c>
      <c r="DT9" s="35">
        <f t="shared" ref="DT9" si="93">DS9+1</f>
        <v>122</v>
      </c>
      <c r="DU9" s="35">
        <f t="shared" ref="DU9" si="94">DT9+1</f>
        <v>123</v>
      </c>
    </row>
    <row r="10" spans="1:132" ht="14.25" customHeight="1">
      <c r="B10" s="55">
        <v>1</v>
      </c>
      <c r="C10" s="56" t="s">
        <v>96</v>
      </c>
      <c r="D10" s="71">
        <f>F10+H10-DT10</f>
        <v>9120726.6079999991</v>
      </c>
      <c r="E10" s="71">
        <f>G10+I10-DU10</f>
        <v>601966.82380000001</v>
      </c>
      <c r="F10" s="13">
        <f>J10+V10+Z10+AD10+BB10+BN10+CL10+CP10+DB10+DJ10+DP10</f>
        <v>5285335.5999999996</v>
      </c>
      <c r="G10" s="13">
        <f>K10+W10+AA10+AE10+BC10+BO10+CM10+CQ10+DC10+DK10+DQ10</f>
        <v>716856.45880000002</v>
      </c>
      <c r="H10" s="13">
        <f>L10+X10+AB10+AF10+BD10+BP10+CN10+CR10+DD10+DL10+DR10</f>
        <v>3835391.0079999999</v>
      </c>
      <c r="I10" s="13">
        <f>M10+Y10+AC10+AG10+BE10+BQ10+CO10+CS10+DE10+DM10+DS10</f>
        <v>-114889.63500000001</v>
      </c>
      <c r="J10" s="72">
        <v>1357310.3</v>
      </c>
      <c r="K10" s="72">
        <v>207927.59169999999</v>
      </c>
      <c r="L10" s="72">
        <v>56000</v>
      </c>
      <c r="M10" s="72">
        <v>0</v>
      </c>
      <c r="N10" s="72">
        <v>792375</v>
      </c>
      <c r="O10" s="72">
        <v>118742.4846</v>
      </c>
      <c r="P10" s="72">
        <v>53000</v>
      </c>
      <c r="Q10" s="72">
        <v>0</v>
      </c>
      <c r="R10" s="72">
        <v>12096</v>
      </c>
      <c r="S10" s="72">
        <v>1988.4201</v>
      </c>
      <c r="T10" s="72">
        <v>3000</v>
      </c>
      <c r="U10" s="72">
        <v>0</v>
      </c>
      <c r="V10" s="72">
        <v>0</v>
      </c>
      <c r="W10" s="72">
        <v>0</v>
      </c>
      <c r="X10" s="72">
        <v>3520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152736</v>
      </c>
      <c r="AE10" s="72">
        <v>0</v>
      </c>
      <c r="AF10" s="72">
        <v>1480585.2080000001</v>
      </c>
      <c r="AG10" s="72">
        <v>-190935.66800000001</v>
      </c>
      <c r="AH10" s="72"/>
      <c r="AI10" s="72"/>
      <c r="AJ10" s="72"/>
      <c r="AK10" s="72"/>
      <c r="AL10" s="72">
        <v>2736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150000</v>
      </c>
      <c r="AU10" s="72">
        <v>0</v>
      </c>
      <c r="AV10" s="72">
        <v>4824845.4079999998</v>
      </c>
      <c r="AW10" s="72">
        <v>113725.86199999999</v>
      </c>
      <c r="AX10" s="72">
        <v>0</v>
      </c>
      <c r="AY10" s="72">
        <v>0</v>
      </c>
      <c r="AZ10" s="72">
        <v>-3356260.2</v>
      </c>
      <c r="BA10" s="72">
        <v>-304661.53000000003</v>
      </c>
      <c r="BB10" s="72">
        <v>191589.9</v>
      </c>
      <c r="BC10" s="72">
        <v>37700.0576</v>
      </c>
      <c r="BD10" s="72">
        <v>254540</v>
      </c>
      <c r="BE10" s="72">
        <v>0</v>
      </c>
      <c r="BF10" s="72">
        <v>131609.9</v>
      </c>
      <c r="BG10" s="72">
        <v>35653.0576</v>
      </c>
      <c r="BH10" s="72">
        <v>30000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335335</v>
      </c>
      <c r="BO10" s="72">
        <v>26796.958200000001</v>
      </c>
      <c r="BP10" s="72">
        <v>964279.7</v>
      </c>
      <c r="BQ10" s="72">
        <v>6900</v>
      </c>
      <c r="BR10" s="72">
        <v>30000</v>
      </c>
      <c r="BS10" s="72">
        <v>0</v>
      </c>
      <c r="BT10" s="72">
        <v>33850</v>
      </c>
      <c r="BU10" s="72">
        <v>0</v>
      </c>
      <c r="BV10" s="72">
        <v>150000</v>
      </c>
      <c r="BW10" s="72">
        <v>0</v>
      </c>
      <c r="BX10" s="72">
        <v>0</v>
      </c>
      <c r="BY10" s="72">
        <v>0</v>
      </c>
      <c r="BZ10" s="72">
        <v>13000</v>
      </c>
      <c r="CA10" s="72">
        <v>0</v>
      </c>
      <c r="CB10" s="72">
        <v>4000</v>
      </c>
      <c r="CC10" s="72">
        <v>0</v>
      </c>
      <c r="CD10" s="72">
        <v>132335</v>
      </c>
      <c r="CE10" s="72">
        <v>26796.958200000001</v>
      </c>
      <c r="CF10" s="72">
        <v>123049.7</v>
      </c>
      <c r="CG10" s="72">
        <v>0</v>
      </c>
      <c r="CH10" s="72">
        <v>10000</v>
      </c>
      <c r="CI10" s="72">
        <v>0</v>
      </c>
      <c r="CJ10" s="72">
        <v>746480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555250.5</v>
      </c>
      <c r="CQ10" s="72">
        <v>102830.41220000001</v>
      </c>
      <c r="CR10" s="72">
        <v>4150</v>
      </c>
      <c r="CS10" s="72">
        <v>0</v>
      </c>
      <c r="CT10" s="72">
        <v>445939.9</v>
      </c>
      <c r="CU10" s="72">
        <v>96325.412200000006</v>
      </c>
      <c r="CV10" s="72">
        <v>150</v>
      </c>
      <c r="CW10" s="72">
        <v>0</v>
      </c>
      <c r="CX10" s="72">
        <v>103078.6</v>
      </c>
      <c r="CY10" s="72">
        <v>22417.712200000002</v>
      </c>
      <c r="CZ10" s="72">
        <v>150</v>
      </c>
      <c r="DA10" s="72">
        <v>0</v>
      </c>
      <c r="DB10" s="72">
        <v>1777192.3</v>
      </c>
      <c r="DC10" s="72">
        <v>341601.43910000002</v>
      </c>
      <c r="DD10" s="72">
        <v>1072316.1000000001</v>
      </c>
      <c r="DE10" s="72">
        <v>69146.032999999996</v>
      </c>
      <c r="DF10" s="72">
        <v>947887</v>
      </c>
      <c r="DG10" s="72">
        <v>171019.94130000001</v>
      </c>
      <c r="DH10" s="72">
        <v>590297</v>
      </c>
      <c r="DI10" s="72">
        <v>8872.5910000000003</v>
      </c>
      <c r="DJ10" s="72">
        <v>30000</v>
      </c>
      <c r="DK10" s="72">
        <v>0</v>
      </c>
      <c r="DL10" s="72">
        <v>0</v>
      </c>
      <c r="DM10" s="72">
        <v>0</v>
      </c>
      <c r="DN10" s="72">
        <v>885921.6</v>
      </c>
      <c r="DO10" s="72">
        <v>0</v>
      </c>
      <c r="DP10" s="72">
        <v>885921.6</v>
      </c>
      <c r="DQ10" s="72">
        <v>0</v>
      </c>
      <c r="DR10" s="72">
        <v>0</v>
      </c>
      <c r="DS10" s="72">
        <v>0</v>
      </c>
      <c r="DT10" s="72">
        <v>0</v>
      </c>
      <c r="DU10" s="72">
        <v>0</v>
      </c>
      <c r="DY10" s="58"/>
      <c r="DZ10" s="58"/>
      <c r="EA10" s="58"/>
      <c r="EB10" s="58"/>
    </row>
    <row r="11" spans="1:132" ht="14.25" customHeight="1">
      <c r="B11" s="55">
        <v>2</v>
      </c>
      <c r="C11" s="56" t="s">
        <v>97</v>
      </c>
      <c r="D11" s="71">
        <f t="shared" ref="D11:E20" si="95">F11+H11-DT11</f>
        <v>137693.83059999999</v>
      </c>
      <c r="E11" s="71">
        <f t="shared" si="95"/>
        <v>42048.5046</v>
      </c>
      <c r="F11" s="13">
        <f t="shared" ref="F11:I20" si="96">J11+V11+Z11+AD11+BB11+BN11+CL11+CP11+DB11+DJ11+DP11</f>
        <v>72098.2</v>
      </c>
      <c r="G11" s="13">
        <f t="shared" si="96"/>
        <v>10295.3806</v>
      </c>
      <c r="H11" s="13">
        <f t="shared" si="96"/>
        <v>65595.630600000004</v>
      </c>
      <c r="I11" s="13">
        <f t="shared" si="96"/>
        <v>31753.124</v>
      </c>
      <c r="J11" s="72">
        <v>39670</v>
      </c>
      <c r="K11" s="72">
        <v>7289.2085999999999</v>
      </c>
      <c r="L11" s="72">
        <v>2000</v>
      </c>
      <c r="M11" s="72">
        <v>0</v>
      </c>
      <c r="N11" s="72">
        <v>38820</v>
      </c>
      <c r="O11" s="72">
        <v>7289.2085999999999</v>
      </c>
      <c r="P11" s="72">
        <v>2000</v>
      </c>
      <c r="Q11" s="72">
        <v>0</v>
      </c>
      <c r="R11" s="72">
        <v>850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4900</v>
      </c>
      <c r="AE11" s="72">
        <v>304.625</v>
      </c>
      <c r="AF11" s="72">
        <v>45542</v>
      </c>
      <c r="AG11" s="72">
        <v>31753.124</v>
      </c>
      <c r="AH11" s="72"/>
      <c r="AI11" s="72"/>
      <c r="AJ11" s="72"/>
      <c r="AK11" s="72"/>
      <c r="AL11" s="72">
        <v>4900</v>
      </c>
      <c r="AM11" s="72">
        <v>304.625</v>
      </c>
      <c r="AN11" s="72">
        <v>0</v>
      </c>
      <c r="AO11" s="72">
        <v>0</v>
      </c>
      <c r="AP11" s="72">
        <v>0</v>
      </c>
      <c r="AQ11" s="72">
        <v>0</v>
      </c>
      <c r="AR11" s="72">
        <v>26411</v>
      </c>
      <c r="AS11" s="72">
        <v>22528.799999999999</v>
      </c>
      <c r="AT11" s="72">
        <v>0</v>
      </c>
      <c r="AU11" s="72">
        <v>0</v>
      </c>
      <c r="AV11" s="72">
        <v>19131</v>
      </c>
      <c r="AW11" s="72">
        <v>9224.3240000000005</v>
      </c>
      <c r="AX11" s="72">
        <v>0</v>
      </c>
      <c r="AY11" s="72">
        <v>0</v>
      </c>
      <c r="AZ11" s="72">
        <v>0</v>
      </c>
      <c r="BA11" s="72">
        <v>0</v>
      </c>
      <c r="BB11" s="72">
        <v>1300</v>
      </c>
      <c r="BC11" s="72">
        <v>245</v>
      </c>
      <c r="BD11" s="72">
        <v>1000</v>
      </c>
      <c r="BE11" s="72">
        <v>0</v>
      </c>
      <c r="BF11" s="72">
        <v>1300</v>
      </c>
      <c r="BG11" s="72">
        <v>245</v>
      </c>
      <c r="BH11" s="72">
        <v>1000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1200</v>
      </c>
      <c r="BO11" s="72">
        <v>0</v>
      </c>
      <c r="BP11" s="72">
        <v>17053.6306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17053.6306</v>
      </c>
      <c r="CC11" s="72">
        <v>0</v>
      </c>
      <c r="CD11" s="72">
        <v>1200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0</v>
      </c>
      <c r="CP11" s="72">
        <v>4270</v>
      </c>
      <c r="CQ11" s="72">
        <v>646.29309999999998</v>
      </c>
      <c r="CR11" s="72">
        <v>0</v>
      </c>
      <c r="CS11" s="72">
        <v>0</v>
      </c>
      <c r="CT11" s="72">
        <v>4120</v>
      </c>
      <c r="CU11" s="72">
        <v>646.29309999999998</v>
      </c>
      <c r="CV11" s="72">
        <v>0</v>
      </c>
      <c r="CW11" s="72">
        <v>0</v>
      </c>
      <c r="CX11" s="72">
        <v>3570</v>
      </c>
      <c r="CY11" s="72">
        <v>646.29309999999998</v>
      </c>
      <c r="CZ11" s="72">
        <v>0</v>
      </c>
      <c r="DA11" s="72">
        <v>0</v>
      </c>
      <c r="DB11" s="72">
        <v>12000</v>
      </c>
      <c r="DC11" s="72">
        <v>1810.2538999999999</v>
      </c>
      <c r="DD11" s="72">
        <v>0</v>
      </c>
      <c r="DE11" s="72">
        <v>0</v>
      </c>
      <c r="DF11" s="72">
        <v>12000</v>
      </c>
      <c r="DG11" s="72">
        <v>1810.2538999999999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8758.2000000000007</v>
      </c>
      <c r="DO11" s="72">
        <v>0</v>
      </c>
      <c r="DP11" s="72">
        <v>8758.2000000000007</v>
      </c>
      <c r="DQ11" s="72">
        <v>0</v>
      </c>
      <c r="DR11" s="72">
        <v>0</v>
      </c>
      <c r="DS11" s="72">
        <v>0</v>
      </c>
      <c r="DT11" s="72">
        <v>0</v>
      </c>
      <c r="DU11" s="72">
        <v>0</v>
      </c>
      <c r="DY11" s="58"/>
      <c r="DZ11" s="58"/>
      <c r="EA11" s="58"/>
      <c r="EB11" s="58"/>
    </row>
    <row r="12" spans="1:132" ht="14.25" customHeight="1">
      <c r="B12" s="55">
        <v>3</v>
      </c>
      <c r="C12" s="56" t="s">
        <v>98</v>
      </c>
      <c r="D12" s="71">
        <f t="shared" si="95"/>
        <v>133597.31630000001</v>
      </c>
      <c r="E12" s="71">
        <f t="shared" si="95"/>
        <v>8637.4854999999989</v>
      </c>
      <c r="F12" s="13">
        <f t="shared" si="96"/>
        <v>65496.4</v>
      </c>
      <c r="G12" s="13">
        <f t="shared" si="96"/>
        <v>8637.4854999999989</v>
      </c>
      <c r="H12" s="13">
        <f t="shared" si="96"/>
        <v>79100.916300000012</v>
      </c>
      <c r="I12" s="13">
        <f t="shared" si="96"/>
        <v>0</v>
      </c>
      <c r="J12" s="72">
        <v>41640</v>
      </c>
      <c r="K12" s="72">
        <v>7455.1729999999998</v>
      </c>
      <c r="L12" s="72">
        <v>1100.0163</v>
      </c>
      <c r="M12" s="72">
        <v>0</v>
      </c>
      <c r="N12" s="72">
        <v>41340</v>
      </c>
      <c r="O12" s="72">
        <v>7452.1729999999998</v>
      </c>
      <c r="P12" s="72">
        <v>1100.0163</v>
      </c>
      <c r="Q12" s="72">
        <v>0</v>
      </c>
      <c r="R12" s="72">
        <v>300</v>
      </c>
      <c r="S12" s="72">
        <v>3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2544</v>
      </c>
      <c r="AE12" s="72">
        <v>562.30200000000002</v>
      </c>
      <c r="AF12" s="72">
        <v>46420.4</v>
      </c>
      <c r="AG12" s="72">
        <v>0</v>
      </c>
      <c r="AH12" s="72"/>
      <c r="AI12" s="72"/>
      <c r="AJ12" s="72"/>
      <c r="AK12" s="72"/>
      <c r="AL12" s="72">
        <v>744</v>
      </c>
      <c r="AM12" s="72">
        <v>62.302</v>
      </c>
      <c r="AN12" s="72">
        <v>41000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1800</v>
      </c>
      <c r="AU12" s="72">
        <v>500</v>
      </c>
      <c r="AV12" s="72">
        <v>5420.4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2150</v>
      </c>
      <c r="BC12" s="72">
        <v>249</v>
      </c>
      <c r="BD12" s="72">
        <v>30480.5</v>
      </c>
      <c r="BE12" s="72">
        <v>0</v>
      </c>
      <c r="BF12" s="72">
        <v>2150</v>
      </c>
      <c r="BG12" s="72">
        <v>249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3310</v>
      </c>
      <c r="BO12" s="72">
        <v>371.01049999999998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3310</v>
      </c>
      <c r="CE12" s="72">
        <v>371.01049999999998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0</v>
      </c>
      <c r="CP12" s="72">
        <v>680</v>
      </c>
      <c r="CQ12" s="72">
        <v>0</v>
      </c>
      <c r="CR12" s="72">
        <v>1100</v>
      </c>
      <c r="CS12" s="72">
        <v>0</v>
      </c>
      <c r="CT12" s="72">
        <v>380</v>
      </c>
      <c r="CU12" s="72">
        <v>0</v>
      </c>
      <c r="CV12" s="72">
        <v>0</v>
      </c>
      <c r="CW12" s="72">
        <v>0</v>
      </c>
      <c r="CX12" s="72">
        <v>0</v>
      </c>
      <c r="CY12" s="72">
        <v>0</v>
      </c>
      <c r="CZ12" s="72">
        <v>0</v>
      </c>
      <c r="DA12" s="72">
        <v>0</v>
      </c>
      <c r="DB12" s="72">
        <v>800</v>
      </c>
      <c r="DC12" s="72">
        <v>0</v>
      </c>
      <c r="DD12" s="72">
        <v>0</v>
      </c>
      <c r="DE12" s="72">
        <v>0</v>
      </c>
      <c r="DF12" s="72">
        <v>0</v>
      </c>
      <c r="DG12" s="72">
        <v>0</v>
      </c>
      <c r="DH12" s="72">
        <v>0</v>
      </c>
      <c r="DI12" s="72">
        <v>0</v>
      </c>
      <c r="DJ12" s="72">
        <v>0</v>
      </c>
      <c r="DK12" s="72">
        <v>0</v>
      </c>
      <c r="DL12" s="72">
        <v>0</v>
      </c>
      <c r="DM12" s="72">
        <v>0</v>
      </c>
      <c r="DN12" s="72">
        <v>3372.4</v>
      </c>
      <c r="DO12" s="72">
        <v>0</v>
      </c>
      <c r="DP12" s="72">
        <v>14372.4</v>
      </c>
      <c r="DQ12" s="72">
        <v>0</v>
      </c>
      <c r="DR12" s="72">
        <v>0</v>
      </c>
      <c r="DS12" s="72">
        <v>0</v>
      </c>
      <c r="DT12" s="72">
        <v>11000</v>
      </c>
      <c r="DU12" s="72">
        <v>0</v>
      </c>
      <c r="DY12" s="58"/>
      <c r="DZ12" s="58"/>
      <c r="EA12" s="58"/>
      <c r="EB12" s="58"/>
    </row>
    <row r="13" spans="1:132" ht="14.25" customHeight="1">
      <c r="B13" s="55">
        <v>4</v>
      </c>
      <c r="C13" s="56" t="s">
        <v>99</v>
      </c>
      <c r="D13" s="71">
        <f t="shared" si="95"/>
        <v>969553.03</v>
      </c>
      <c r="E13" s="71">
        <f t="shared" si="95"/>
        <v>112254.0511</v>
      </c>
      <c r="F13" s="13">
        <f t="shared" si="96"/>
        <v>754242.3</v>
      </c>
      <c r="G13" s="13">
        <f t="shared" si="96"/>
        <v>120771.59909999999</v>
      </c>
      <c r="H13" s="13">
        <f t="shared" si="96"/>
        <v>329297.30100000004</v>
      </c>
      <c r="I13" s="13">
        <f t="shared" si="96"/>
        <v>-8517.5480000000007</v>
      </c>
      <c r="J13" s="72">
        <v>344013.1</v>
      </c>
      <c r="K13" s="72">
        <v>66012.791100000002</v>
      </c>
      <c r="L13" s="72">
        <v>31083.7</v>
      </c>
      <c r="M13" s="72">
        <v>1191</v>
      </c>
      <c r="N13" s="72">
        <v>309357.09999999998</v>
      </c>
      <c r="O13" s="72">
        <v>61531.715100000001</v>
      </c>
      <c r="P13" s="72">
        <v>4257.7</v>
      </c>
      <c r="Q13" s="72">
        <v>1191</v>
      </c>
      <c r="R13" s="72">
        <v>33000</v>
      </c>
      <c r="S13" s="72">
        <v>4205.076</v>
      </c>
      <c r="T13" s="72">
        <v>26826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8020</v>
      </c>
      <c r="AE13" s="72">
        <v>1320</v>
      </c>
      <c r="AF13" s="72">
        <v>141654.20000000001</v>
      </c>
      <c r="AG13" s="72">
        <v>-10058.548000000001</v>
      </c>
      <c r="AH13" s="72"/>
      <c r="AI13" s="72"/>
      <c r="AJ13" s="72"/>
      <c r="AK13" s="72"/>
      <c r="AL13" s="72">
        <v>8020</v>
      </c>
      <c r="AM13" s="72">
        <v>1320</v>
      </c>
      <c r="AN13" s="72">
        <v>0</v>
      </c>
      <c r="AO13" s="72">
        <v>0</v>
      </c>
      <c r="AP13" s="72">
        <v>0</v>
      </c>
      <c r="AQ13" s="72">
        <v>0</v>
      </c>
      <c r="AR13" s="72">
        <v>42030</v>
      </c>
      <c r="AS13" s="72">
        <v>0</v>
      </c>
      <c r="AT13" s="72">
        <v>0</v>
      </c>
      <c r="AU13" s="72">
        <v>0</v>
      </c>
      <c r="AV13" s="72">
        <v>134624.20000000001</v>
      </c>
      <c r="AW13" s="72">
        <v>0</v>
      </c>
      <c r="AX13" s="72">
        <v>0</v>
      </c>
      <c r="AY13" s="72">
        <v>0</v>
      </c>
      <c r="AZ13" s="72">
        <v>-35000</v>
      </c>
      <c r="BA13" s="72">
        <v>-10058.548000000001</v>
      </c>
      <c r="BB13" s="72">
        <v>115148</v>
      </c>
      <c r="BC13" s="72">
        <v>22652.147000000001</v>
      </c>
      <c r="BD13" s="72">
        <v>0</v>
      </c>
      <c r="BE13" s="72">
        <v>0</v>
      </c>
      <c r="BF13" s="72">
        <v>115148</v>
      </c>
      <c r="BG13" s="72">
        <v>22652.147000000001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1700</v>
      </c>
      <c r="BO13" s="72">
        <v>204.3</v>
      </c>
      <c r="BP13" s="72">
        <v>71507.900999999998</v>
      </c>
      <c r="BQ13" s="72">
        <v>350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60</v>
      </c>
      <c r="CA13" s="72">
        <v>14.3</v>
      </c>
      <c r="CB13" s="72">
        <v>19220.401000000002</v>
      </c>
      <c r="CC13" s="72">
        <v>0</v>
      </c>
      <c r="CD13" s="72">
        <v>1140</v>
      </c>
      <c r="CE13" s="72">
        <v>190</v>
      </c>
      <c r="CF13" s="72">
        <v>26844.5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250</v>
      </c>
      <c r="CM13" s="72">
        <v>0</v>
      </c>
      <c r="CN13" s="72">
        <v>0</v>
      </c>
      <c r="CO13" s="72">
        <v>0</v>
      </c>
      <c r="CP13" s="72">
        <v>72738.3</v>
      </c>
      <c r="CQ13" s="72">
        <v>13706.7</v>
      </c>
      <c r="CR13" s="72">
        <v>0</v>
      </c>
      <c r="CS13" s="72">
        <v>0</v>
      </c>
      <c r="CT13" s="72">
        <v>65258.3</v>
      </c>
      <c r="CU13" s="72">
        <v>12566.7</v>
      </c>
      <c r="CV13" s="72">
        <v>0</v>
      </c>
      <c r="CW13" s="72">
        <v>0</v>
      </c>
      <c r="CX13" s="72">
        <v>56613.3</v>
      </c>
      <c r="CY13" s="72">
        <v>12566.7</v>
      </c>
      <c r="CZ13" s="72">
        <v>0</v>
      </c>
      <c r="DA13" s="72">
        <v>0</v>
      </c>
      <c r="DB13" s="72">
        <v>84137</v>
      </c>
      <c r="DC13" s="72">
        <v>16815.661</v>
      </c>
      <c r="DD13" s="72">
        <v>85051.5</v>
      </c>
      <c r="DE13" s="72">
        <v>0</v>
      </c>
      <c r="DF13" s="72">
        <v>81837</v>
      </c>
      <c r="DG13" s="72">
        <v>16815.661</v>
      </c>
      <c r="DH13" s="72">
        <v>85051.5</v>
      </c>
      <c r="DI13" s="72">
        <v>0</v>
      </c>
      <c r="DJ13" s="72">
        <v>3200</v>
      </c>
      <c r="DK13" s="72">
        <v>60</v>
      </c>
      <c r="DL13" s="72">
        <v>0</v>
      </c>
      <c r="DM13" s="72">
        <v>0</v>
      </c>
      <c r="DN13" s="72">
        <v>11049.329</v>
      </c>
      <c r="DO13" s="72">
        <v>0</v>
      </c>
      <c r="DP13" s="72">
        <v>125035.9</v>
      </c>
      <c r="DQ13" s="72">
        <v>0</v>
      </c>
      <c r="DR13" s="72">
        <v>0</v>
      </c>
      <c r="DS13" s="72">
        <v>0</v>
      </c>
      <c r="DT13" s="72">
        <v>113986.571</v>
      </c>
      <c r="DU13" s="72">
        <v>0</v>
      </c>
      <c r="DY13" s="58"/>
      <c r="DZ13" s="58"/>
      <c r="EA13" s="58"/>
      <c r="EB13" s="58"/>
    </row>
    <row r="14" spans="1:132" ht="14.25" customHeight="1">
      <c r="B14" s="55">
        <v>5</v>
      </c>
      <c r="C14" s="56" t="s">
        <v>100</v>
      </c>
      <c r="D14" s="71">
        <f t="shared" si="95"/>
        <v>3625903.8867999995</v>
      </c>
      <c r="E14" s="71">
        <f t="shared" si="95"/>
        <v>230122.02720000001</v>
      </c>
      <c r="F14" s="13">
        <f t="shared" si="96"/>
        <v>2398982.4699999997</v>
      </c>
      <c r="G14" s="13">
        <f t="shared" si="96"/>
        <v>448117.4448</v>
      </c>
      <c r="H14" s="13">
        <f t="shared" si="96"/>
        <v>1926921.4167999998</v>
      </c>
      <c r="I14" s="13">
        <f t="shared" si="96"/>
        <v>12004.582399999999</v>
      </c>
      <c r="J14" s="72">
        <v>672475.2</v>
      </c>
      <c r="K14" s="72">
        <v>96756.382700000002</v>
      </c>
      <c r="L14" s="72">
        <v>156400</v>
      </c>
      <c r="M14" s="72">
        <v>1744.4694</v>
      </c>
      <c r="N14" s="72">
        <v>570138.19999999995</v>
      </c>
      <c r="O14" s="72">
        <v>90867.226699999999</v>
      </c>
      <c r="P14" s="72">
        <v>26389</v>
      </c>
      <c r="Q14" s="72">
        <v>1383.0174</v>
      </c>
      <c r="R14" s="72">
        <v>67987</v>
      </c>
      <c r="S14" s="72">
        <v>2140.5149999999999</v>
      </c>
      <c r="T14" s="72">
        <v>130011</v>
      </c>
      <c r="U14" s="72">
        <v>361.452</v>
      </c>
      <c r="V14" s="72">
        <v>0</v>
      </c>
      <c r="W14" s="72">
        <v>0</v>
      </c>
      <c r="X14" s="72">
        <v>1000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103656</v>
      </c>
      <c r="AE14" s="72">
        <v>1940</v>
      </c>
      <c r="AF14" s="72">
        <v>1184367.3052999999</v>
      </c>
      <c r="AG14" s="72">
        <v>10260.112999999999</v>
      </c>
      <c r="AH14" s="72"/>
      <c r="AI14" s="72"/>
      <c r="AJ14" s="72"/>
      <c r="AK14" s="72"/>
      <c r="AL14" s="72">
        <v>17500</v>
      </c>
      <c r="AM14" s="72">
        <v>1940</v>
      </c>
      <c r="AN14" s="72">
        <v>54055</v>
      </c>
      <c r="AO14" s="72">
        <v>6249.4005999999999</v>
      </c>
      <c r="AP14" s="72">
        <v>1440</v>
      </c>
      <c r="AQ14" s="72">
        <v>0</v>
      </c>
      <c r="AR14" s="72">
        <v>37272</v>
      </c>
      <c r="AS14" s="72">
        <v>7048.1350000000002</v>
      </c>
      <c r="AT14" s="72">
        <v>84716</v>
      </c>
      <c r="AU14" s="72">
        <v>0</v>
      </c>
      <c r="AV14" s="72">
        <v>1126272.3052999999</v>
      </c>
      <c r="AW14" s="72">
        <v>8710.7569999999996</v>
      </c>
      <c r="AX14" s="72">
        <v>0</v>
      </c>
      <c r="AY14" s="72">
        <v>0</v>
      </c>
      <c r="AZ14" s="72">
        <v>-33232</v>
      </c>
      <c r="BA14" s="72">
        <v>-11748.179599999999</v>
      </c>
      <c r="BB14" s="72">
        <v>49700</v>
      </c>
      <c r="BC14" s="72">
        <v>7266.9854999999998</v>
      </c>
      <c r="BD14" s="72">
        <v>98400</v>
      </c>
      <c r="BE14" s="72">
        <v>0</v>
      </c>
      <c r="BF14" s="72">
        <v>30000</v>
      </c>
      <c r="BG14" s="72">
        <v>7236.9854999999998</v>
      </c>
      <c r="BH14" s="72">
        <v>0</v>
      </c>
      <c r="BI14" s="72">
        <v>0</v>
      </c>
      <c r="BJ14" s="72">
        <v>17200</v>
      </c>
      <c r="BK14" s="72">
        <v>30</v>
      </c>
      <c r="BL14" s="72">
        <v>98400</v>
      </c>
      <c r="BM14" s="72">
        <v>0</v>
      </c>
      <c r="BN14" s="72">
        <v>299898.09999999998</v>
      </c>
      <c r="BO14" s="72">
        <v>45891.739600000001</v>
      </c>
      <c r="BP14" s="72">
        <v>211880</v>
      </c>
      <c r="BQ14" s="72">
        <v>0</v>
      </c>
      <c r="BR14" s="72">
        <v>0</v>
      </c>
      <c r="BS14" s="72">
        <v>0</v>
      </c>
      <c r="BT14" s="72">
        <v>77076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30702.799999999999</v>
      </c>
      <c r="CA14" s="72">
        <v>2195.6224000000002</v>
      </c>
      <c r="CB14" s="72">
        <v>114460</v>
      </c>
      <c r="CC14" s="72">
        <v>0</v>
      </c>
      <c r="CD14" s="72">
        <v>79793.8</v>
      </c>
      <c r="CE14" s="72">
        <v>15620.340200000001</v>
      </c>
      <c r="CF14" s="72">
        <v>20344</v>
      </c>
      <c r="CG14" s="72">
        <v>0</v>
      </c>
      <c r="CH14" s="72">
        <v>189401.5</v>
      </c>
      <c r="CI14" s="72">
        <v>28075.776999999998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114650.7</v>
      </c>
      <c r="CQ14" s="72">
        <v>17001.670999999998</v>
      </c>
      <c r="CR14" s="72">
        <v>255317.1115</v>
      </c>
      <c r="CS14" s="72">
        <v>0</v>
      </c>
      <c r="CT14" s="72">
        <v>97750.7</v>
      </c>
      <c r="CU14" s="72">
        <v>12753.994000000001</v>
      </c>
      <c r="CV14" s="72">
        <v>69888.111499999999</v>
      </c>
      <c r="CW14" s="72">
        <v>0</v>
      </c>
      <c r="CX14" s="72">
        <v>47017.2</v>
      </c>
      <c r="CY14" s="72">
        <v>7694.5330000000004</v>
      </c>
      <c r="CZ14" s="72">
        <v>46688.111499999999</v>
      </c>
      <c r="DA14" s="72">
        <v>0</v>
      </c>
      <c r="DB14" s="72">
        <v>451672</v>
      </c>
      <c r="DC14" s="72">
        <v>49260.665999999997</v>
      </c>
      <c r="DD14" s="72">
        <v>19557</v>
      </c>
      <c r="DE14" s="72">
        <v>0</v>
      </c>
      <c r="DF14" s="72">
        <v>347721.9</v>
      </c>
      <c r="DG14" s="72">
        <v>35092.65</v>
      </c>
      <c r="DH14" s="72">
        <v>700</v>
      </c>
      <c r="DI14" s="72">
        <v>0</v>
      </c>
      <c r="DJ14" s="72">
        <v>6930.47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700000</v>
      </c>
      <c r="DQ14" s="72">
        <v>230000</v>
      </c>
      <c r="DR14" s="72">
        <v>0</v>
      </c>
      <c r="DS14" s="72">
        <v>0</v>
      </c>
      <c r="DT14" s="72">
        <v>700000</v>
      </c>
      <c r="DU14" s="72">
        <v>230000</v>
      </c>
      <c r="DY14" s="58"/>
      <c r="DZ14" s="58"/>
      <c r="EA14" s="58"/>
      <c r="EB14" s="58"/>
    </row>
    <row r="15" spans="1:132" ht="14.25" customHeight="1">
      <c r="B15" s="55">
        <v>6</v>
      </c>
      <c r="C15" s="56" t="s">
        <v>101</v>
      </c>
      <c r="D15" s="71">
        <f t="shared" si="95"/>
        <v>4871681.6763000004</v>
      </c>
      <c r="E15" s="71">
        <f t="shared" si="95"/>
        <v>336119.32640000002</v>
      </c>
      <c r="F15" s="13">
        <f t="shared" si="96"/>
        <v>1797175</v>
      </c>
      <c r="G15" s="13">
        <f t="shared" si="96"/>
        <v>243138.52140000003</v>
      </c>
      <c r="H15" s="13">
        <f t="shared" si="96"/>
        <v>3074506.6762999999</v>
      </c>
      <c r="I15" s="13">
        <f t="shared" si="96"/>
        <v>92980.804999999993</v>
      </c>
      <c r="J15" s="72">
        <v>491789</v>
      </c>
      <c r="K15" s="72">
        <v>91547.312000000005</v>
      </c>
      <c r="L15" s="72">
        <v>585210.4</v>
      </c>
      <c r="M15" s="72">
        <v>1300</v>
      </c>
      <c r="N15" s="72">
        <v>447340</v>
      </c>
      <c r="O15" s="72">
        <v>82707.763999999996</v>
      </c>
      <c r="P15" s="72">
        <v>9165.4</v>
      </c>
      <c r="Q15" s="72">
        <v>200</v>
      </c>
      <c r="R15" s="72">
        <v>1000</v>
      </c>
      <c r="S15" s="72">
        <v>300</v>
      </c>
      <c r="T15" s="72">
        <v>541045</v>
      </c>
      <c r="U15" s="72">
        <v>0</v>
      </c>
      <c r="V15" s="72">
        <v>3000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9475</v>
      </c>
      <c r="AE15" s="72">
        <v>472.57</v>
      </c>
      <c r="AF15" s="72">
        <v>1476759.2763</v>
      </c>
      <c r="AG15" s="72">
        <v>10778.322</v>
      </c>
      <c r="AH15" s="72"/>
      <c r="AI15" s="72"/>
      <c r="AJ15" s="72"/>
      <c r="AK15" s="72"/>
      <c r="AL15" s="72">
        <v>475</v>
      </c>
      <c r="AM15" s="72">
        <v>472.57</v>
      </c>
      <c r="AN15" s="72">
        <v>94300.276299999998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9000</v>
      </c>
      <c r="AU15" s="72">
        <v>0</v>
      </c>
      <c r="AV15" s="72">
        <v>1402459</v>
      </c>
      <c r="AW15" s="72">
        <v>13216.564</v>
      </c>
      <c r="AX15" s="72">
        <v>0</v>
      </c>
      <c r="AY15" s="72">
        <v>0</v>
      </c>
      <c r="AZ15" s="72">
        <v>-20000</v>
      </c>
      <c r="BA15" s="72">
        <v>-2438.2420000000002</v>
      </c>
      <c r="BB15" s="72">
        <v>389600.2</v>
      </c>
      <c r="BC15" s="72">
        <v>31743.75</v>
      </c>
      <c r="BD15" s="72">
        <v>14500</v>
      </c>
      <c r="BE15" s="72">
        <v>0</v>
      </c>
      <c r="BF15" s="72">
        <v>130000</v>
      </c>
      <c r="BG15" s="72">
        <v>31743.75</v>
      </c>
      <c r="BH15" s="72">
        <v>0</v>
      </c>
      <c r="BI15" s="72">
        <v>0</v>
      </c>
      <c r="BJ15" s="72">
        <v>15500</v>
      </c>
      <c r="BK15" s="72">
        <v>0</v>
      </c>
      <c r="BL15" s="72">
        <v>8500</v>
      </c>
      <c r="BM15" s="72">
        <v>0</v>
      </c>
      <c r="BN15" s="72">
        <v>205000</v>
      </c>
      <c r="BO15" s="72">
        <v>40642.936399999999</v>
      </c>
      <c r="BP15" s="72">
        <v>610678</v>
      </c>
      <c r="BQ15" s="72">
        <v>76902.482999999993</v>
      </c>
      <c r="BR15" s="72">
        <v>12000</v>
      </c>
      <c r="BS15" s="72">
        <v>0</v>
      </c>
      <c r="BT15" s="72">
        <v>190201</v>
      </c>
      <c r="BU15" s="72">
        <v>60575.03</v>
      </c>
      <c r="BV15" s="72">
        <v>0</v>
      </c>
      <c r="BW15" s="72">
        <v>0</v>
      </c>
      <c r="BX15" s="72">
        <v>0</v>
      </c>
      <c r="BY15" s="72">
        <v>0</v>
      </c>
      <c r="BZ15" s="72">
        <v>23000</v>
      </c>
      <c r="CA15" s="72">
        <v>1191.875</v>
      </c>
      <c r="CB15" s="72">
        <v>255600</v>
      </c>
      <c r="CC15" s="72">
        <v>16327.453</v>
      </c>
      <c r="CD15" s="72">
        <v>40000</v>
      </c>
      <c r="CE15" s="72">
        <v>8451.0614000000005</v>
      </c>
      <c r="CF15" s="72">
        <v>164877</v>
      </c>
      <c r="CG15" s="72">
        <v>0</v>
      </c>
      <c r="CH15" s="72">
        <v>130000</v>
      </c>
      <c r="CI15" s="72">
        <v>31000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0</v>
      </c>
      <c r="CP15" s="72">
        <v>102460</v>
      </c>
      <c r="CQ15" s="72">
        <v>16793.645</v>
      </c>
      <c r="CR15" s="72">
        <v>387359</v>
      </c>
      <c r="CS15" s="72">
        <v>4000</v>
      </c>
      <c r="CT15" s="72">
        <v>97160</v>
      </c>
      <c r="CU15" s="72">
        <v>16793.645</v>
      </c>
      <c r="CV15" s="72">
        <v>187027</v>
      </c>
      <c r="CW15" s="72">
        <v>0</v>
      </c>
      <c r="CX15" s="72">
        <v>52000</v>
      </c>
      <c r="CY15" s="72">
        <v>11400</v>
      </c>
      <c r="CZ15" s="72">
        <v>187027</v>
      </c>
      <c r="DA15" s="72">
        <v>0</v>
      </c>
      <c r="DB15" s="72">
        <v>237350.8</v>
      </c>
      <c r="DC15" s="72">
        <v>61773.054700000001</v>
      </c>
      <c r="DD15" s="72">
        <v>0</v>
      </c>
      <c r="DE15" s="72">
        <v>0</v>
      </c>
      <c r="DF15" s="72">
        <v>155000</v>
      </c>
      <c r="DG15" s="72">
        <v>40422.921000000002</v>
      </c>
      <c r="DH15" s="72">
        <v>0</v>
      </c>
      <c r="DI15" s="72">
        <v>0</v>
      </c>
      <c r="DJ15" s="72">
        <v>8500</v>
      </c>
      <c r="DK15" s="72">
        <v>165.2533</v>
      </c>
      <c r="DL15" s="72">
        <v>0</v>
      </c>
      <c r="DM15" s="72">
        <v>0</v>
      </c>
      <c r="DN15" s="72">
        <v>350000</v>
      </c>
      <c r="DO15" s="72">
        <v>0</v>
      </c>
      <c r="DP15" s="72">
        <v>350000</v>
      </c>
      <c r="DQ15" s="72">
        <v>0</v>
      </c>
      <c r="DR15" s="72">
        <v>0</v>
      </c>
      <c r="DS15" s="72">
        <v>0</v>
      </c>
      <c r="DT15" s="72">
        <v>0</v>
      </c>
      <c r="DU15" s="72">
        <v>0</v>
      </c>
      <c r="DY15" s="58"/>
      <c r="DZ15" s="58"/>
      <c r="EA15" s="58"/>
      <c r="EB15" s="58"/>
    </row>
    <row r="16" spans="1:132" ht="14.25" customHeight="1">
      <c r="B16" s="55">
        <v>7</v>
      </c>
      <c r="C16" s="56" t="s">
        <v>102</v>
      </c>
      <c r="D16" s="71">
        <f t="shared" si="95"/>
        <v>4540274.59</v>
      </c>
      <c r="E16" s="71">
        <f t="shared" si="95"/>
        <v>629468.83899999992</v>
      </c>
      <c r="F16" s="13">
        <f t="shared" si="96"/>
        <v>2746026.98</v>
      </c>
      <c r="G16" s="13">
        <f t="shared" si="96"/>
        <v>428538.44699999993</v>
      </c>
      <c r="H16" s="13">
        <f t="shared" si="96"/>
        <v>2094247.6099999999</v>
      </c>
      <c r="I16" s="13">
        <f t="shared" si="96"/>
        <v>200930.39199999999</v>
      </c>
      <c r="J16" s="72">
        <v>604887.28</v>
      </c>
      <c r="K16" s="72">
        <v>117425.101</v>
      </c>
      <c r="L16" s="72">
        <v>293500</v>
      </c>
      <c r="M16" s="72">
        <v>335</v>
      </c>
      <c r="N16" s="72">
        <v>478572.5</v>
      </c>
      <c r="O16" s="72">
        <v>105995.88370000001</v>
      </c>
      <c r="P16" s="72">
        <v>85800</v>
      </c>
      <c r="Q16" s="72">
        <v>335</v>
      </c>
      <c r="R16" s="72">
        <v>119514.78</v>
      </c>
      <c r="S16" s="72">
        <v>10287.2173</v>
      </c>
      <c r="T16" s="72">
        <v>207700</v>
      </c>
      <c r="U16" s="72">
        <v>0</v>
      </c>
      <c r="V16" s="72">
        <v>23000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201990.3</v>
      </c>
      <c r="AE16" s="72">
        <v>18515.657999999999</v>
      </c>
      <c r="AF16" s="72">
        <v>1036447.61</v>
      </c>
      <c r="AG16" s="72">
        <v>31229.473000000002</v>
      </c>
      <c r="AH16" s="72"/>
      <c r="AI16" s="72"/>
      <c r="AJ16" s="72"/>
      <c r="AK16" s="72"/>
      <c r="AL16" s="72">
        <v>100144</v>
      </c>
      <c r="AM16" s="72">
        <v>5607.3829999999998</v>
      </c>
      <c r="AN16" s="72">
        <v>90905.71</v>
      </c>
      <c r="AO16" s="72">
        <v>0</v>
      </c>
      <c r="AP16" s="72">
        <v>1903</v>
      </c>
      <c r="AQ16" s="72">
        <v>90</v>
      </c>
      <c r="AR16" s="72">
        <v>83500</v>
      </c>
      <c r="AS16" s="72">
        <v>0</v>
      </c>
      <c r="AT16" s="72">
        <v>99943.3</v>
      </c>
      <c r="AU16" s="72">
        <v>12818.275</v>
      </c>
      <c r="AV16" s="72">
        <v>862041.9</v>
      </c>
      <c r="AW16" s="72">
        <v>33456.930999999997</v>
      </c>
      <c r="AX16" s="72">
        <v>0</v>
      </c>
      <c r="AY16" s="72">
        <v>0</v>
      </c>
      <c r="AZ16" s="72">
        <v>0</v>
      </c>
      <c r="BA16" s="72">
        <v>-2227.4580000000001</v>
      </c>
      <c r="BB16" s="72">
        <v>258094.7</v>
      </c>
      <c r="BC16" s="72">
        <v>50699.14</v>
      </c>
      <c r="BD16" s="72">
        <v>60000</v>
      </c>
      <c r="BE16" s="72">
        <v>4856.9549999999999</v>
      </c>
      <c r="BF16" s="72">
        <v>205785.60000000001</v>
      </c>
      <c r="BG16" s="72">
        <v>40886.307000000001</v>
      </c>
      <c r="BH16" s="72">
        <v>0</v>
      </c>
      <c r="BI16" s="72">
        <v>0</v>
      </c>
      <c r="BJ16" s="72">
        <v>8000</v>
      </c>
      <c r="BK16" s="72">
        <v>1293.4079999999999</v>
      </c>
      <c r="BL16" s="72">
        <v>0</v>
      </c>
      <c r="BM16" s="72">
        <v>0</v>
      </c>
      <c r="BN16" s="72">
        <v>116702.39999999999</v>
      </c>
      <c r="BO16" s="72">
        <v>22741.379300000001</v>
      </c>
      <c r="BP16" s="72">
        <v>292300</v>
      </c>
      <c r="BQ16" s="72">
        <v>73644.563999999998</v>
      </c>
      <c r="BR16" s="72">
        <v>5000</v>
      </c>
      <c r="BS16" s="72">
        <v>0</v>
      </c>
      <c r="BT16" s="72">
        <v>124000</v>
      </c>
      <c r="BU16" s="72">
        <v>39441.775999999998</v>
      </c>
      <c r="BV16" s="72">
        <v>0</v>
      </c>
      <c r="BW16" s="72">
        <v>0</v>
      </c>
      <c r="BX16" s="72">
        <v>0</v>
      </c>
      <c r="BY16" s="72">
        <v>0</v>
      </c>
      <c r="BZ16" s="72">
        <v>62060.5</v>
      </c>
      <c r="CA16" s="72">
        <v>12608.924300000001</v>
      </c>
      <c r="CB16" s="72">
        <v>41300</v>
      </c>
      <c r="CC16" s="72">
        <v>34202.788</v>
      </c>
      <c r="CD16" s="72">
        <v>49641.9</v>
      </c>
      <c r="CE16" s="72">
        <v>10132.455</v>
      </c>
      <c r="CF16" s="72">
        <v>127000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5920</v>
      </c>
      <c r="CM16" s="72">
        <v>1207.2729999999999</v>
      </c>
      <c r="CN16" s="72">
        <v>18000</v>
      </c>
      <c r="CO16" s="72">
        <v>9667.2000000000007</v>
      </c>
      <c r="CP16" s="72">
        <v>168588</v>
      </c>
      <c r="CQ16" s="72">
        <v>45217.779699999999</v>
      </c>
      <c r="CR16" s="72">
        <v>58200</v>
      </c>
      <c r="CS16" s="72">
        <v>19155.835999999999</v>
      </c>
      <c r="CT16" s="72">
        <v>166208</v>
      </c>
      <c r="CU16" s="72">
        <v>44686.329700000002</v>
      </c>
      <c r="CV16" s="72">
        <v>32000</v>
      </c>
      <c r="CW16" s="72">
        <v>113.52</v>
      </c>
      <c r="CX16" s="72">
        <v>117600</v>
      </c>
      <c r="CY16" s="72">
        <v>26026.330999999998</v>
      </c>
      <c r="CZ16" s="72">
        <v>2000</v>
      </c>
      <c r="DA16" s="72">
        <v>113.52</v>
      </c>
      <c r="DB16" s="72">
        <v>802644.3</v>
      </c>
      <c r="DC16" s="72">
        <v>172462.11600000001</v>
      </c>
      <c r="DD16" s="72">
        <v>335800</v>
      </c>
      <c r="DE16" s="72">
        <v>62041.364000000001</v>
      </c>
      <c r="DF16" s="72">
        <v>535641.4</v>
      </c>
      <c r="DG16" s="72">
        <v>106119.359</v>
      </c>
      <c r="DH16" s="72">
        <v>328800</v>
      </c>
      <c r="DI16" s="72">
        <v>61897.364000000001</v>
      </c>
      <c r="DJ16" s="72">
        <v>15000</v>
      </c>
      <c r="DK16" s="72">
        <v>270</v>
      </c>
      <c r="DL16" s="72">
        <v>0</v>
      </c>
      <c r="DM16" s="72">
        <v>0</v>
      </c>
      <c r="DN16" s="72">
        <v>249200</v>
      </c>
      <c r="DO16" s="72">
        <v>0</v>
      </c>
      <c r="DP16" s="72">
        <v>549200</v>
      </c>
      <c r="DQ16" s="72">
        <v>0</v>
      </c>
      <c r="DR16" s="72">
        <v>0</v>
      </c>
      <c r="DS16" s="72">
        <v>0</v>
      </c>
      <c r="DT16" s="72">
        <v>300000</v>
      </c>
      <c r="DU16" s="72">
        <v>0</v>
      </c>
      <c r="DY16" s="58"/>
      <c r="DZ16" s="58"/>
      <c r="EA16" s="58"/>
      <c r="EB16" s="58"/>
    </row>
    <row r="17" spans="2:132" ht="14.25" customHeight="1">
      <c r="B17" s="55">
        <v>8</v>
      </c>
      <c r="C17" s="56" t="s">
        <v>103</v>
      </c>
      <c r="D17" s="71">
        <f t="shared" si="95"/>
        <v>580643.09159999993</v>
      </c>
      <c r="E17" s="71">
        <f t="shared" si="95"/>
        <v>79285.97050000001</v>
      </c>
      <c r="F17" s="13">
        <f t="shared" si="96"/>
        <v>388905.6</v>
      </c>
      <c r="G17" s="13">
        <f t="shared" si="96"/>
        <v>60206.054300000003</v>
      </c>
      <c r="H17" s="13">
        <f t="shared" si="96"/>
        <v>276996.99959999998</v>
      </c>
      <c r="I17" s="13">
        <f t="shared" si="96"/>
        <v>19079.916200000003</v>
      </c>
      <c r="J17" s="72">
        <v>145599.79999999999</v>
      </c>
      <c r="K17" s="72">
        <v>23571.897700000001</v>
      </c>
      <c r="L17" s="72">
        <v>32118</v>
      </c>
      <c r="M17" s="72">
        <v>1307.4262000000001</v>
      </c>
      <c r="N17" s="72">
        <v>124750</v>
      </c>
      <c r="O17" s="72">
        <v>22603.512699999999</v>
      </c>
      <c r="P17" s="72">
        <v>2848</v>
      </c>
      <c r="Q17" s="72">
        <v>0</v>
      </c>
      <c r="R17" s="72">
        <v>20849.8</v>
      </c>
      <c r="S17" s="72">
        <v>968.38499999999999</v>
      </c>
      <c r="T17" s="72">
        <v>29270</v>
      </c>
      <c r="U17" s="72">
        <v>1307.4262000000001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35452</v>
      </c>
      <c r="AE17" s="72">
        <v>6852</v>
      </c>
      <c r="AF17" s="72">
        <v>181613.99960000001</v>
      </c>
      <c r="AG17" s="72">
        <v>17132.490000000002</v>
      </c>
      <c r="AH17" s="72"/>
      <c r="AI17" s="72"/>
      <c r="AJ17" s="72"/>
      <c r="AK17" s="72"/>
      <c r="AL17" s="72">
        <v>7300</v>
      </c>
      <c r="AM17" s="72">
        <v>344</v>
      </c>
      <c r="AN17" s="72">
        <v>25000</v>
      </c>
      <c r="AO17" s="72">
        <v>2000</v>
      </c>
      <c r="AP17" s="72">
        <v>0</v>
      </c>
      <c r="AQ17" s="72">
        <v>0</v>
      </c>
      <c r="AR17" s="72">
        <v>31724</v>
      </c>
      <c r="AS17" s="72">
        <v>7000</v>
      </c>
      <c r="AT17" s="72">
        <v>28152</v>
      </c>
      <c r="AU17" s="72">
        <v>6508</v>
      </c>
      <c r="AV17" s="72">
        <v>174889.99960000001</v>
      </c>
      <c r="AW17" s="72">
        <v>13839.7</v>
      </c>
      <c r="AX17" s="72">
        <v>0</v>
      </c>
      <c r="AY17" s="72">
        <v>0</v>
      </c>
      <c r="AZ17" s="72">
        <v>-50000</v>
      </c>
      <c r="BA17" s="72">
        <v>-5707.21</v>
      </c>
      <c r="BB17" s="72">
        <v>20933</v>
      </c>
      <c r="BC17" s="72">
        <v>5275</v>
      </c>
      <c r="BD17" s="72">
        <v>0</v>
      </c>
      <c r="BE17" s="72">
        <v>0</v>
      </c>
      <c r="BF17" s="72">
        <v>20933</v>
      </c>
      <c r="BG17" s="72">
        <v>5275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29305</v>
      </c>
      <c r="BO17" s="72">
        <v>8864.2366000000002</v>
      </c>
      <c r="BP17" s="72">
        <v>60265</v>
      </c>
      <c r="BQ17" s="72">
        <v>640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13005</v>
      </c>
      <c r="CA17" s="72">
        <v>3490</v>
      </c>
      <c r="CB17" s="72">
        <v>18140</v>
      </c>
      <c r="CC17" s="72">
        <v>640</v>
      </c>
      <c r="CD17" s="72">
        <v>16300</v>
      </c>
      <c r="CE17" s="72">
        <v>5374.2366000000002</v>
      </c>
      <c r="CF17" s="72">
        <v>42125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0</v>
      </c>
      <c r="CP17" s="72">
        <v>12350</v>
      </c>
      <c r="CQ17" s="72">
        <v>1799.35</v>
      </c>
      <c r="CR17" s="72">
        <v>0</v>
      </c>
      <c r="CS17" s="72">
        <v>0</v>
      </c>
      <c r="CT17" s="72">
        <v>11950</v>
      </c>
      <c r="CU17" s="72">
        <v>1799.35</v>
      </c>
      <c r="CV17" s="72">
        <v>0</v>
      </c>
      <c r="CW17" s="72">
        <v>0</v>
      </c>
      <c r="CX17" s="72">
        <v>0</v>
      </c>
      <c r="CY17" s="72">
        <v>0</v>
      </c>
      <c r="CZ17" s="72">
        <v>0</v>
      </c>
      <c r="DA17" s="72">
        <v>0</v>
      </c>
      <c r="DB17" s="72">
        <v>57760</v>
      </c>
      <c r="DC17" s="72">
        <v>13843.57</v>
      </c>
      <c r="DD17" s="72">
        <v>3000</v>
      </c>
      <c r="DE17" s="72">
        <v>0</v>
      </c>
      <c r="DF17" s="72">
        <v>45550</v>
      </c>
      <c r="DG17" s="72">
        <v>10818.198</v>
      </c>
      <c r="DH17" s="72">
        <v>3000</v>
      </c>
      <c r="DI17" s="72">
        <v>0</v>
      </c>
      <c r="DJ17" s="72">
        <v>0</v>
      </c>
      <c r="DK17" s="72">
        <v>0</v>
      </c>
      <c r="DL17" s="72">
        <v>0</v>
      </c>
      <c r="DM17" s="72">
        <v>0</v>
      </c>
      <c r="DN17" s="72">
        <v>2246.2919999999999</v>
      </c>
      <c r="DO17" s="72">
        <v>0</v>
      </c>
      <c r="DP17" s="72">
        <v>87505.8</v>
      </c>
      <c r="DQ17" s="72">
        <v>0</v>
      </c>
      <c r="DR17" s="72">
        <v>0</v>
      </c>
      <c r="DS17" s="72">
        <v>0</v>
      </c>
      <c r="DT17" s="72">
        <v>85259.508000000002</v>
      </c>
      <c r="DU17" s="72">
        <v>0</v>
      </c>
      <c r="DY17" s="58"/>
      <c r="DZ17" s="58"/>
      <c r="EA17" s="58"/>
      <c r="EB17" s="58"/>
    </row>
    <row r="18" spans="2:132" ht="14.25" customHeight="1">
      <c r="B18" s="55">
        <v>9</v>
      </c>
      <c r="C18" s="56" t="s">
        <v>104</v>
      </c>
      <c r="D18" s="71">
        <f t="shared" si="95"/>
        <v>2362870.3292999999</v>
      </c>
      <c r="E18" s="71">
        <f t="shared" si="95"/>
        <v>286609.79280000005</v>
      </c>
      <c r="F18" s="13">
        <f t="shared" si="96"/>
        <v>1049372.6302999998</v>
      </c>
      <c r="G18" s="13">
        <f t="shared" si="96"/>
        <v>181075.07520000002</v>
      </c>
      <c r="H18" s="13">
        <f t="shared" si="96"/>
        <v>1413497.699</v>
      </c>
      <c r="I18" s="13">
        <f t="shared" si="96"/>
        <v>105534.7176</v>
      </c>
      <c r="J18" s="72">
        <v>317532.03029999998</v>
      </c>
      <c r="K18" s="72">
        <v>59988.199000000001</v>
      </c>
      <c r="L18" s="72">
        <v>13550</v>
      </c>
      <c r="M18" s="72">
        <v>250</v>
      </c>
      <c r="N18" s="72">
        <v>245293.7303</v>
      </c>
      <c r="O18" s="72">
        <v>45915.285799999998</v>
      </c>
      <c r="P18" s="72">
        <v>3000</v>
      </c>
      <c r="Q18" s="72">
        <v>0</v>
      </c>
      <c r="R18" s="72">
        <v>68083.3</v>
      </c>
      <c r="S18" s="72">
        <v>13243.474399999999</v>
      </c>
      <c r="T18" s="72">
        <v>10550</v>
      </c>
      <c r="U18" s="72">
        <v>250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33026</v>
      </c>
      <c r="AE18" s="72">
        <v>6932.2749999999996</v>
      </c>
      <c r="AF18" s="72">
        <v>456824.43400000001</v>
      </c>
      <c r="AG18" s="72">
        <v>43647.576000000001</v>
      </c>
      <c r="AH18" s="72"/>
      <c r="AI18" s="72"/>
      <c r="AJ18" s="72"/>
      <c r="AK18" s="72"/>
      <c r="AL18" s="72">
        <v>936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32090</v>
      </c>
      <c r="AU18" s="72">
        <v>6932.2749999999996</v>
      </c>
      <c r="AV18" s="72">
        <v>756824.43400000001</v>
      </c>
      <c r="AW18" s="72">
        <v>64856.26</v>
      </c>
      <c r="AX18" s="72">
        <v>0</v>
      </c>
      <c r="AY18" s="72">
        <v>0</v>
      </c>
      <c r="AZ18" s="72">
        <v>-300000</v>
      </c>
      <c r="BA18" s="72">
        <v>-21208.684000000001</v>
      </c>
      <c r="BB18" s="72">
        <v>102576.1</v>
      </c>
      <c r="BC18" s="72">
        <v>20794.34</v>
      </c>
      <c r="BD18" s="72">
        <v>24000</v>
      </c>
      <c r="BE18" s="72">
        <v>0</v>
      </c>
      <c r="BF18" s="72">
        <v>91937.1</v>
      </c>
      <c r="BG18" s="72">
        <v>20794.34</v>
      </c>
      <c r="BH18" s="72">
        <v>9000</v>
      </c>
      <c r="BI18" s="72">
        <v>0</v>
      </c>
      <c r="BJ18" s="72">
        <v>10639</v>
      </c>
      <c r="BK18" s="72">
        <v>0</v>
      </c>
      <c r="BL18" s="72">
        <v>15000</v>
      </c>
      <c r="BM18" s="72">
        <v>0</v>
      </c>
      <c r="BN18" s="72">
        <v>57920.7</v>
      </c>
      <c r="BO18" s="72">
        <v>14080.6738</v>
      </c>
      <c r="BP18" s="72">
        <v>514915.18</v>
      </c>
      <c r="BQ18" s="72">
        <v>16651.585999999999</v>
      </c>
      <c r="BR18" s="72">
        <v>33527.199999999997</v>
      </c>
      <c r="BS18" s="72">
        <v>7477.348</v>
      </c>
      <c r="BT18" s="72">
        <v>271131.18</v>
      </c>
      <c r="BU18" s="72">
        <v>16651.585999999999</v>
      </c>
      <c r="BV18" s="72">
        <v>0</v>
      </c>
      <c r="BW18" s="72">
        <v>0</v>
      </c>
      <c r="BX18" s="72">
        <v>0</v>
      </c>
      <c r="BY18" s="72">
        <v>0</v>
      </c>
      <c r="BZ18" s="72">
        <v>900</v>
      </c>
      <c r="CA18" s="72">
        <v>0</v>
      </c>
      <c r="CB18" s="72">
        <v>243784</v>
      </c>
      <c r="CC18" s="72">
        <v>0</v>
      </c>
      <c r="CD18" s="72">
        <v>23493.5</v>
      </c>
      <c r="CE18" s="72">
        <v>6603.3257999999996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69458.399999999994</v>
      </c>
      <c r="CQ18" s="72">
        <v>12091.758</v>
      </c>
      <c r="CR18" s="72">
        <v>373688.62900000002</v>
      </c>
      <c r="CS18" s="72">
        <v>44985.5556</v>
      </c>
      <c r="CT18" s="72">
        <v>52278.400000000001</v>
      </c>
      <c r="CU18" s="72">
        <v>10442.249</v>
      </c>
      <c r="CV18" s="72">
        <v>193384.226</v>
      </c>
      <c r="CW18" s="72">
        <v>15013.2</v>
      </c>
      <c r="CX18" s="72">
        <v>29743.4</v>
      </c>
      <c r="CY18" s="72">
        <v>6116.72</v>
      </c>
      <c r="CZ18" s="72">
        <v>192084.70600000001</v>
      </c>
      <c r="DA18" s="72">
        <v>15013.2</v>
      </c>
      <c r="DB18" s="72">
        <v>313559.40000000002</v>
      </c>
      <c r="DC18" s="72">
        <v>66587.829400000002</v>
      </c>
      <c r="DD18" s="72">
        <v>30519.455999999998</v>
      </c>
      <c r="DE18" s="72">
        <v>0</v>
      </c>
      <c r="DF18" s="72">
        <v>202163</v>
      </c>
      <c r="DG18" s="72">
        <v>42864.212399999997</v>
      </c>
      <c r="DH18" s="72">
        <v>30519.455999999998</v>
      </c>
      <c r="DI18" s="72">
        <v>0</v>
      </c>
      <c r="DJ18" s="72">
        <v>5300</v>
      </c>
      <c r="DK18" s="72">
        <v>600</v>
      </c>
      <c r="DL18" s="72">
        <v>0</v>
      </c>
      <c r="DM18" s="72">
        <v>0</v>
      </c>
      <c r="DN18" s="72">
        <v>50000</v>
      </c>
      <c r="DO18" s="72">
        <v>0</v>
      </c>
      <c r="DP18" s="72">
        <v>150000</v>
      </c>
      <c r="DQ18" s="72">
        <v>0</v>
      </c>
      <c r="DR18" s="72">
        <v>0</v>
      </c>
      <c r="DS18" s="72">
        <v>0</v>
      </c>
      <c r="DT18" s="72">
        <v>100000</v>
      </c>
      <c r="DU18" s="72">
        <v>0</v>
      </c>
      <c r="DY18" s="58"/>
      <c r="DZ18" s="58"/>
      <c r="EA18" s="58"/>
      <c r="EB18" s="58"/>
    </row>
    <row r="19" spans="2:132" ht="14.25" customHeight="1">
      <c r="B19" s="55">
        <v>10</v>
      </c>
      <c r="C19" s="56" t="s">
        <v>105</v>
      </c>
      <c r="D19" s="71">
        <f t="shared" si="95"/>
        <v>747507.60000000009</v>
      </c>
      <c r="E19" s="71">
        <f t="shared" si="95"/>
        <v>141188.12420000002</v>
      </c>
      <c r="F19" s="13">
        <f t="shared" si="96"/>
        <v>483655.80000000005</v>
      </c>
      <c r="G19" s="13">
        <f t="shared" si="96"/>
        <v>78795.444199999998</v>
      </c>
      <c r="H19" s="13">
        <f t="shared" si="96"/>
        <v>263851.8</v>
      </c>
      <c r="I19" s="13">
        <f t="shared" si="96"/>
        <v>62392.680000000008</v>
      </c>
      <c r="J19" s="72">
        <v>212146.2</v>
      </c>
      <c r="K19" s="72">
        <v>39328.144200000002</v>
      </c>
      <c r="L19" s="72">
        <v>25506.3</v>
      </c>
      <c r="M19" s="72">
        <v>6475.72</v>
      </c>
      <c r="N19" s="72">
        <v>189778.9</v>
      </c>
      <c r="O19" s="72">
        <v>36234.690199999997</v>
      </c>
      <c r="P19" s="72">
        <v>8706.2999999999993</v>
      </c>
      <c r="Q19" s="72">
        <v>264</v>
      </c>
      <c r="R19" s="72">
        <v>22367.3</v>
      </c>
      <c r="S19" s="72">
        <v>3093.4540000000002</v>
      </c>
      <c r="T19" s="72">
        <v>16800</v>
      </c>
      <c r="U19" s="72">
        <v>6211.72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4644.8</v>
      </c>
      <c r="AE19" s="72">
        <v>922.24400000000003</v>
      </c>
      <c r="AF19" s="72">
        <v>61267.5</v>
      </c>
      <c r="AG19" s="72">
        <v>1514.5</v>
      </c>
      <c r="AH19" s="72"/>
      <c r="AI19" s="72"/>
      <c r="AJ19" s="72"/>
      <c r="AK19" s="72"/>
      <c r="AL19" s="72">
        <v>4644.8</v>
      </c>
      <c r="AM19" s="72">
        <v>922.24400000000003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81267.5</v>
      </c>
      <c r="AW19" s="72">
        <v>2600</v>
      </c>
      <c r="AX19" s="72">
        <v>0</v>
      </c>
      <c r="AY19" s="72">
        <v>0</v>
      </c>
      <c r="AZ19" s="72">
        <v>-20000</v>
      </c>
      <c r="BA19" s="72">
        <v>-1085.5</v>
      </c>
      <c r="BB19" s="72">
        <v>1100</v>
      </c>
      <c r="BC19" s="72">
        <v>0</v>
      </c>
      <c r="BD19" s="72">
        <v>0</v>
      </c>
      <c r="BE19" s="72">
        <v>0</v>
      </c>
      <c r="BF19" s="72">
        <v>1100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5316</v>
      </c>
      <c r="BO19" s="72">
        <v>204</v>
      </c>
      <c r="BP19" s="72">
        <v>156578</v>
      </c>
      <c r="BQ19" s="72">
        <v>53251.66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1316</v>
      </c>
      <c r="CA19" s="72">
        <v>204</v>
      </c>
      <c r="CB19" s="72">
        <v>130000</v>
      </c>
      <c r="CC19" s="72">
        <v>46080.86</v>
      </c>
      <c r="CD19" s="72">
        <v>4000</v>
      </c>
      <c r="CE19" s="72">
        <v>0</v>
      </c>
      <c r="CF19" s="72">
        <v>26578</v>
      </c>
      <c r="CG19" s="72">
        <v>7170.8</v>
      </c>
      <c r="CH19" s="72">
        <v>0</v>
      </c>
      <c r="CI19" s="72">
        <v>0</v>
      </c>
      <c r="CJ19" s="72">
        <v>0</v>
      </c>
      <c r="CK19" s="72">
        <v>0</v>
      </c>
      <c r="CL19" s="72">
        <v>1935.2</v>
      </c>
      <c r="CM19" s="72">
        <v>0</v>
      </c>
      <c r="CN19" s="72">
        <v>0</v>
      </c>
      <c r="CO19" s="72">
        <v>0</v>
      </c>
      <c r="CP19" s="72">
        <v>64004</v>
      </c>
      <c r="CQ19" s="72">
        <v>9933.9290000000001</v>
      </c>
      <c r="CR19" s="72">
        <v>0</v>
      </c>
      <c r="CS19" s="72">
        <v>0</v>
      </c>
      <c r="CT19" s="72">
        <v>61800</v>
      </c>
      <c r="CU19" s="72">
        <v>9145.607</v>
      </c>
      <c r="CV19" s="72">
        <v>0</v>
      </c>
      <c r="CW19" s="72">
        <v>0</v>
      </c>
      <c r="CX19" s="72">
        <v>55000</v>
      </c>
      <c r="CY19" s="72">
        <v>9088.2070000000003</v>
      </c>
      <c r="CZ19" s="72">
        <v>0</v>
      </c>
      <c r="DA19" s="72">
        <v>0</v>
      </c>
      <c r="DB19" s="72">
        <v>133391.20000000001</v>
      </c>
      <c r="DC19" s="72">
        <v>28407.127</v>
      </c>
      <c r="DD19" s="72">
        <v>20500</v>
      </c>
      <c r="DE19" s="72">
        <v>1150.8</v>
      </c>
      <c r="DF19" s="72">
        <v>111650</v>
      </c>
      <c r="DG19" s="72">
        <v>22435.035</v>
      </c>
      <c r="DH19" s="72">
        <v>20500</v>
      </c>
      <c r="DI19" s="72">
        <v>1150.8</v>
      </c>
      <c r="DJ19" s="72">
        <v>800</v>
      </c>
      <c r="DK19" s="72">
        <v>0</v>
      </c>
      <c r="DL19" s="72">
        <v>0</v>
      </c>
      <c r="DM19" s="72">
        <v>0</v>
      </c>
      <c r="DN19" s="72">
        <v>60318.400000000001</v>
      </c>
      <c r="DO19" s="72">
        <v>0</v>
      </c>
      <c r="DP19" s="72">
        <v>60318.400000000001</v>
      </c>
      <c r="DQ19" s="72">
        <v>0</v>
      </c>
      <c r="DR19" s="72">
        <v>0</v>
      </c>
      <c r="DS19" s="72">
        <v>0</v>
      </c>
      <c r="DT19" s="72">
        <v>0</v>
      </c>
      <c r="DU19" s="72">
        <v>0</v>
      </c>
      <c r="DY19" s="58"/>
      <c r="DZ19" s="58"/>
      <c r="EA19" s="58"/>
      <c r="EB19" s="58"/>
    </row>
    <row r="20" spans="2:132" ht="14.25" customHeight="1">
      <c r="B20" s="55">
        <v>11</v>
      </c>
      <c r="C20" s="56" t="s">
        <v>106</v>
      </c>
      <c r="D20" s="71">
        <f t="shared" si="95"/>
        <v>557579.76399999997</v>
      </c>
      <c r="E20" s="71">
        <f t="shared" si="95"/>
        <v>46501.316800000001</v>
      </c>
      <c r="F20" s="13">
        <f t="shared" si="96"/>
        <v>342107.08799999999</v>
      </c>
      <c r="G20" s="13">
        <f t="shared" si="96"/>
        <v>45928.436800000003</v>
      </c>
      <c r="H20" s="13">
        <f t="shared" si="96"/>
        <v>228446.6</v>
      </c>
      <c r="I20" s="13">
        <f t="shared" si="96"/>
        <v>572.88</v>
      </c>
      <c r="J20" s="72">
        <v>174789.4</v>
      </c>
      <c r="K20" s="72">
        <v>35572.2111</v>
      </c>
      <c r="L20" s="72">
        <v>10418</v>
      </c>
      <c r="M20" s="72">
        <v>379.8</v>
      </c>
      <c r="N20" s="72">
        <v>155189.4</v>
      </c>
      <c r="O20" s="72">
        <v>32381.970700000002</v>
      </c>
      <c r="P20" s="72">
        <v>6000</v>
      </c>
      <c r="Q20" s="72">
        <v>379.8</v>
      </c>
      <c r="R20" s="72">
        <v>19600</v>
      </c>
      <c r="S20" s="72">
        <v>3190.2404000000001</v>
      </c>
      <c r="T20" s="72">
        <v>4418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30200</v>
      </c>
      <c r="AE20" s="72">
        <v>1032</v>
      </c>
      <c r="AF20" s="72">
        <v>165061.79999999999</v>
      </c>
      <c r="AG20" s="72">
        <v>-296.92</v>
      </c>
      <c r="AH20" s="72"/>
      <c r="AI20" s="72"/>
      <c r="AJ20" s="72"/>
      <c r="AK20" s="72"/>
      <c r="AL20" s="72">
        <v>28200</v>
      </c>
      <c r="AM20" s="72">
        <v>832</v>
      </c>
      <c r="AN20" s="72">
        <v>10500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2000</v>
      </c>
      <c r="AU20" s="72">
        <v>200</v>
      </c>
      <c r="AV20" s="72">
        <v>174561.8</v>
      </c>
      <c r="AW20" s="72">
        <v>0</v>
      </c>
      <c r="AX20" s="72">
        <v>0</v>
      </c>
      <c r="AY20" s="72">
        <v>0</v>
      </c>
      <c r="AZ20" s="72">
        <v>-20000</v>
      </c>
      <c r="BA20" s="72">
        <v>-296.92</v>
      </c>
      <c r="BB20" s="72">
        <v>8280</v>
      </c>
      <c r="BC20" s="72">
        <v>1330</v>
      </c>
      <c r="BD20" s="72">
        <v>0</v>
      </c>
      <c r="BE20" s="72">
        <v>0</v>
      </c>
      <c r="BF20" s="72">
        <v>8280</v>
      </c>
      <c r="BG20" s="72">
        <v>1330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11160</v>
      </c>
      <c r="BO20" s="72">
        <v>3762.7136999999998</v>
      </c>
      <c r="BP20" s="72">
        <v>32662.7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7660</v>
      </c>
      <c r="CA20" s="72">
        <v>2762.7637</v>
      </c>
      <c r="CB20" s="72">
        <v>3162.7</v>
      </c>
      <c r="CC20" s="72">
        <v>0</v>
      </c>
      <c r="CD20" s="72">
        <v>3500</v>
      </c>
      <c r="CE20" s="72">
        <v>999.95</v>
      </c>
      <c r="CF20" s="72">
        <v>29500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10700</v>
      </c>
      <c r="CQ20" s="72">
        <v>1016.4</v>
      </c>
      <c r="CR20" s="72">
        <v>3000</v>
      </c>
      <c r="CS20" s="72">
        <v>490</v>
      </c>
      <c r="CT20" s="72">
        <v>8600</v>
      </c>
      <c r="CU20" s="72">
        <v>400</v>
      </c>
      <c r="CV20" s="72">
        <v>1000</v>
      </c>
      <c r="CW20" s="72">
        <v>0</v>
      </c>
      <c r="CX20" s="72">
        <v>4000</v>
      </c>
      <c r="CY20" s="72">
        <v>0</v>
      </c>
      <c r="CZ20" s="72">
        <v>1000</v>
      </c>
      <c r="DA20" s="72">
        <v>0</v>
      </c>
      <c r="DB20" s="72">
        <v>15680</v>
      </c>
      <c r="DC20" s="72">
        <v>3215.1120000000001</v>
      </c>
      <c r="DD20" s="72">
        <v>17304.099999999999</v>
      </c>
      <c r="DE20" s="72">
        <v>0</v>
      </c>
      <c r="DF20" s="72">
        <v>15680</v>
      </c>
      <c r="DG20" s="72">
        <v>3215.1120000000001</v>
      </c>
      <c r="DH20" s="72">
        <v>17304.099999999999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78323.763999999996</v>
      </c>
      <c r="DO20" s="72">
        <v>0</v>
      </c>
      <c r="DP20" s="72">
        <v>91297.687999999995</v>
      </c>
      <c r="DQ20" s="72">
        <v>0</v>
      </c>
      <c r="DR20" s="72">
        <v>0</v>
      </c>
      <c r="DS20" s="72">
        <v>0</v>
      </c>
      <c r="DT20" s="72">
        <v>12973.924000000001</v>
      </c>
      <c r="DU20" s="72">
        <v>0</v>
      </c>
      <c r="DY20" s="58"/>
      <c r="DZ20" s="58"/>
      <c r="EA20" s="58"/>
      <c r="EB20" s="58"/>
    </row>
    <row r="21" spans="2:132" s="74" customFormat="1" ht="22.5" customHeight="1">
      <c r="B21" s="73"/>
      <c r="C21" s="64" t="s">
        <v>93</v>
      </c>
      <c r="D21" s="72">
        <f t="shared" ref="D21:I21" si="97">SUM(D10:D20)</f>
        <v>27648031.722899999</v>
      </c>
      <c r="E21" s="72">
        <f t="shared" si="97"/>
        <v>2514202.2619000003</v>
      </c>
      <c r="F21" s="72">
        <f t="shared" si="97"/>
        <v>15383398.068299999</v>
      </c>
      <c r="G21" s="72">
        <f t="shared" si="97"/>
        <v>2342360.3476999993</v>
      </c>
      <c r="H21" s="72">
        <f t="shared" si="97"/>
        <v>13587853.657599999</v>
      </c>
      <c r="I21" s="72">
        <f t="shared" si="97"/>
        <v>401841.9142</v>
      </c>
      <c r="J21" s="72">
        <f t="shared" ref="J21:AI21" si="98">SUM(J10:J20)</f>
        <v>4401852.3103</v>
      </c>
      <c r="K21" s="72">
        <f t="shared" si="98"/>
        <v>752874.01209999993</v>
      </c>
      <c r="L21" s="72">
        <f t="shared" si="98"/>
        <v>1206886.4162999999</v>
      </c>
      <c r="M21" s="72">
        <f t="shared" si="98"/>
        <v>12983.4156</v>
      </c>
      <c r="N21" s="72">
        <f t="shared" si="98"/>
        <v>3392954.8302999996</v>
      </c>
      <c r="O21" s="72">
        <f t="shared" si="98"/>
        <v>611721.91509999987</v>
      </c>
      <c r="P21" s="72">
        <f t="shared" si="98"/>
        <v>202266.41629999998</v>
      </c>
      <c r="Q21" s="72">
        <f t="shared" si="98"/>
        <v>3752.8173999999999</v>
      </c>
      <c r="R21" s="72">
        <f t="shared" si="98"/>
        <v>365648.18</v>
      </c>
      <c r="S21" s="72">
        <f t="shared" si="98"/>
        <v>39419.782199999994</v>
      </c>
      <c r="T21" s="72">
        <f t="shared" si="98"/>
        <v>969620</v>
      </c>
      <c r="U21" s="72">
        <f t="shared" si="98"/>
        <v>8130.5982000000004</v>
      </c>
      <c r="V21" s="72">
        <f t="shared" si="98"/>
        <v>26000</v>
      </c>
      <c r="W21" s="72">
        <f t="shared" si="98"/>
        <v>0</v>
      </c>
      <c r="X21" s="72">
        <f t="shared" si="98"/>
        <v>4520</v>
      </c>
      <c r="Y21" s="72">
        <f t="shared" si="98"/>
        <v>0</v>
      </c>
      <c r="Z21" s="72">
        <f t="shared" si="98"/>
        <v>0</v>
      </c>
      <c r="AA21" s="72">
        <f t="shared" si="98"/>
        <v>0</v>
      </c>
      <c r="AB21" s="72">
        <f t="shared" si="98"/>
        <v>0</v>
      </c>
      <c r="AC21" s="72">
        <f t="shared" si="98"/>
        <v>0</v>
      </c>
      <c r="AD21" s="72">
        <f t="shared" si="98"/>
        <v>586644.10000000009</v>
      </c>
      <c r="AE21" s="72">
        <f t="shared" si="98"/>
        <v>38853.673999999999</v>
      </c>
      <c r="AF21" s="72">
        <f t="shared" si="98"/>
        <v>6276543.7331999997</v>
      </c>
      <c r="AG21" s="72">
        <f t="shared" si="98"/>
        <v>-54975.538</v>
      </c>
      <c r="AH21" s="72">
        <f t="shared" si="98"/>
        <v>0</v>
      </c>
      <c r="AI21" s="72">
        <f t="shared" si="98"/>
        <v>0</v>
      </c>
      <c r="AJ21" s="72">
        <f t="shared" ref="AJ21:BO21" si="99">SUM(AJ10:AJ20)</f>
        <v>0</v>
      </c>
      <c r="AK21" s="72">
        <f t="shared" si="99"/>
        <v>0</v>
      </c>
      <c r="AL21" s="72">
        <f t="shared" si="99"/>
        <v>175599.8</v>
      </c>
      <c r="AM21" s="72">
        <f t="shared" si="99"/>
        <v>11805.124000000002</v>
      </c>
      <c r="AN21" s="72">
        <f t="shared" si="99"/>
        <v>315760.98629999999</v>
      </c>
      <c r="AO21" s="72">
        <f t="shared" si="99"/>
        <v>8249.4006000000008</v>
      </c>
      <c r="AP21" s="72">
        <f t="shared" si="99"/>
        <v>3343</v>
      </c>
      <c r="AQ21" s="72">
        <f t="shared" si="99"/>
        <v>90</v>
      </c>
      <c r="AR21" s="72">
        <f t="shared" si="99"/>
        <v>220937</v>
      </c>
      <c r="AS21" s="72">
        <f t="shared" si="99"/>
        <v>36576.934999999998</v>
      </c>
      <c r="AT21" s="72">
        <f t="shared" si="99"/>
        <v>407701.3</v>
      </c>
      <c r="AU21" s="72">
        <f t="shared" si="99"/>
        <v>26958.550000000003</v>
      </c>
      <c r="AV21" s="72">
        <f t="shared" si="99"/>
        <v>9562337.9469000027</v>
      </c>
      <c r="AW21" s="72">
        <f t="shared" si="99"/>
        <v>259630.39800000004</v>
      </c>
      <c r="AX21" s="72">
        <f t="shared" si="99"/>
        <v>0</v>
      </c>
      <c r="AY21" s="72">
        <f t="shared" si="99"/>
        <v>0</v>
      </c>
      <c r="AZ21" s="72">
        <f t="shared" si="99"/>
        <v>-3834492.2</v>
      </c>
      <c r="BA21" s="72">
        <f t="shared" si="99"/>
        <v>-359432.27160000004</v>
      </c>
      <c r="BB21" s="72">
        <f t="shared" si="99"/>
        <v>1140471.9000000001</v>
      </c>
      <c r="BC21" s="72">
        <f t="shared" si="99"/>
        <v>177955.42009999999</v>
      </c>
      <c r="BD21" s="72">
        <f t="shared" si="99"/>
        <v>482920.5</v>
      </c>
      <c r="BE21" s="72">
        <f t="shared" si="99"/>
        <v>4856.9549999999999</v>
      </c>
      <c r="BF21" s="72">
        <f t="shared" si="99"/>
        <v>738243.6</v>
      </c>
      <c r="BG21" s="72">
        <f t="shared" si="99"/>
        <v>166065.58709999998</v>
      </c>
      <c r="BH21" s="72">
        <f t="shared" si="99"/>
        <v>40000</v>
      </c>
      <c r="BI21" s="72">
        <f t="shared" si="99"/>
        <v>0</v>
      </c>
      <c r="BJ21" s="72">
        <f t="shared" si="99"/>
        <v>51339</v>
      </c>
      <c r="BK21" s="72">
        <f t="shared" si="99"/>
        <v>1323.4079999999999</v>
      </c>
      <c r="BL21" s="72">
        <f t="shared" si="99"/>
        <v>121900</v>
      </c>
      <c r="BM21" s="72">
        <f t="shared" si="99"/>
        <v>0</v>
      </c>
      <c r="BN21" s="72">
        <f t="shared" si="99"/>
        <v>1066847.2</v>
      </c>
      <c r="BO21" s="72">
        <f t="shared" si="99"/>
        <v>163559.94809999998</v>
      </c>
      <c r="BP21" s="72">
        <f t="shared" ref="BP21:CU21" si="100">SUM(BP10:BP20)</f>
        <v>2932120.1116000004</v>
      </c>
      <c r="BQ21" s="72">
        <f t="shared" si="100"/>
        <v>228340.29300000001</v>
      </c>
      <c r="BR21" s="72">
        <f t="shared" si="100"/>
        <v>80527.199999999997</v>
      </c>
      <c r="BS21" s="72">
        <f t="shared" si="100"/>
        <v>7477.348</v>
      </c>
      <c r="BT21" s="72">
        <f t="shared" si="100"/>
        <v>696258.17999999993</v>
      </c>
      <c r="BU21" s="72">
        <f t="shared" si="100"/>
        <v>116668.39199999999</v>
      </c>
      <c r="BV21" s="72">
        <f t="shared" si="100"/>
        <v>150000</v>
      </c>
      <c r="BW21" s="72">
        <f t="shared" si="100"/>
        <v>0</v>
      </c>
      <c r="BX21" s="72">
        <f t="shared" si="100"/>
        <v>0</v>
      </c>
      <c r="BY21" s="72">
        <f t="shared" si="100"/>
        <v>0</v>
      </c>
      <c r="BZ21" s="72">
        <f t="shared" si="100"/>
        <v>151704.29999999999</v>
      </c>
      <c r="CA21" s="72">
        <f t="shared" si="100"/>
        <v>22467.485400000001</v>
      </c>
      <c r="CB21" s="72">
        <f t="shared" si="100"/>
        <v>846720.73159999994</v>
      </c>
      <c r="CC21" s="72">
        <f t="shared" si="100"/>
        <v>97251.100999999995</v>
      </c>
      <c r="CD21" s="72">
        <f t="shared" si="100"/>
        <v>354714.2</v>
      </c>
      <c r="CE21" s="72">
        <f t="shared" si="100"/>
        <v>74539.337700000004</v>
      </c>
      <c r="CF21" s="72">
        <f t="shared" si="100"/>
        <v>560318.19999999995</v>
      </c>
      <c r="CG21" s="72">
        <f t="shared" si="100"/>
        <v>7170.8</v>
      </c>
      <c r="CH21" s="72">
        <f t="shared" si="100"/>
        <v>329401.5</v>
      </c>
      <c r="CI21" s="72">
        <f t="shared" si="100"/>
        <v>59075.777000000002</v>
      </c>
      <c r="CJ21" s="72">
        <f t="shared" si="100"/>
        <v>746480</v>
      </c>
      <c r="CK21" s="72">
        <f t="shared" si="100"/>
        <v>0</v>
      </c>
      <c r="CL21" s="72">
        <f t="shared" si="100"/>
        <v>8105.2</v>
      </c>
      <c r="CM21" s="72">
        <f t="shared" si="100"/>
        <v>1207.2729999999999</v>
      </c>
      <c r="CN21" s="72">
        <f t="shared" si="100"/>
        <v>18000</v>
      </c>
      <c r="CO21" s="72">
        <f t="shared" si="100"/>
        <v>9667.2000000000007</v>
      </c>
      <c r="CP21" s="72">
        <f t="shared" si="100"/>
        <v>1175149.8999999999</v>
      </c>
      <c r="CQ21" s="72">
        <f t="shared" si="100"/>
        <v>221037.93799999999</v>
      </c>
      <c r="CR21" s="72">
        <f t="shared" si="100"/>
        <v>1082814.7405000001</v>
      </c>
      <c r="CS21" s="72">
        <f t="shared" si="100"/>
        <v>68631.391600000003</v>
      </c>
      <c r="CT21" s="72">
        <f t="shared" si="100"/>
        <v>1011445.3</v>
      </c>
      <c r="CU21" s="72">
        <f t="shared" si="100"/>
        <v>205559.58000000002</v>
      </c>
      <c r="CV21" s="72">
        <f t="shared" ref="CV21:DU21" si="101">SUM(CV10:CV20)</f>
        <v>483449.33750000002</v>
      </c>
      <c r="CW21" s="72">
        <f t="shared" si="101"/>
        <v>15126.720000000001</v>
      </c>
      <c r="CX21" s="72">
        <f t="shared" si="101"/>
        <v>468622.50000000006</v>
      </c>
      <c r="CY21" s="72">
        <f t="shared" si="101"/>
        <v>95956.496299999999</v>
      </c>
      <c r="CZ21" s="72">
        <f t="shared" si="101"/>
        <v>428949.8175</v>
      </c>
      <c r="DA21" s="72">
        <f t="shared" si="101"/>
        <v>15126.720000000001</v>
      </c>
      <c r="DB21" s="72">
        <f t="shared" si="101"/>
        <v>3886186.9999999995</v>
      </c>
      <c r="DC21" s="72">
        <f t="shared" si="101"/>
        <v>755776.82909999997</v>
      </c>
      <c r="DD21" s="72">
        <f t="shared" si="101"/>
        <v>1584048.1560000002</v>
      </c>
      <c r="DE21" s="72">
        <f t="shared" si="101"/>
        <v>132338.19699999999</v>
      </c>
      <c r="DF21" s="72">
        <f t="shared" si="101"/>
        <v>2455130.2999999998</v>
      </c>
      <c r="DG21" s="72">
        <f t="shared" si="101"/>
        <v>450613.34360000002</v>
      </c>
      <c r="DH21" s="72">
        <f t="shared" si="101"/>
        <v>1076172.0560000001</v>
      </c>
      <c r="DI21" s="72">
        <f t="shared" si="101"/>
        <v>71920.755000000005</v>
      </c>
      <c r="DJ21" s="72">
        <f t="shared" si="101"/>
        <v>69730.47</v>
      </c>
      <c r="DK21" s="72">
        <f t="shared" si="101"/>
        <v>1095.2532999999999</v>
      </c>
      <c r="DL21" s="72">
        <f t="shared" si="101"/>
        <v>0</v>
      </c>
      <c r="DM21" s="72">
        <f t="shared" si="101"/>
        <v>0</v>
      </c>
      <c r="DN21" s="72">
        <f t="shared" si="101"/>
        <v>1699189.9849999999</v>
      </c>
      <c r="DO21" s="72">
        <f t="shared" si="101"/>
        <v>0</v>
      </c>
      <c r="DP21" s="72">
        <f t="shared" si="101"/>
        <v>3022409.9879999999</v>
      </c>
      <c r="DQ21" s="72">
        <f t="shared" si="101"/>
        <v>230000</v>
      </c>
      <c r="DR21" s="72">
        <f t="shared" si="101"/>
        <v>0</v>
      </c>
      <c r="DS21" s="72">
        <f t="shared" si="101"/>
        <v>0</v>
      </c>
      <c r="DT21" s="72">
        <f t="shared" si="101"/>
        <v>1323220.003</v>
      </c>
      <c r="DU21" s="72">
        <f t="shared" si="101"/>
        <v>230000</v>
      </c>
      <c r="DY21" s="58"/>
      <c r="DZ21" s="58"/>
    </row>
    <row r="22" spans="2:132"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</row>
    <row r="23" spans="2:132">
      <c r="F23" s="58"/>
      <c r="G23" s="58"/>
      <c r="I23" s="58"/>
      <c r="K23" s="58"/>
      <c r="L23" s="58"/>
      <c r="M23" s="58"/>
      <c r="N23" s="58"/>
      <c r="O23" s="58"/>
      <c r="P23" s="58">
        <f t="shared" ref="P23" si="102">I23-I10</f>
        <v>114889.63500000001</v>
      </c>
    </row>
    <row r="24" spans="2:132">
      <c r="E24" s="58"/>
      <c r="F24" s="58"/>
      <c r="G24" s="58"/>
      <c r="I24" s="58"/>
      <c r="K24" s="58"/>
      <c r="L24" s="58"/>
      <c r="M24" s="58"/>
      <c r="N24" s="58"/>
      <c r="O24" s="58"/>
      <c r="P24" s="58">
        <f t="shared" ref="P24:P33" si="103">I24-I11</f>
        <v>-31753.124</v>
      </c>
    </row>
    <row r="25" spans="2:132"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>
        <f t="shared" si="103"/>
        <v>0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</row>
    <row r="26" spans="2:132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>
        <f t="shared" si="103"/>
        <v>8517.5480000000007</v>
      </c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</row>
    <row r="27" spans="2:132">
      <c r="E27" s="58"/>
      <c r="F27" s="58"/>
      <c r="G27" s="58"/>
      <c r="I27" s="58"/>
      <c r="K27" s="58"/>
      <c r="L27" s="58"/>
      <c r="M27" s="58"/>
      <c r="N27" s="58"/>
      <c r="O27" s="58"/>
      <c r="P27" s="58">
        <f t="shared" si="103"/>
        <v>-12004.582399999999</v>
      </c>
    </row>
    <row r="28" spans="2:132">
      <c r="E28" s="58"/>
      <c r="F28" s="58"/>
      <c r="G28" s="58"/>
      <c r="I28" s="58"/>
      <c r="K28" s="58"/>
      <c r="L28" s="58"/>
      <c r="M28" s="58"/>
      <c r="N28" s="58"/>
      <c r="O28" s="58"/>
      <c r="P28" s="58">
        <f t="shared" si="103"/>
        <v>-92980.804999999993</v>
      </c>
    </row>
    <row r="29" spans="2:132">
      <c r="E29" s="58"/>
      <c r="F29" s="58"/>
      <c r="G29" s="58"/>
      <c r="I29" s="58"/>
      <c r="K29" s="58"/>
      <c r="L29" s="58"/>
      <c r="M29" s="58"/>
      <c r="N29" s="58"/>
      <c r="O29" s="58"/>
      <c r="P29" s="58">
        <f t="shared" si="103"/>
        <v>-200930.39199999999</v>
      </c>
    </row>
    <row r="30" spans="2:132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>
        <f t="shared" si="103"/>
        <v>-19079.916200000003</v>
      </c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</row>
    <row r="31" spans="2:132">
      <c r="E31" s="58"/>
      <c r="F31" s="58"/>
      <c r="G31" s="58"/>
      <c r="I31" s="58"/>
      <c r="K31" s="58"/>
      <c r="L31" s="58"/>
      <c r="M31" s="58"/>
      <c r="N31" s="58"/>
      <c r="O31" s="58"/>
      <c r="P31" s="58">
        <f t="shared" si="103"/>
        <v>-105534.7176</v>
      </c>
    </row>
    <row r="32" spans="2:132">
      <c r="E32" s="58"/>
      <c r="F32" s="58"/>
      <c r="G32" s="58"/>
      <c r="I32" s="58"/>
      <c r="K32" s="58"/>
      <c r="L32" s="58"/>
      <c r="M32" s="58"/>
      <c r="N32" s="58"/>
      <c r="O32" s="58"/>
      <c r="P32" s="58">
        <f t="shared" si="103"/>
        <v>-62392.680000000008</v>
      </c>
    </row>
    <row r="33" spans="5:16">
      <c r="E33" s="58"/>
      <c r="F33" s="58"/>
      <c r="G33" s="58"/>
      <c r="I33" s="58"/>
      <c r="K33" s="58"/>
      <c r="L33" s="58"/>
      <c r="M33" s="58"/>
      <c r="N33" s="58"/>
      <c r="O33" s="58"/>
      <c r="P33" s="58">
        <f t="shared" si="103"/>
        <v>-572.88</v>
      </c>
    </row>
    <row r="34" spans="5:16">
      <c r="E34" s="58"/>
      <c r="F34" s="58"/>
      <c r="G34" s="58"/>
    </row>
    <row r="35" spans="5:16">
      <c r="E35" s="58"/>
    </row>
  </sheetData>
  <protectedRanges>
    <protectedRange sqref="C21" name="Range3"/>
    <protectedRange sqref="J10:DM20" name="Range1"/>
    <protectedRange sqref="DP10:DU20" name="Range2"/>
  </protectedRanges>
  <mergeCells count="100">
    <mergeCell ref="C2:I2"/>
    <mergeCell ref="J3:K3"/>
    <mergeCell ref="BJ6:BM6"/>
    <mergeCell ref="B4:B8"/>
    <mergeCell ref="C4:C8"/>
    <mergeCell ref="D4:I6"/>
    <mergeCell ref="J4:DU4"/>
    <mergeCell ref="DJ5:DM6"/>
    <mergeCell ref="DN5:DS6"/>
    <mergeCell ref="DT5:DU6"/>
    <mergeCell ref="J5:M6"/>
    <mergeCell ref="N5:U5"/>
    <mergeCell ref="V5:Y6"/>
    <mergeCell ref="DF6:DI6"/>
    <mergeCell ref="CL5:CO6"/>
    <mergeCell ref="CP5:CS6"/>
    <mergeCell ref="DB5:DE6"/>
    <mergeCell ref="BN5:BQ6"/>
    <mergeCell ref="CF5:CK5"/>
    <mergeCell ref="BZ6:CC6"/>
    <mergeCell ref="BR6:BU6"/>
    <mergeCell ref="BV6:BY6"/>
    <mergeCell ref="CD6:CG6"/>
    <mergeCell ref="CH6:CK6"/>
    <mergeCell ref="CT6:CW6"/>
    <mergeCell ref="CX6:DA6"/>
    <mergeCell ref="BF6:BI6"/>
    <mergeCell ref="N6:Q6"/>
    <mergeCell ref="R6:U6"/>
    <mergeCell ref="AL6:AO6"/>
    <mergeCell ref="AP6:AS6"/>
    <mergeCell ref="AT6:AW6"/>
    <mergeCell ref="AX6:BA6"/>
    <mergeCell ref="Z5:AC6"/>
    <mergeCell ref="AD5:AG6"/>
    <mergeCell ref="BB5:BE6"/>
    <mergeCell ref="AH5:BA5"/>
    <mergeCell ref="D7:E7"/>
    <mergeCell ref="F7:G7"/>
    <mergeCell ref="H7:I7"/>
    <mergeCell ref="J7:K7"/>
    <mergeCell ref="L7:M7"/>
    <mergeCell ref="AP7:AQ7"/>
    <mergeCell ref="N7:O7"/>
    <mergeCell ref="P7:Q7"/>
    <mergeCell ref="R7:S7"/>
    <mergeCell ref="T7:U7"/>
    <mergeCell ref="AF7:AG7"/>
    <mergeCell ref="V7:W7"/>
    <mergeCell ref="X7:Y7"/>
    <mergeCell ref="Z7:AA7"/>
    <mergeCell ref="AB7:AC7"/>
    <mergeCell ref="AD7:AE7"/>
    <mergeCell ref="BD7:BE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CF7:CG7"/>
    <mergeCell ref="CH7:CI7"/>
    <mergeCell ref="CJ7:CK7"/>
    <mergeCell ref="B1:I1"/>
    <mergeCell ref="AH6:AK6"/>
    <mergeCell ref="AH7:AI7"/>
    <mergeCell ref="AJ7:AK7"/>
    <mergeCell ref="BT7:BU7"/>
    <mergeCell ref="BV7:BW7"/>
    <mergeCell ref="BX7:BY7"/>
    <mergeCell ref="BZ7:CA7"/>
    <mergeCell ref="CB7:CC7"/>
    <mergeCell ref="AL7:AM7"/>
    <mergeCell ref="AN7:AO7"/>
    <mergeCell ref="BN7:BO7"/>
    <mergeCell ref="AR7:AS7"/>
    <mergeCell ref="DL7:DM7"/>
    <mergeCell ref="DN7:DO7"/>
    <mergeCell ref="DP7:DQ7"/>
    <mergeCell ref="DR7:DS7"/>
    <mergeCell ref="DT7:DU7"/>
    <mergeCell ref="CL7:CM7"/>
    <mergeCell ref="BP7:BQ7"/>
    <mergeCell ref="BR7:BS7"/>
    <mergeCell ref="DJ7:DK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DF7:DG7"/>
    <mergeCell ref="DH7:DI7"/>
    <mergeCell ref="CD7:C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Caxs g.d.</vt:lpstr>
      <vt:lpstr>caxser tntesagitakan</vt:lpstr>
      <vt:lpstr>caxser gorcarnakan</vt:lpstr>
      <vt:lpstr>'Caxs g.d.'!Print_Titles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keywords>https:/mul2-lori.gov.am/tasks/522654/oneclick/caxs.xlsx?token=169e27958ca6daf5a96e95bf36642d4c</cp:keywords>
  <cp:lastModifiedBy>user</cp:lastModifiedBy>
  <cp:lastPrinted>2012-03-20T07:18:17Z</cp:lastPrinted>
  <dcterms:created xsi:type="dcterms:W3CDTF">2002-03-15T09:46:46Z</dcterms:created>
  <dcterms:modified xsi:type="dcterms:W3CDTF">2025-04-09T07:18:18Z</dcterms:modified>
</cp:coreProperties>
</file>