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/>
  <c r="F17"/>
  <c r="E17"/>
  <c r="G13"/>
  <c r="F13"/>
  <c r="P13" s="1"/>
  <c r="E13"/>
  <c r="G12"/>
  <c r="F12"/>
  <c r="E12"/>
  <c r="G15"/>
  <c r="F15"/>
  <c r="E15"/>
  <c r="G11"/>
  <c r="F11"/>
  <c r="E11"/>
  <c r="G10"/>
  <c r="F10"/>
  <c r="E10"/>
  <c r="G9"/>
  <c r="F9"/>
  <c r="E9"/>
  <c r="G8"/>
  <c r="F8"/>
  <c r="E8"/>
  <c r="P10" l="1"/>
  <c r="Q10" s="1"/>
  <c r="P15"/>
  <c r="Q15" s="1"/>
  <c r="P8"/>
  <c r="Q8" s="1"/>
  <c r="Q13"/>
  <c r="P9"/>
  <c r="Q9" s="1"/>
  <c r="P11"/>
  <c r="Q11" s="1"/>
  <c r="P12"/>
  <c r="Q12" s="1"/>
  <c r="P17"/>
  <c r="Q17" s="1"/>
  <c r="G18"/>
  <c r="F18"/>
  <c r="E18"/>
  <c r="G16"/>
  <c r="F16"/>
  <c r="E16"/>
  <c r="G14"/>
  <c r="E14"/>
  <c r="P16" l="1"/>
  <c r="Q16" s="1"/>
  <c r="P18"/>
  <c r="Q18" s="1"/>
  <c r="O19"/>
  <c r="N19"/>
  <c r="M19"/>
  <c r="L19"/>
  <c r="K19"/>
  <c r="J19"/>
  <c r="I19"/>
  <c r="D19"/>
  <c r="C19"/>
  <c r="E19" l="1"/>
  <c r="G19"/>
  <c r="H19" l="1"/>
  <c r="F14"/>
  <c r="F19" s="1"/>
  <c r="P14" l="1"/>
  <c r="Q14" l="1"/>
  <c r="Q19" s="1"/>
  <c r="P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<sst xmlns="http://schemas.openxmlformats.org/spreadsheetml/2006/main" count="58" uniqueCount="41">
  <si>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</si>
  <si>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</si>
  <si>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</si>
  <si>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</si>
  <si>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</si>
  <si>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</si>
  <si>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</si>
  <si>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</si>
  <si>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</si>
  <si>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</si>
  <si>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</si>
  <si>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</si>
  <si>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</si>
  <si>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</si>
  <si>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</si>
  <si>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</si>
  <si>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</si>
  <si>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</si>
  <si>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</si>
  <si>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</si>
  <si>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</si>
  <si>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</si>
  <si>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</si>
  <si>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</si>
  <si>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</si>
  <si>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</si>
  <si>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</si>
  <si>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</si>
  <si>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</si>
  <si>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</si>
  <si>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</si>
  <si>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</si>
  <si>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>Նախորդ տարիների
 պարտքը /31.12.2024թ. դրությամբ/</t>
  </si>
  <si>
    <t xml:space="preserve"> Նախորդ տարիների պարտքի  մարումը
2025թ.
   Ընթացքում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</si>
  <si>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2025թ.փետրվարի «28»-ի  դրությամբ</t>
  </si>
  <si>
    <t>Ընդամենը
համայնքապետարանների, ՏԻՄ -երին ենթակա բյուջետային հիմնարկների, ՀՈԱԿ-ների աշխատողների աշխատավարձերը 
 2025թ.փետրվարի 28-ի     դրությամբ</t>
  </si>
  <si>
    <t xml:space="preserve"> Այդ թվում` համայնքապետարանների աշխատողների  աշխատավարձերը  
 2025թ.փետրվարի 28-ի     դրությամբ</t>
  </si>
  <si>
    <t>2024թ. ընթացիկ տարվա աշխատավարձի պարտքը
  2025թ.փետրվարի 28-ի     դրությամբ(15=5-6)</t>
  </si>
  <si>
    <t>Ընդամենը աշխատավարձի պարտքը
 2025թ.փետրվարի 28-ի     դրությամբ      (16=4+15)</t>
  </si>
  <si>
    <t>Այդ թվում` ՏԻՄ-երին ենթակա  բյուջետային հիմնարկների աշխատողների աշխատավարձերը 
   2025թ.փետրվարի  28-ի     դրությամբ</t>
  </si>
  <si>
    <t xml:space="preserve"> Նախորդ տարիների պարտքի  մնացորդը
 2024թ.  փետրվարի 28-ի   դրությամբ     4=2-3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</si>
</sst>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color indexed="8"/>
      <name val="GHEA Grapalat"/>
      <family val="3"/>
      <charset val="204"/>
    </font>
    <font>
      <sz val="11"/>
      <color rgb="FF2C2D2E"/>
      <name val="Arial"/>
      <family val="2"/>
    </font>
    <font>
      <sz val="12"/>
      <name val="Arial"/>
      <family val="2"/>
    </font>
    <font>
      <sz val="9"/>
      <name val="GHEA Grapalat"/>
      <family val="3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color theme="1"/>
      <name val="GHEA Grapalat"/>
      <family val="3"/>
    </font>
    <font>
      <b/>
      <sz val="9"/>
      <name val="Arial"/>
      <family val="2"/>
    </font>
    <font>
      <sz val="11"/>
      <color theme="1"/>
      <name val="Arial Armenian"/>
      <family val="2"/>
    </font>
    <font>
      <sz val="9"/>
      <color indexed="8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12" fillId="0" borderId="1" xfId="7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3" fontId="1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 vertical="center"/>
    </xf>
    <xf numFmtId="164" fontId="12" fillId="2" borderId="1" xfId="7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/>
    <xf numFmtId="4" fontId="12" fillId="4" borderId="1" xfId="7" applyNumberFormat="1" applyFont="1" applyFill="1" applyBorder="1" applyAlignment="1">
      <alignment horizontal="center" vertical="center"/>
    </xf>
    <xf numFmtId="4" fontId="12" fillId="5" borderId="1" xfId="7" applyNumberFormat="1" applyFont="1" applyFill="1" applyBorder="1" applyAlignment="1">
      <alignment horizontal="center" vertical="center"/>
    </xf>
    <xf numFmtId="165" fontId="16" fillId="0" borderId="0" xfId="0" applyNumberFormat="1" applyFont="1"/>
    <xf numFmtId="0" fontId="16" fillId="0" borderId="0" xfId="0" applyFont="1"/>
    <xf numFmtId="164" fontId="15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0" fillId="0" borderId="1" xfId="0" applyBorder="1"/>
    <xf numFmtId="0" fontId="9" fillId="0" borderId="0" xfId="0" applyFont="1"/>
    <xf numFmtId="0" fontId="19" fillId="0" borderId="1" xfId="8" applyFont="1" applyBorder="1" applyAlignment="1" applyProtection="1"/>
    <xf numFmtId="0" fontId="20" fillId="2" borderId="1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5" fontId="21" fillId="0" borderId="0" xfId="0" applyNumberFormat="1" applyFont="1"/>
    <xf numFmtId="0" fontId="21" fillId="0" borderId="0" xfId="0" applyFont="1"/>
    <xf numFmtId="164" fontId="4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4" fontId="23" fillId="2" borderId="1" xfId="7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/>
    <xf numFmtId="164" fontId="23" fillId="0" borderId="1" xfId="7" applyNumberFormat="1" applyFont="1" applyBorder="1" applyAlignment="1">
      <alignment horizontal="center" vertical="center"/>
    </xf>
    <xf numFmtId="4" fontId="23" fillId="4" borderId="1" xfId="7" applyNumberFormat="1" applyFont="1" applyFill="1" applyBorder="1" applyAlignment="1">
      <alignment horizontal="center" vertical="center"/>
    </xf>
    <xf numFmtId="4" fontId="23" fillId="5" borderId="1" xfId="7" applyNumberFormat="1" applyFont="1" applyFill="1" applyBorder="1" applyAlignment="1">
      <alignment horizontal="center" vertical="center"/>
    </xf>
    <xf numFmtId="165" fontId="4" fillId="0" borderId="0" xfId="0" applyNumberFormat="1" applyFont="1"/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C1" sqref="B1:Q2"/>
    </sheetView>
  </sheetViews>
  <sheetFormatPr defaultColWidth="9.140625" defaultRowHeight="12"/>
  <cols>
    <col min="1" max="1" width="3.85546875" style="5" customWidth="1"/>
    <col min="2" max="2" width="15.42578125" style="5" customWidth="1"/>
    <col min="3" max="6" width="10.85546875" style="5" customWidth="1"/>
    <col min="7" max="7" width="11.28515625" style="5" customWidth="1"/>
    <col min="8" max="8" width="10.85546875" style="5" customWidth="1"/>
    <col min="9" max="9" width="14.85546875" style="5" customWidth="1"/>
    <col min="10" max="17" width="10.85546875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44" t="s">
        <v>6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9" s="1" customFormat="1" ht="13.5" customHeight="1">
      <c r="A2" s="2"/>
      <c r="B2" s="71" t="s">
        <v>34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9" s="1" customFormat="1" ht="13.5">
      <c r="A3" s="45"/>
      <c r="B3" s="46"/>
      <c r="C3" s="46"/>
      <c r="D3" s="46"/>
      <c r="E3" s="46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>
      <c r="A4" s="47" t="s">
        <v>0</v>
      </c>
      <c r="B4" s="47" t="s">
        <v>1</v>
      </c>
      <c r="C4" s="48" t="s">
        <v>32</v>
      </c>
      <c r="D4" s="48" t="s">
        <v>33</v>
      </c>
      <c r="E4" s="51" t="s">
        <v>40</v>
      </c>
      <c r="F4" s="54" t="s">
        <v>35</v>
      </c>
      <c r="G4" s="55"/>
      <c r="H4" s="58" t="s">
        <v>36</v>
      </c>
      <c r="I4" s="59"/>
      <c r="J4" s="58" t="s">
        <v>39</v>
      </c>
      <c r="K4" s="59"/>
      <c r="L4" s="62" t="s">
        <v>21</v>
      </c>
      <c r="M4" s="63"/>
      <c r="N4" s="63"/>
      <c r="O4" s="63"/>
      <c r="P4" s="64" t="s">
        <v>37</v>
      </c>
      <c r="Q4" s="67" t="s">
        <v>38</v>
      </c>
    </row>
    <row r="5" spans="1:19" s="1" customFormat="1" ht="110.25" customHeight="1">
      <c r="A5" s="47"/>
      <c r="B5" s="47"/>
      <c r="C5" s="49"/>
      <c r="D5" s="49"/>
      <c r="E5" s="52"/>
      <c r="F5" s="56"/>
      <c r="G5" s="57"/>
      <c r="H5" s="60"/>
      <c r="I5" s="61"/>
      <c r="J5" s="60"/>
      <c r="K5" s="61"/>
      <c r="L5" s="48" t="s">
        <v>3</v>
      </c>
      <c r="M5" s="48" t="s">
        <v>2</v>
      </c>
      <c r="N5" s="62" t="s">
        <v>7</v>
      </c>
      <c r="O5" s="70"/>
      <c r="P5" s="65"/>
      <c r="Q5" s="68"/>
    </row>
    <row r="6" spans="1:19" s="1" customFormat="1" ht="40.5" customHeight="1">
      <c r="A6" s="47"/>
      <c r="B6" s="47"/>
      <c r="C6" s="50"/>
      <c r="D6" s="50"/>
      <c r="E6" s="53"/>
      <c r="F6" s="9" t="s">
        <v>8</v>
      </c>
      <c r="G6" s="9" t="s">
        <v>9</v>
      </c>
      <c r="H6" s="9" t="s">
        <v>3</v>
      </c>
      <c r="I6" s="9" t="s">
        <v>2</v>
      </c>
      <c r="J6" s="9" t="s">
        <v>3</v>
      </c>
      <c r="K6" s="9" t="s">
        <v>2</v>
      </c>
      <c r="L6" s="50"/>
      <c r="M6" s="50"/>
      <c r="N6" s="9" t="s">
        <v>3</v>
      </c>
      <c r="O6" s="9" t="s">
        <v>2</v>
      </c>
      <c r="P6" s="66"/>
      <c r="Q6" s="69"/>
    </row>
    <row r="7" spans="1:19" s="1" customFormat="1" ht="13.5">
      <c r="A7" s="3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9</v>
      </c>
      <c r="L7" s="8">
        <v>11</v>
      </c>
      <c r="M7" s="8">
        <v>12</v>
      </c>
      <c r="N7" s="8">
        <v>13</v>
      </c>
      <c r="O7" s="8">
        <v>14</v>
      </c>
      <c r="P7" s="10">
        <v>15</v>
      </c>
      <c r="Q7" s="7">
        <v>16</v>
      </c>
    </row>
    <row r="8" spans="1:19" s="23" customFormat="1" ht="13.5">
      <c r="A8" s="16">
        <v>1</v>
      </c>
      <c r="B8" s="17" t="s">
        <v>10</v>
      </c>
      <c r="C8" s="18">
        <v>0</v>
      </c>
      <c r="D8" s="18">
        <v>0</v>
      </c>
      <c r="E8" s="19">
        <f t="shared" ref="E8:E13" si="0">C8-D8</f>
        <v>0</v>
      </c>
      <c r="F8" s="11">
        <f>H8+J8+L8</f>
        <v>319297.8</v>
      </c>
      <c r="G8" s="11">
        <f>I8+K8+M8</f>
        <v>319297.8</v>
      </c>
      <c r="H8" s="18">
        <v>51378.8</v>
      </c>
      <c r="I8" s="37">
        <v>51378.8</v>
      </c>
      <c r="J8" s="18">
        <v>7183.5</v>
      </c>
      <c r="K8" s="18">
        <v>7183.5</v>
      </c>
      <c r="L8" s="18">
        <v>260735.5</v>
      </c>
      <c r="M8" s="18">
        <v>260735.5</v>
      </c>
      <c r="N8" s="18">
        <v>79425.600000000006</v>
      </c>
      <c r="O8" s="18">
        <v>79425.600000000006</v>
      </c>
      <c r="P8" s="20">
        <f t="shared" ref="P8:P13" si="1">F8-G8</f>
        <v>0</v>
      </c>
      <c r="Q8" s="21">
        <f t="shared" ref="Q8:Q13" si="2">P8+E8</f>
        <v>0</v>
      </c>
      <c r="R8" s="22"/>
      <c r="S8" s="22"/>
    </row>
    <row r="9" spans="1:19" s="23" customFormat="1" ht="13.5">
      <c r="A9" s="16">
        <v>2</v>
      </c>
      <c r="B9" s="17" t="s">
        <v>11</v>
      </c>
      <c r="C9" s="18">
        <v>0</v>
      </c>
      <c r="D9" s="18">
        <v>0</v>
      </c>
      <c r="E9" s="19">
        <f t="shared" si="0"/>
        <v>0</v>
      </c>
      <c r="F9" s="11">
        <f t="shared" ref="F9:G13" si="3">H9+J9+L9</f>
        <v>5700.4</v>
      </c>
      <c r="G9" s="11">
        <f t="shared" si="3"/>
        <v>5700.4</v>
      </c>
      <c r="H9" s="18">
        <v>4212.3999999999996</v>
      </c>
      <c r="I9" s="18">
        <v>4212.3999999999996</v>
      </c>
      <c r="J9" s="18">
        <v>432.2</v>
      </c>
      <c r="K9" s="18">
        <v>432.2</v>
      </c>
      <c r="L9" s="18">
        <v>1055.8</v>
      </c>
      <c r="M9" s="18">
        <v>1055.8</v>
      </c>
      <c r="N9" s="18">
        <v>1055.8</v>
      </c>
      <c r="O9" s="18">
        <v>1055.8</v>
      </c>
      <c r="P9" s="20">
        <f t="shared" si="1"/>
        <v>0</v>
      </c>
      <c r="Q9" s="21">
        <f t="shared" si="2"/>
        <v>0</v>
      </c>
      <c r="R9" s="22"/>
      <c r="S9" s="22"/>
    </row>
    <row r="10" spans="1:19" s="23" customFormat="1" ht="13.5">
      <c r="A10" s="16">
        <v>3</v>
      </c>
      <c r="B10" s="17" t="s">
        <v>12</v>
      </c>
      <c r="C10" s="18">
        <v>0</v>
      </c>
      <c r="D10" s="18">
        <v>0</v>
      </c>
      <c r="E10" s="19">
        <f t="shared" si="0"/>
        <v>0</v>
      </c>
      <c r="F10" s="11">
        <f t="shared" si="3"/>
        <v>4648.2979999999998</v>
      </c>
      <c r="G10" s="11">
        <f t="shared" si="3"/>
        <v>4648.2979999999998</v>
      </c>
      <c r="H10" s="37">
        <v>4648.2979999999998</v>
      </c>
      <c r="I10" s="37">
        <v>4648.2979999999998</v>
      </c>
      <c r="J10" s="18"/>
      <c r="K10" s="18"/>
      <c r="L10" s="18"/>
      <c r="M10" s="18"/>
      <c r="N10" s="18"/>
      <c r="O10" s="18"/>
      <c r="P10" s="20">
        <f t="shared" si="1"/>
        <v>0</v>
      </c>
      <c r="Q10" s="21">
        <f t="shared" si="2"/>
        <v>0</v>
      </c>
      <c r="R10" s="22"/>
      <c r="S10" s="22"/>
    </row>
    <row r="11" spans="1:19" s="23" customFormat="1" ht="13.5">
      <c r="A11" s="16">
        <v>4</v>
      </c>
      <c r="B11" s="17" t="s">
        <v>13</v>
      </c>
      <c r="C11" s="18">
        <v>0</v>
      </c>
      <c r="D11" s="18">
        <v>0</v>
      </c>
      <c r="E11" s="19">
        <f t="shared" si="0"/>
        <v>0</v>
      </c>
      <c r="F11" s="11">
        <f t="shared" si="3"/>
        <v>58908.61</v>
      </c>
      <c r="G11" s="11">
        <f t="shared" si="3"/>
        <v>58908.61</v>
      </c>
      <c r="H11" s="37">
        <v>32156.61</v>
      </c>
      <c r="I11" s="37">
        <v>32156.61</v>
      </c>
      <c r="J11" s="18"/>
      <c r="K11" s="18"/>
      <c r="L11" s="18">
        <v>26752</v>
      </c>
      <c r="M11" s="18">
        <v>26752</v>
      </c>
      <c r="N11" s="18">
        <v>10259.1</v>
      </c>
      <c r="O11" s="18">
        <v>10259.1</v>
      </c>
      <c r="P11" s="20">
        <f t="shared" si="1"/>
        <v>0</v>
      </c>
      <c r="Q11" s="21">
        <f t="shared" si="2"/>
        <v>0</v>
      </c>
      <c r="R11" s="22"/>
      <c r="S11" s="22"/>
    </row>
    <row r="12" spans="1:19" s="23" customFormat="1" ht="13.5">
      <c r="A12" s="16">
        <v>5</v>
      </c>
      <c r="B12" s="17" t="s">
        <v>14</v>
      </c>
      <c r="C12" s="18">
        <v>0</v>
      </c>
      <c r="D12" s="18">
        <v>0</v>
      </c>
      <c r="E12" s="19">
        <f t="shared" si="0"/>
        <v>0</v>
      </c>
      <c r="F12" s="11">
        <f t="shared" si="3"/>
        <v>73640.850999999995</v>
      </c>
      <c r="G12" s="11">
        <f t="shared" si="3"/>
        <v>73640.850999999995</v>
      </c>
      <c r="H12" s="37">
        <v>45428.250999999997</v>
      </c>
      <c r="I12" s="37">
        <v>45428.250999999997</v>
      </c>
      <c r="J12" s="18"/>
      <c r="K12" s="18"/>
      <c r="L12" s="18">
        <v>28212.6</v>
      </c>
      <c r="M12" s="18">
        <v>28212.6</v>
      </c>
      <c r="N12" s="18">
        <v>9932.5</v>
      </c>
      <c r="O12" s="18">
        <v>9932.5</v>
      </c>
      <c r="P12" s="20">
        <f t="shared" si="1"/>
        <v>0</v>
      </c>
      <c r="Q12" s="21">
        <f t="shared" si="2"/>
        <v>0</v>
      </c>
      <c r="R12" s="22"/>
      <c r="S12" s="22"/>
    </row>
    <row r="13" spans="1:19" s="23" customFormat="1" ht="12.75" customHeight="1">
      <c r="A13" s="16">
        <v>6</v>
      </c>
      <c r="B13" s="17" t="s">
        <v>15</v>
      </c>
      <c r="C13" s="18">
        <v>0</v>
      </c>
      <c r="D13" s="18">
        <v>0</v>
      </c>
      <c r="E13" s="19">
        <f t="shared" si="0"/>
        <v>0</v>
      </c>
      <c r="F13" s="11">
        <f t="shared" si="3"/>
        <v>72759.917000000001</v>
      </c>
      <c r="G13" s="11">
        <f t="shared" si="3"/>
        <v>72759.917000000001</v>
      </c>
      <c r="H13" s="37">
        <v>31491.492999999999</v>
      </c>
      <c r="I13" s="37">
        <v>31491.492999999999</v>
      </c>
      <c r="J13" s="18">
        <v>349.81799999999998</v>
      </c>
      <c r="K13" s="18">
        <v>349.81799999999998</v>
      </c>
      <c r="L13" s="18">
        <v>40918.606</v>
      </c>
      <c r="M13" s="18">
        <v>40918.606</v>
      </c>
      <c r="N13" s="18">
        <v>12394.224</v>
      </c>
      <c r="O13" s="18">
        <v>12394.224</v>
      </c>
      <c r="P13" s="20">
        <f t="shared" si="1"/>
        <v>0</v>
      </c>
      <c r="Q13" s="21">
        <f t="shared" si="2"/>
        <v>0</v>
      </c>
      <c r="R13" s="22"/>
      <c r="S13" s="22"/>
    </row>
    <row r="14" spans="1:19" ht="13.5">
      <c r="A14" s="38">
        <v>7</v>
      </c>
      <c r="B14" s="12" t="s">
        <v>16</v>
      </c>
      <c r="C14" s="18">
        <v>0</v>
      </c>
      <c r="D14" s="18">
        <v>0</v>
      </c>
      <c r="E14" s="39">
        <f t="shared" ref="E14:E18" si="4">C14-D14</f>
        <v>0</v>
      </c>
      <c r="F14" s="11">
        <f>H14+L14+N14</f>
        <v>248314.351</v>
      </c>
      <c r="G14" s="11">
        <f>I14+M14+O14</f>
        <v>248314.351</v>
      </c>
      <c r="H14" s="40">
        <v>57166.451000000001</v>
      </c>
      <c r="I14" s="40">
        <v>57166.451000000001</v>
      </c>
      <c r="J14" s="18"/>
      <c r="K14" s="18"/>
      <c r="L14" s="37">
        <v>139527.5</v>
      </c>
      <c r="M14" s="37">
        <v>139527.5</v>
      </c>
      <c r="N14" s="37">
        <v>51620.4</v>
      </c>
      <c r="O14" s="37">
        <v>51620.4</v>
      </c>
      <c r="P14" s="41">
        <f t="shared" ref="P14:P18" si="5">F14-G14</f>
        <v>0</v>
      </c>
      <c r="Q14" s="42">
        <f t="shared" ref="Q14:Q18" si="6">P14+E14</f>
        <v>0</v>
      </c>
      <c r="R14" s="43"/>
      <c r="S14" s="43"/>
    </row>
    <row r="15" spans="1:19" s="23" customFormat="1" ht="13.5">
      <c r="A15" s="16">
        <v>8</v>
      </c>
      <c r="B15" s="24" t="s">
        <v>17</v>
      </c>
      <c r="C15" s="18">
        <v>0</v>
      </c>
      <c r="D15" s="18">
        <v>0</v>
      </c>
      <c r="E15" s="19">
        <f t="shared" si="4"/>
        <v>0</v>
      </c>
      <c r="F15" s="11">
        <f t="shared" ref="F15:G18" si="7">H15+J15+L15</f>
        <v>23013.8</v>
      </c>
      <c r="G15" s="11">
        <f t="shared" si="7"/>
        <v>23013.8</v>
      </c>
      <c r="H15" s="40">
        <v>10875.4</v>
      </c>
      <c r="I15" s="40">
        <v>10875.4</v>
      </c>
      <c r="J15" s="18"/>
      <c r="K15" s="18"/>
      <c r="L15" s="18">
        <v>12138.4</v>
      </c>
      <c r="M15" s="18">
        <v>12138.4</v>
      </c>
      <c r="N15" s="18">
        <v>5501.8</v>
      </c>
      <c r="O15" s="18">
        <v>5501.8</v>
      </c>
      <c r="P15" s="20">
        <f t="shared" si="5"/>
        <v>0</v>
      </c>
      <c r="Q15" s="21">
        <f t="shared" si="6"/>
        <v>0</v>
      </c>
      <c r="R15" s="22"/>
      <c r="S15" s="22"/>
    </row>
    <row r="16" spans="1:19" ht="13.5">
      <c r="A16" s="38">
        <v>9</v>
      </c>
      <c r="B16" s="12" t="s">
        <v>18</v>
      </c>
      <c r="C16" s="18">
        <v>0</v>
      </c>
      <c r="D16" s="18">
        <v>0</v>
      </c>
      <c r="E16" s="39">
        <f t="shared" si="4"/>
        <v>0</v>
      </c>
      <c r="F16" s="11">
        <f t="shared" si="7"/>
        <v>93058.853000000003</v>
      </c>
      <c r="G16" s="11">
        <f t="shared" si="7"/>
        <v>93058.850999999995</v>
      </c>
      <c r="H16" s="37">
        <v>26352.241000000002</v>
      </c>
      <c r="I16" s="37">
        <v>26352.241000000002</v>
      </c>
      <c r="J16" s="18"/>
      <c r="K16" s="18"/>
      <c r="L16" s="37">
        <v>66706.611999999994</v>
      </c>
      <c r="M16" s="37">
        <v>66706.61</v>
      </c>
      <c r="N16" s="37">
        <v>20376.761999999999</v>
      </c>
      <c r="O16" s="37">
        <v>20376.761999999999</v>
      </c>
      <c r="P16" s="41">
        <f t="shared" si="5"/>
        <v>2.0000000076834112E-3</v>
      </c>
      <c r="Q16" s="42">
        <f t="shared" si="6"/>
        <v>2.0000000076834112E-3</v>
      </c>
      <c r="R16" s="43"/>
      <c r="S16" s="43"/>
    </row>
    <row r="17" spans="1:19" s="23" customFormat="1" ht="13.5">
      <c r="A17" s="16">
        <v>10</v>
      </c>
      <c r="B17" s="17" t="s">
        <v>19</v>
      </c>
      <c r="C17" s="18">
        <v>0</v>
      </c>
      <c r="D17" s="18">
        <v>0</v>
      </c>
      <c r="E17" s="19">
        <f t="shared" si="4"/>
        <v>0</v>
      </c>
      <c r="F17" s="11">
        <f t="shared" si="7"/>
        <v>30994.956999999999</v>
      </c>
      <c r="G17" s="11">
        <f t="shared" si="7"/>
        <v>30994.956999999999</v>
      </c>
      <c r="H17" s="37">
        <v>15255.156999999999</v>
      </c>
      <c r="I17" s="37">
        <v>15255.156999999999</v>
      </c>
      <c r="J17" s="18"/>
      <c r="K17" s="18"/>
      <c r="L17" s="18">
        <v>15739.8</v>
      </c>
      <c r="M17" s="18">
        <v>15739.8</v>
      </c>
      <c r="N17" s="18">
        <v>8252.7000000000007</v>
      </c>
      <c r="O17" s="18">
        <v>8252.7000000000007</v>
      </c>
      <c r="P17" s="20">
        <f t="shared" si="5"/>
        <v>0</v>
      </c>
      <c r="Q17" s="21">
        <f t="shared" si="6"/>
        <v>0</v>
      </c>
      <c r="R17" s="22"/>
      <c r="S17" s="22"/>
    </row>
    <row r="18" spans="1:19" ht="13.5">
      <c r="A18" s="38">
        <v>11</v>
      </c>
      <c r="B18" s="12" t="s">
        <v>20</v>
      </c>
      <c r="C18" s="37">
        <v>0</v>
      </c>
      <c r="D18" s="37">
        <v>0</v>
      </c>
      <c r="E18" s="39">
        <f t="shared" si="4"/>
        <v>0</v>
      </c>
      <c r="F18" s="11">
        <f t="shared" si="7"/>
        <v>16286.126999999999</v>
      </c>
      <c r="G18" s="11">
        <f t="shared" si="7"/>
        <v>16286.126999999999</v>
      </c>
      <c r="H18" s="37">
        <v>15433.3</v>
      </c>
      <c r="I18" s="37">
        <v>15433.3</v>
      </c>
      <c r="J18" s="18"/>
      <c r="K18" s="18"/>
      <c r="L18" s="37">
        <v>852.827</v>
      </c>
      <c r="M18" s="37">
        <v>852.827</v>
      </c>
      <c r="N18" s="37">
        <v>852.827</v>
      </c>
      <c r="O18" s="37">
        <v>852.827</v>
      </c>
      <c r="P18" s="41">
        <f t="shared" si="5"/>
        <v>0</v>
      </c>
      <c r="Q18" s="42">
        <f t="shared" si="6"/>
        <v>0</v>
      </c>
      <c r="R18" s="43"/>
      <c r="S18" s="43"/>
    </row>
    <row r="19" spans="1:19" s="33" customFormat="1" ht="13.5">
      <c r="A19" s="29"/>
      <c r="B19" s="30" t="s">
        <v>5</v>
      </c>
      <c r="C19" s="31">
        <f t="shared" ref="C19:Q19" si="8">SUM(C8:C18)</f>
        <v>0</v>
      </c>
      <c r="D19" s="31">
        <f t="shared" si="8"/>
        <v>0</v>
      </c>
      <c r="E19" s="31">
        <f t="shared" si="8"/>
        <v>0</v>
      </c>
      <c r="F19" s="31">
        <f t="shared" si="8"/>
        <v>946623.96400000015</v>
      </c>
      <c r="G19" s="31">
        <f t="shared" si="8"/>
        <v>946623.96200000017</v>
      </c>
      <c r="H19" s="31">
        <f t="shared" si="8"/>
        <v>294398.40099999995</v>
      </c>
      <c r="I19" s="31">
        <f t="shared" si="8"/>
        <v>294398.40099999995</v>
      </c>
      <c r="J19" s="31">
        <f t="shared" si="8"/>
        <v>7965.518</v>
      </c>
      <c r="K19" s="31">
        <f t="shared" si="8"/>
        <v>7965.518</v>
      </c>
      <c r="L19" s="31">
        <f t="shared" si="8"/>
        <v>592639.64500000002</v>
      </c>
      <c r="M19" s="31">
        <f t="shared" si="8"/>
        <v>592639.64300000004</v>
      </c>
      <c r="N19" s="31">
        <f t="shared" si="8"/>
        <v>199671.71299999999</v>
      </c>
      <c r="O19" s="31">
        <f t="shared" si="8"/>
        <v>199671.71299999999</v>
      </c>
      <c r="P19" s="31">
        <f t="shared" si="8"/>
        <v>2.0000000076834112E-3</v>
      </c>
      <c r="Q19" s="31">
        <f t="shared" si="8"/>
        <v>2.0000000076834112E-3</v>
      </c>
      <c r="R19" s="32"/>
      <c r="S19" s="32"/>
    </row>
    <row r="23" spans="1:19">
      <c r="I23" s="34"/>
    </row>
    <row r="24" spans="1:19" ht="14.25">
      <c r="I24" s="35"/>
      <c r="L24" s="34"/>
    </row>
    <row r="25" spans="1:19" ht="14.25">
      <c r="F25" s="13"/>
      <c r="I25" s="36"/>
      <c r="L25" s="34"/>
    </row>
    <row r="26" spans="1:19" ht="15">
      <c r="B26" s="35"/>
      <c r="D26" s="15"/>
      <c r="F26" s="14"/>
      <c r="I26" s="35"/>
      <c r="L26" s="34"/>
    </row>
    <row r="27" spans="1:19" ht="14.25">
      <c r="I27" s="36"/>
      <c r="L27" s="34"/>
    </row>
    <row r="28" spans="1:19" ht="14.25">
      <c r="B28" s="35"/>
      <c r="I28" s="35"/>
      <c r="L28" s="34"/>
    </row>
    <row r="29" spans="1:19" ht="14.25">
      <c r="I29" s="35"/>
      <c r="L29" s="34"/>
    </row>
    <row r="30" spans="1:19" ht="14.25">
      <c r="I30" s="35"/>
      <c r="L30" s="34"/>
    </row>
    <row r="31" spans="1:19" ht="14.25">
      <c r="I31" s="35"/>
      <c r="L31" s="34"/>
    </row>
    <row r="32" spans="1:19" ht="14.25">
      <c r="I32" s="35"/>
      <c r="L32" s="34"/>
    </row>
    <row r="33" spans="9:12" ht="14.25">
      <c r="I33" s="35"/>
      <c r="L33" s="34"/>
    </row>
    <row r="34" spans="9:12" ht="14.25">
      <c r="I34" s="35"/>
      <c r="L34" s="34"/>
    </row>
  </sheetData>
  <mergeCells count="17">
    <mergeCell ref="Q4:Q6"/>
    <mergeCell ref="L5:L6"/>
    <mergeCell ref="M5:M6"/>
    <mergeCell ref="N5:O5"/>
    <mergeCell ref="B2:Q2"/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A4" sqref="A4:B14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7" t="s">
        <v>10</v>
      </c>
      <c r="B4" s="28" t="s">
        <v>31</v>
      </c>
    </row>
    <row r="5" spans="1:13" ht="13.5">
      <c r="A5" s="17" t="s">
        <v>11</v>
      </c>
      <c r="B5" s="26"/>
      <c r="M5" s="27" t="s">
        <v>22</v>
      </c>
    </row>
    <row r="6" spans="1:13" ht="13.5">
      <c r="A6" s="17" t="s">
        <v>12</v>
      </c>
      <c r="B6" s="26"/>
    </row>
    <row r="7" spans="1:13" ht="13.5">
      <c r="A7" s="17" t="s">
        <v>13</v>
      </c>
      <c r="B7" s="28" t="s">
        <v>30</v>
      </c>
    </row>
    <row r="8" spans="1:13" ht="13.5">
      <c r="A8" s="17" t="s">
        <v>14</v>
      </c>
      <c r="B8" s="28" t="s">
        <v>25</v>
      </c>
    </row>
    <row r="9" spans="1:13" s="25" customFormat="1" ht="13.5">
      <c r="A9" s="12" t="s">
        <v>15</v>
      </c>
      <c r="B9" s="28" t="s">
        <v>23</v>
      </c>
    </row>
    <row r="10" spans="1:13" s="25" customFormat="1" ht="13.5">
      <c r="A10" s="12" t="s">
        <v>16</v>
      </c>
      <c r="B10" s="28" t="s">
        <v>26</v>
      </c>
    </row>
    <row r="11" spans="1:13" ht="13.5">
      <c r="A11" s="24" t="s">
        <v>17</v>
      </c>
      <c r="B11" s="28" t="s">
        <v>24</v>
      </c>
    </row>
    <row r="12" spans="1:13" ht="13.5">
      <c r="A12" s="12" t="s">
        <v>18</v>
      </c>
      <c r="B12" s="28" t="s">
        <v>28</v>
      </c>
    </row>
    <row r="13" spans="1:13" ht="13.5">
      <c r="A13" s="17" t="s">
        <v>19</v>
      </c>
      <c r="B13" s="28" t="s">
        <v>27</v>
      </c>
    </row>
    <row r="14" spans="1:13" ht="13.5">
      <c r="A14" s="12" t="s">
        <v>20</v>
      </c>
      <c r="B14" s="28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2025-04-07T11:12:09Z</dcterms:modified>
</cp:coreProperties>
</file>