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</sheets>
  <definedNames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F18" i="9"/>
  <c r="G1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8" l="1"/>
  <c r="E17"/>
  <c r="E13"/>
  <c r="E12"/>
  <c r="E15"/>
  <c r="E11"/>
  <c r="E10"/>
  <c r="E9"/>
  <c r="G8"/>
  <c r="E8"/>
  <c r="P13" l="1"/>
  <c r="Q13" s="1"/>
  <c r="P10"/>
  <c r="Q10" s="1"/>
  <c r="P15"/>
  <c r="Q15" s="1"/>
  <c r="P8"/>
  <c r="Q8" s="1"/>
  <c r="P9"/>
  <c r="Q9" s="1"/>
  <c r="P11"/>
  <c r="Q11" s="1"/>
  <c r="P12"/>
  <c r="Q12" s="1"/>
  <c r="P17"/>
  <c r="Q17" s="1"/>
  <c r="E18"/>
  <c r="E16"/>
  <c r="E14"/>
  <c r="P14" l="1"/>
  <c r="Q14" s="1"/>
  <c r="P16"/>
  <c r="Q16" s="1"/>
  <c r="P18"/>
  <c r="Q18" s="1"/>
  <c r="O19"/>
  <c r="N19"/>
  <c r="M19"/>
  <c r="L19"/>
  <c r="K19"/>
  <c r="J19"/>
  <c r="I19"/>
  <c r="H19"/>
  <c r="D19"/>
  <c r="C19"/>
  <c r="F19" l="1"/>
  <c r="E19"/>
  <c r="G19"/>
  <c r="P19" l="1"/>
  <c r="Q19"/>
</calcChain>
</file>

<file path=xl/sharedStrings.xml><?xml version="1.0" encoding="utf-8"?>
<sst xmlns="http://schemas.openxmlformats.org/spreadsheetml/2006/main" count="58" uniqueCount="41">
  <si>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</si>
  <si>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</si>
  <si>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</si>
  <si>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</si>
  <si>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</si>
  <si>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</si>
  <si>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</si>
  <si>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</si>
  <si>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</si>
  <si>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</si>
  <si>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</si>
  <si>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</si>
  <si>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</si>
  <si>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</si>
  <si>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</si>
  <si>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</si>
  <si>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</si>
  <si>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</si>
  <si>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</si>
  <si>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</si>
  <si>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</si>
  <si>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</si>
  <si>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</si>
  <si>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</si>
  <si>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</si>
  <si>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</si>
  <si>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</si>
  <si>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</si>
  <si>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</si>
  <si>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</si>
  <si>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</si>
  <si>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</si>
  <si>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 xml:space="preserve"> Նախորդ տարիների պարտքի  մարումը
2023թ.
   Ընթացքում</t>
  </si>
  <si>
    <t>Նախորդ տարիների
 պարտքը /30.06.2024թ. դրությամբ/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</si>
  <si>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2024թ.հուլիսի 31-ի  դրությամբ</t>
  </si>
  <si>
    <t xml:space="preserve"> Նախորդ տարիների պարտքի  մնացորդը
 2024թ.  հուլիսի 31-ի   դրությամբ     4=2-3</t>
  </si>
  <si>
    <t>Ընդամենը
համայնքապետարանների, ՏԻՄ -երին ենթակա բյուջետային հիմնարկների, ՀՈԱԿ-ների աշխատողների աշխատավարձերը 
 2024թ.հուլիսի 31-ի     դրությամբ</t>
  </si>
  <si>
    <t xml:space="preserve"> Այդ թվում` համայնքապետարանների աշխատողների  աշխատավարձերը  
2024թ.հուլիսի 31 -ի     դրությամբ</t>
  </si>
  <si>
    <t>Այդ թվում` ՏԻՄ-երին ենթակա  բյուջետային հիմնարկների աշխատողների աշխատավարձերը 
  2024թ. հուլիսի 31-ի        դրությամբ</t>
  </si>
  <si>
    <t>2024թ. ընթացիկ տարվա աշխատավարձի պարտքը
 2024թ.հուլիսի 31-ի     դրությամբ  (15=5-6)</t>
  </si>
  <si>
    <t>Ընդամենը աշխատավարձի պարտքը
 2024թ.  հուլիսի 31 -ի     դրությամբ        (16=4+15)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</si>
</sst>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  <font>
      <sz val="9"/>
      <color theme="1" tint="0.34998626667073579"/>
      <name val="GHEA Grapalat"/>
      <family val="3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name val="GHEA Grapalat"/>
      <family val="3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9"/>
      <name val="Arial"/>
      <family val="2"/>
    </font>
    <font>
      <b/>
      <sz val="9"/>
      <color theme="1"/>
      <name val="GHEA Grapalat"/>
      <family val="3"/>
    </font>
    <font>
      <sz val="9"/>
      <color indexed="8"/>
      <name val="GHEA Grapalat"/>
      <family val="3"/>
    </font>
    <font>
      <sz val="9"/>
      <color indexed="8"/>
      <name val="GHEA Grapalat"/>
      <family val="3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9" fillId="0" borderId="0"/>
    <xf numFmtId="4" fontId="10" fillId="0" borderId="13" applyFill="0" applyProtection="0">
      <alignment horizontal="right" vertical="center"/>
    </xf>
    <xf numFmtId="0" fontId="1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0" fontId="4" fillId="0" borderId="0" xfId="0" applyFont="1"/>
    <xf numFmtId="0" fontId="7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left" vertical="center"/>
    </xf>
    <xf numFmtId="164" fontId="12" fillId="2" borderId="1" xfId="0" applyNumberFormat="1" applyFont="1" applyFill="1" applyBorder="1" applyAlignment="1">
      <alignment horizontal="left" vertical="center"/>
    </xf>
    <xf numFmtId="0" fontId="13" fillId="0" borderId="0" xfId="0" applyFont="1"/>
    <xf numFmtId="0" fontId="0" fillId="0" borderId="1" xfId="0" applyBorder="1"/>
    <xf numFmtId="0" fontId="9" fillId="0" borderId="0" xfId="0" applyFont="1"/>
    <xf numFmtId="0" fontId="15" fillId="0" borderId="1" xfId="8" applyFont="1" applyBorder="1" applyAlignment="1" applyProtection="1"/>
    <xf numFmtId="165" fontId="4" fillId="0" borderId="0" xfId="0" applyNumberFormat="1" applyFont="1"/>
    <xf numFmtId="165" fontId="16" fillId="0" borderId="0" xfId="0" applyNumberFormat="1" applyFont="1"/>
    <xf numFmtId="0" fontId="16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64" fontId="18" fillId="2" borderId="1" xfId="7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64" fontId="19" fillId="2" borderId="1" xfId="7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/>
    <xf numFmtId="165" fontId="19" fillId="0" borderId="1" xfId="7" applyNumberFormat="1" applyFont="1" applyBorder="1" applyAlignment="1">
      <alignment horizontal="center" vertical="center"/>
    </xf>
    <xf numFmtId="4" fontId="19" fillId="5" borderId="1" xfId="7" applyNumberFormat="1" applyFont="1" applyFill="1" applyBorder="1" applyAlignment="1">
      <alignment horizontal="center" vertical="center"/>
    </xf>
    <xf numFmtId="4" fontId="19" fillId="3" borderId="1" xfId="7" applyNumberFormat="1" applyFont="1" applyFill="1" applyBorder="1" applyAlignment="1">
      <alignment horizontal="center" vertical="center"/>
    </xf>
    <xf numFmtId="165" fontId="20" fillId="0" borderId="0" xfId="0" applyNumberFormat="1" applyFont="1"/>
    <xf numFmtId="0" fontId="20" fillId="0" borderId="0" xfId="0" applyFont="1"/>
    <xf numFmtId="3" fontId="18" fillId="0" borderId="1" xfId="0" applyNumberFormat="1" applyFont="1" applyBorder="1" applyAlignment="1">
      <alignment horizontal="center" vertical="center"/>
    </xf>
    <xf numFmtId="165" fontId="4" fillId="4" borderId="1" xfId="0" applyNumberFormat="1" applyFont="1" applyFill="1" applyBorder="1"/>
    <xf numFmtId="4" fontId="18" fillId="5" borderId="1" xfId="7" applyNumberFormat="1" applyFont="1" applyFill="1" applyBorder="1" applyAlignment="1">
      <alignment horizontal="center" vertical="center"/>
    </xf>
    <xf numFmtId="4" fontId="18" fillId="3" borderId="1" xfId="7" applyNumberFormat="1" applyFont="1" applyFill="1" applyBorder="1" applyAlignment="1">
      <alignment horizontal="center" vertical="center"/>
    </xf>
    <xf numFmtId="4" fontId="4" fillId="0" borderId="0" xfId="0" applyNumberFormat="1" applyFont="1"/>
    <xf numFmtId="164" fontId="18" fillId="0" borderId="1" xfId="7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G28" sqref="G28"/>
    </sheetView>
  </sheetViews>
  <sheetFormatPr defaultColWidth="9.140625" defaultRowHeight="12"/>
  <cols>
    <col min="1" max="1" width="3.85546875" style="5" customWidth="1"/>
    <col min="2" max="2" width="12.85546875" style="5" customWidth="1"/>
    <col min="3" max="3" width="9.5703125" style="5" customWidth="1"/>
    <col min="4" max="4" width="7.5703125" style="5" customWidth="1"/>
    <col min="5" max="5" width="8.42578125" style="5" customWidth="1"/>
    <col min="6" max="6" width="10.85546875" style="5" customWidth="1"/>
    <col min="7" max="7" width="14" style="5" customWidth="1"/>
    <col min="8" max="8" width="10.85546875" style="5" customWidth="1"/>
    <col min="9" max="9" width="11.7109375" style="5" customWidth="1"/>
    <col min="10" max="15" width="10.85546875" style="5" customWidth="1"/>
    <col min="16" max="16" width="11.42578125" style="5" customWidth="1"/>
    <col min="17" max="17" width="9" style="5" customWidth="1"/>
    <col min="18" max="18" width="10.42578125" style="5" bestFit="1" customWidth="1"/>
    <col min="19" max="16384" width="9.140625" style="5"/>
  </cols>
  <sheetData>
    <row r="1" spans="1:19" s="1" customFormat="1" ht="13.5">
      <c r="C1" s="48" t="s">
        <v>6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9" s="1" customFormat="1" ht="13.5" customHeight="1">
      <c r="A2" s="2"/>
      <c r="B2" s="47" t="s">
        <v>34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9" s="1" customFormat="1" ht="13.5">
      <c r="A3" s="49"/>
      <c r="B3" s="50"/>
      <c r="C3" s="50"/>
      <c r="D3" s="50"/>
      <c r="E3" s="50"/>
      <c r="F3" s="2"/>
      <c r="H3" s="4"/>
      <c r="I3" s="2"/>
      <c r="J3" s="2"/>
      <c r="K3" s="2"/>
      <c r="L3" s="2"/>
      <c r="M3" s="2"/>
      <c r="N3" s="2"/>
      <c r="O3" s="2"/>
      <c r="P3" s="6" t="s">
        <v>4</v>
      </c>
      <c r="Q3" s="2"/>
    </row>
    <row r="4" spans="1:19" s="1" customFormat="1" ht="13.5" customHeight="1">
      <c r="A4" s="51" t="s">
        <v>0</v>
      </c>
      <c r="B4" s="51" t="s">
        <v>1</v>
      </c>
      <c r="C4" s="52" t="s">
        <v>33</v>
      </c>
      <c r="D4" s="52" t="s">
        <v>32</v>
      </c>
      <c r="E4" s="55" t="s">
        <v>35</v>
      </c>
      <c r="F4" s="58" t="s">
        <v>36</v>
      </c>
      <c r="G4" s="59"/>
      <c r="H4" s="62" t="s">
        <v>37</v>
      </c>
      <c r="I4" s="63"/>
      <c r="J4" s="62" t="s">
        <v>38</v>
      </c>
      <c r="K4" s="63"/>
      <c r="L4" s="45" t="s">
        <v>21</v>
      </c>
      <c r="M4" s="66"/>
      <c r="N4" s="66"/>
      <c r="O4" s="66"/>
      <c r="P4" s="67" t="s">
        <v>39</v>
      </c>
      <c r="Q4" s="40" t="s">
        <v>40</v>
      </c>
    </row>
    <row r="5" spans="1:19" s="1" customFormat="1" ht="110.25" customHeight="1">
      <c r="A5" s="51"/>
      <c r="B5" s="51"/>
      <c r="C5" s="53"/>
      <c r="D5" s="53"/>
      <c r="E5" s="56"/>
      <c r="F5" s="60"/>
      <c r="G5" s="61"/>
      <c r="H5" s="64"/>
      <c r="I5" s="65"/>
      <c r="J5" s="64"/>
      <c r="K5" s="65"/>
      <c r="L5" s="43" t="s">
        <v>3</v>
      </c>
      <c r="M5" s="43" t="s">
        <v>2</v>
      </c>
      <c r="N5" s="45" t="s">
        <v>7</v>
      </c>
      <c r="O5" s="46"/>
      <c r="P5" s="68"/>
      <c r="Q5" s="41"/>
    </row>
    <row r="6" spans="1:19" s="1" customFormat="1" ht="40.5" customHeight="1">
      <c r="A6" s="51"/>
      <c r="B6" s="51"/>
      <c r="C6" s="54"/>
      <c r="D6" s="54"/>
      <c r="E6" s="57"/>
      <c r="F6" s="8" t="s">
        <v>8</v>
      </c>
      <c r="G6" s="8" t="s">
        <v>9</v>
      </c>
      <c r="H6" s="8" t="s">
        <v>3</v>
      </c>
      <c r="I6" s="8" t="s">
        <v>2</v>
      </c>
      <c r="J6" s="8" t="s">
        <v>3</v>
      </c>
      <c r="K6" s="8" t="s">
        <v>2</v>
      </c>
      <c r="L6" s="44"/>
      <c r="M6" s="44"/>
      <c r="N6" s="8" t="s">
        <v>3</v>
      </c>
      <c r="O6" s="8" t="s">
        <v>2</v>
      </c>
      <c r="P6" s="69"/>
      <c r="Q6" s="42"/>
    </row>
    <row r="7" spans="1:19" s="1" customFormat="1" ht="13.5">
      <c r="A7" s="3"/>
      <c r="B7" s="7">
        <v>1</v>
      </c>
      <c r="C7" s="7">
        <v>2</v>
      </c>
      <c r="D7" s="7">
        <v>3</v>
      </c>
      <c r="E7" s="21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9</v>
      </c>
      <c r="L7" s="7">
        <v>11</v>
      </c>
      <c r="M7" s="7">
        <v>12</v>
      </c>
      <c r="N7" s="7">
        <v>13</v>
      </c>
      <c r="O7" s="7">
        <v>14</v>
      </c>
      <c r="P7" s="22">
        <v>15</v>
      </c>
      <c r="Q7" s="19">
        <v>16</v>
      </c>
    </row>
    <row r="8" spans="1:19" s="33" customFormat="1" ht="13.5">
      <c r="A8" s="26">
        <v>1</v>
      </c>
      <c r="B8" s="10" t="s">
        <v>10</v>
      </c>
      <c r="C8" s="27">
        <v>0</v>
      </c>
      <c r="D8" s="27">
        <v>0</v>
      </c>
      <c r="E8" s="28">
        <f t="shared" ref="E8:E13" si="0">C8-D8</f>
        <v>0</v>
      </c>
      <c r="F8" s="29">
        <f>H8+J8+L8</f>
        <v>1258663.01</v>
      </c>
      <c r="G8" s="29">
        <f>I8+K8+M8</f>
        <v>1258663.01</v>
      </c>
      <c r="H8" s="25">
        <v>273151.81</v>
      </c>
      <c r="I8" s="25">
        <v>273151.81</v>
      </c>
      <c r="J8" s="27">
        <v>25507.4</v>
      </c>
      <c r="K8" s="27">
        <v>25507.4</v>
      </c>
      <c r="L8" s="27">
        <v>960003.8</v>
      </c>
      <c r="M8" s="27">
        <v>960003.8</v>
      </c>
      <c r="N8" s="27">
        <v>288555.7</v>
      </c>
      <c r="O8" s="27">
        <v>288555.7</v>
      </c>
      <c r="P8" s="30">
        <f t="shared" ref="P8:P13" si="1">F8-G8</f>
        <v>0</v>
      </c>
      <c r="Q8" s="31">
        <f t="shared" ref="Q8:Q13" si="2">P8+E8</f>
        <v>0</v>
      </c>
      <c r="R8" s="32"/>
      <c r="S8" s="32"/>
    </row>
    <row r="9" spans="1:19" s="33" customFormat="1" ht="13.5">
      <c r="A9" s="26">
        <v>2</v>
      </c>
      <c r="B9" s="10" t="s">
        <v>11</v>
      </c>
      <c r="C9" s="27">
        <v>0</v>
      </c>
      <c r="D9" s="27">
        <v>0</v>
      </c>
      <c r="E9" s="28">
        <f t="shared" si="0"/>
        <v>0</v>
      </c>
      <c r="F9" s="29">
        <f t="shared" ref="F9:F17" si="3">H9+J9+L9</f>
        <v>16525</v>
      </c>
      <c r="G9" s="29">
        <f t="shared" ref="G9:G17" si="4">I9+K9+M9</f>
        <v>16525</v>
      </c>
      <c r="H9" s="25">
        <v>11472</v>
      </c>
      <c r="I9" s="25">
        <v>11472</v>
      </c>
      <c r="J9" s="27">
        <v>1590.7</v>
      </c>
      <c r="K9" s="27">
        <v>1590.7</v>
      </c>
      <c r="L9" s="27">
        <v>3462.3</v>
      </c>
      <c r="M9" s="27">
        <v>3462.3</v>
      </c>
      <c r="N9" s="27">
        <v>3462.3</v>
      </c>
      <c r="O9" s="27">
        <v>3462.3</v>
      </c>
      <c r="P9" s="30">
        <f t="shared" si="1"/>
        <v>0</v>
      </c>
      <c r="Q9" s="31">
        <f t="shared" si="2"/>
        <v>0</v>
      </c>
      <c r="R9" s="32"/>
      <c r="S9" s="32"/>
    </row>
    <row r="10" spans="1:19" s="33" customFormat="1" ht="13.5">
      <c r="A10" s="26">
        <v>3</v>
      </c>
      <c r="B10" s="10" t="s">
        <v>12</v>
      </c>
      <c r="C10" s="27">
        <v>0</v>
      </c>
      <c r="D10" s="27">
        <v>0</v>
      </c>
      <c r="E10" s="28">
        <f t="shared" si="0"/>
        <v>0</v>
      </c>
      <c r="F10" s="29">
        <f t="shared" si="3"/>
        <v>14145.334000000001</v>
      </c>
      <c r="G10" s="29">
        <f t="shared" si="4"/>
        <v>14145.334000000001</v>
      </c>
      <c r="H10" s="25">
        <v>14145.334000000001</v>
      </c>
      <c r="I10" s="25">
        <v>14145.334000000001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30">
        <f t="shared" si="1"/>
        <v>0</v>
      </c>
      <c r="Q10" s="31">
        <f t="shared" si="2"/>
        <v>0</v>
      </c>
      <c r="R10" s="32"/>
      <c r="S10" s="32"/>
    </row>
    <row r="11" spans="1:19" s="33" customFormat="1" ht="13.5">
      <c r="A11" s="26">
        <v>4</v>
      </c>
      <c r="B11" s="10" t="s">
        <v>13</v>
      </c>
      <c r="C11" s="27">
        <v>0</v>
      </c>
      <c r="D11" s="27">
        <v>0</v>
      </c>
      <c r="E11" s="28">
        <f t="shared" si="0"/>
        <v>0</v>
      </c>
      <c r="F11" s="29">
        <f t="shared" si="3"/>
        <v>192980.89799999999</v>
      </c>
      <c r="G11" s="29">
        <f t="shared" si="4"/>
        <v>192980.89799999999</v>
      </c>
      <c r="H11" s="25">
        <v>101750.795</v>
      </c>
      <c r="I11" s="25">
        <v>101750.795</v>
      </c>
      <c r="J11" s="27">
        <v>0</v>
      </c>
      <c r="K11" s="27">
        <v>0</v>
      </c>
      <c r="L11" s="27">
        <v>91230.103000000003</v>
      </c>
      <c r="M11" s="27">
        <v>91230.103000000003</v>
      </c>
      <c r="N11" s="27">
        <v>36134.199999999997</v>
      </c>
      <c r="O11" s="27">
        <v>36134.199999999997</v>
      </c>
      <c r="P11" s="30">
        <f t="shared" si="1"/>
        <v>0</v>
      </c>
      <c r="Q11" s="31">
        <f t="shared" si="2"/>
        <v>0</v>
      </c>
      <c r="R11" s="32"/>
      <c r="S11" s="32"/>
    </row>
    <row r="12" spans="1:19" s="33" customFormat="1" ht="13.5">
      <c r="A12" s="26">
        <v>5</v>
      </c>
      <c r="B12" s="10" t="s">
        <v>14</v>
      </c>
      <c r="C12" s="27">
        <v>0</v>
      </c>
      <c r="D12" s="27">
        <v>0</v>
      </c>
      <c r="E12" s="28">
        <f t="shared" si="0"/>
        <v>0</v>
      </c>
      <c r="F12" s="29">
        <f t="shared" si="3"/>
        <v>341060.13800000004</v>
      </c>
      <c r="G12" s="29">
        <f t="shared" si="4"/>
        <v>341060.13800000004</v>
      </c>
      <c r="H12" s="25">
        <v>177221.43799999999</v>
      </c>
      <c r="I12" s="25">
        <v>177221.43799999999</v>
      </c>
      <c r="J12" s="27">
        <v>0</v>
      </c>
      <c r="K12" s="27">
        <v>0</v>
      </c>
      <c r="L12" s="27">
        <v>163838.70000000001</v>
      </c>
      <c r="M12" s="27">
        <v>163838.70000000001</v>
      </c>
      <c r="N12" s="27">
        <v>61823.199999999997</v>
      </c>
      <c r="O12" s="27">
        <v>61823.199999999997</v>
      </c>
      <c r="P12" s="30">
        <f t="shared" si="1"/>
        <v>0</v>
      </c>
      <c r="Q12" s="31">
        <f t="shared" si="2"/>
        <v>0</v>
      </c>
      <c r="R12" s="32"/>
      <c r="S12" s="32"/>
    </row>
    <row r="13" spans="1:19" s="33" customFormat="1" ht="12.75" customHeight="1">
      <c r="A13" s="26">
        <v>6</v>
      </c>
      <c r="B13" s="10" t="s">
        <v>15</v>
      </c>
      <c r="C13" s="27">
        <v>0</v>
      </c>
      <c r="D13" s="27">
        <v>0</v>
      </c>
      <c r="E13" s="28">
        <f t="shared" si="0"/>
        <v>0</v>
      </c>
      <c r="F13" s="29">
        <f t="shared" si="3"/>
        <v>260424.891</v>
      </c>
      <c r="G13" s="29">
        <f t="shared" si="4"/>
        <v>260424.891</v>
      </c>
      <c r="H13" s="25">
        <v>122819.9</v>
      </c>
      <c r="I13" s="25">
        <v>122819.9</v>
      </c>
      <c r="J13" s="25">
        <v>14296.007000000012</v>
      </c>
      <c r="K13" s="27">
        <v>14296.007000000012</v>
      </c>
      <c r="L13" s="27">
        <v>123308.984</v>
      </c>
      <c r="M13" s="27">
        <v>123308.984</v>
      </c>
      <c r="N13" s="27">
        <v>45445.123</v>
      </c>
      <c r="O13" s="27">
        <v>45445.123</v>
      </c>
      <c r="P13" s="30">
        <f t="shared" si="1"/>
        <v>0</v>
      </c>
      <c r="Q13" s="31">
        <f t="shared" si="2"/>
        <v>0</v>
      </c>
      <c r="R13" s="32"/>
      <c r="S13" s="32"/>
    </row>
    <row r="14" spans="1:19" ht="13.5">
      <c r="A14" s="34">
        <v>7</v>
      </c>
      <c r="B14" s="9" t="s">
        <v>16</v>
      </c>
      <c r="C14" s="27">
        <v>0</v>
      </c>
      <c r="D14" s="27">
        <v>0</v>
      </c>
      <c r="E14" s="35">
        <f>C14-D14</f>
        <v>0</v>
      </c>
      <c r="F14" s="29">
        <f t="shared" si="3"/>
        <v>638099.78099999996</v>
      </c>
      <c r="G14" s="29">
        <f t="shared" si="4"/>
        <v>638099.78099999996</v>
      </c>
      <c r="H14" s="39">
        <v>186787.68100000001</v>
      </c>
      <c r="I14" s="39">
        <v>186787.68100000001</v>
      </c>
      <c r="J14" s="27">
        <v>0</v>
      </c>
      <c r="K14" s="27">
        <v>0</v>
      </c>
      <c r="L14" s="25">
        <v>451312.1</v>
      </c>
      <c r="M14" s="25">
        <v>451312.1</v>
      </c>
      <c r="N14" s="25">
        <v>173521.4</v>
      </c>
      <c r="O14" s="25">
        <v>173521.4</v>
      </c>
      <c r="P14" s="36">
        <f>F14-G14</f>
        <v>0</v>
      </c>
      <c r="Q14" s="37">
        <f>P14+E14</f>
        <v>0</v>
      </c>
      <c r="R14" s="16"/>
      <c r="S14" s="16"/>
    </row>
    <row r="15" spans="1:19" s="33" customFormat="1" ht="13.5">
      <c r="A15" s="26">
        <v>8</v>
      </c>
      <c r="B15" s="11" t="s">
        <v>17</v>
      </c>
      <c r="C15" s="27">
        <v>0</v>
      </c>
      <c r="D15" s="27">
        <v>0</v>
      </c>
      <c r="E15" s="28">
        <f>C15-D15</f>
        <v>0</v>
      </c>
      <c r="F15" s="29">
        <f t="shared" si="3"/>
        <v>81385.521999999997</v>
      </c>
      <c r="G15" s="29">
        <f t="shared" si="4"/>
        <v>81385.521999999997</v>
      </c>
      <c r="H15" s="39">
        <v>43038.521999999997</v>
      </c>
      <c r="I15" s="39">
        <v>43038.521999999997</v>
      </c>
      <c r="J15" s="27">
        <v>0</v>
      </c>
      <c r="K15" s="27">
        <v>0</v>
      </c>
      <c r="L15" s="27">
        <v>38347</v>
      </c>
      <c r="M15" s="27">
        <v>38347</v>
      </c>
      <c r="N15" s="27">
        <v>18836.599999999999</v>
      </c>
      <c r="O15" s="27">
        <v>18836.599999999999</v>
      </c>
      <c r="P15" s="30">
        <f>F15-G15</f>
        <v>0</v>
      </c>
      <c r="Q15" s="31">
        <f>P15+E15</f>
        <v>0</v>
      </c>
      <c r="R15" s="32"/>
      <c r="S15" s="32"/>
    </row>
    <row r="16" spans="1:19" ht="13.5">
      <c r="A16" s="34">
        <v>9</v>
      </c>
      <c r="B16" s="9" t="s">
        <v>18</v>
      </c>
      <c r="C16" s="27">
        <v>0</v>
      </c>
      <c r="D16" s="27">
        <v>0</v>
      </c>
      <c r="E16" s="35">
        <f>C16-D16</f>
        <v>0</v>
      </c>
      <c r="F16" s="29">
        <f t="shared" si="3"/>
        <v>298019.73499999999</v>
      </c>
      <c r="G16" s="29">
        <f t="shared" si="4"/>
        <v>298019.73499999999</v>
      </c>
      <c r="H16" s="25">
        <v>94025.873000000007</v>
      </c>
      <c r="I16" s="25">
        <v>94025.873000000007</v>
      </c>
      <c r="J16" s="25"/>
      <c r="K16" s="27"/>
      <c r="L16" s="25">
        <v>203993.86199999999</v>
      </c>
      <c r="M16" s="25">
        <v>203993.86199999999</v>
      </c>
      <c r="N16" s="25">
        <v>60195.671999999999</v>
      </c>
      <c r="O16" s="25">
        <v>60195.671999999999</v>
      </c>
      <c r="P16" s="36">
        <f>F16-G16</f>
        <v>0</v>
      </c>
      <c r="Q16" s="37">
        <f>P16+E16</f>
        <v>0</v>
      </c>
      <c r="R16" s="16"/>
      <c r="S16" s="16"/>
    </row>
    <row r="17" spans="1:19" s="33" customFormat="1" ht="13.5">
      <c r="A17" s="26">
        <v>10</v>
      </c>
      <c r="B17" s="10" t="s">
        <v>19</v>
      </c>
      <c r="C17" s="27">
        <v>2044.8310000000056</v>
      </c>
      <c r="D17" s="27">
        <v>2044.8310000000056</v>
      </c>
      <c r="E17" s="28">
        <f>C17-D17</f>
        <v>0</v>
      </c>
      <c r="F17" s="29">
        <f t="shared" si="3"/>
        <v>113070.274</v>
      </c>
      <c r="G17" s="29">
        <f t="shared" si="4"/>
        <v>113070.274</v>
      </c>
      <c r="H17" s="25">
        <v>58970.678</v>
      </c>
      <c r="I17" s="25">
        <v>58970.678</v>
      </c>
      <c r="J17" s="25">
        <v>0</v>
      </c>
      <c r="K17" s="25">
        <v>0</v>
      </c>
      <c r="L17" s="27">
        <v>54099.595999999998</v>
      </c>
      <c r="M17" s="27">
        <v>54099.595999999998</v>
      </c>
      <c r="N17" s="27">
        <v>28670.11</v>
      </c>
      <c r="O17" s="27">
        <v>28670.11</v>
      </c>
      <c r="P17" s="30">
        <f>F17-G17</f>
        <v>0</v>
      </c>
      <c r="Q17" s="31">
        <f>P17+E17</f>
        <v>0</v>
      </c>
      <c r="R17" s="32"/>
      <c r="S17" s="32"/>
    </row>
    <row r="18" spans="1:19" ht="13.5">
      <c r="A18" s="34">
        <v>11</v>
      </c>
      <c r="B18" s="9" t="s">
        <v>20</v>
      </c>
      <c r="C18" s="25">
        <v>0</v>
      </c>
      <c r="D18" s="25">
        <v>0</v>
      </c>
      <c r="E18" s="35">
        <f>C18-D18</f>
        <v>0</v>
      </c>
      <c r="F18" s="29">
        <f>H18+J18+L18</f>
        <v>52746.097000000002</v>
      </c>
      <c r="G18" s="29">
        <f>I18+K18+M18</f>
        <v>52746.097000000002</v>
      </c>
      <c r="H18" s="25">
        <v>47845.546000000002</v>
      </c>
      <c r="I18" s="25">
        <v>47845.546000000002</v>
      </c>
      <c r="J18" s="25">
        <v>0</v>
      </c>
      <c r="K18" s="25">
        <v>0</v>
      </c>
      <c r="L18" s="25">
        <v>4900.5510000000004</v>
      </c>
      <c r="M18" s="25">
        <v>4900.5510000000004</v>
      </c>
      <c r="N18" s="25">
        <v>4900.5510000000004</v>
      </c>
      <c r="O18" s="25">
        <v>4900.5510000000004</v>
      </c>
      <c r="P18" s="36">
        <f>F18-G18</f>
        <v>0</v>
      </c>
      <c r="Q18" s="37">
        <f>P18+E18</f>
        <v>0</v>
      </c>
      <c r="R18" s="16"/>
      <c r="S18" s="16"/>
    </row>
    <row r="19" spans="1:19" s="18" customFormat="1" ht="13.5">
      <c r="A19" s="20"/>
      <c r="B19" s="23" t="s">
        <v>5</v>
      </c>
      <c r="C19" s="24">
        <f t="shared" ref="C19:Q19" si="5">SUM(C8:C18)</f>
        <v>2044.8310000000056</v>
      </c>
      <c r="D19" s="24">
        <f t="shared" si="5"/>
        <v>2044.8310000000056</v>
      </c>
      <c r="E19" s="24">
        <f t="shared" si="5"/>
        <v>0</v>
      </c>
      <c r="F19" s="24">
        <f t="shared" si="5"/>
        <v>3267120.68</v>
      </c>
      <c r="G19" s="24">
        <f t="shared" si="5"/>
        <v>3267120.68</v>
      </c>
      <c r="H19" s="24">
        <f t="shared" si="5"/>
        <v>1131229.577</v>
      </c>
      <c r="I19" s="24">
        <f t="shared" si="5"/>
        <v>1131229.577</v>
      </c>
      <c r="J19" s="24">
        <f t="shared" si="5"/>
        <v>41394.107000000018</v>
      </c>
      <c r="K19" s="24">
        <f t="shared" si="5"/>
        <v>41394.107000000018</v>
      </c>
      <c r="L19" s="24">
        <f t="shared" si="5"/>
        <v>2094496.996</v>
      </c>
      <c r="M19" s="24">
        <f t="shared" si="5"/>
        <v>2094496.996</v>
      </c>
      <c r="N19" s="24">
        <f t="shared" si="5"/>
        <v>721544.85600000003</v>
      </c>
      <c r="O19" s="24">
        <f t="shared" si="5"/>
        <v>721544.85600000003</v>
      </c>
      <c r="P19" s="24">
        <f t="shared" si="5"/>
        <v>0</v>
      </c>
      <c r="Q19" s="24">
        <f t="shared" si="5"/>
        <v>0</v>
      </c>
      <c r="R19" s="17"/>
      <c r="S19" s="17"/>
    </row>
    <row r="21" spans="1:19"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9">
      <c r="F22" s="38"/>
      <c r="G22" s="38"/>
      <c r="H22" s="38"/>
      <c r="I22" s="16"/>
      <c r="L22" s="38"/>
      <c r="M22" s="38"/>
      <c r="N22" s="38"/>
      <c r="O22" s="38"/>
    </row>
    <row r="23" spans="1:19">
      <c r="I23" s="16"/>
    </row>
    <row r="24" spans="1:19"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9">
      <c r="I25" s="16"/>
    </row>
    <row r="26" spans="1:19">
      <c r="I26" s="16"/>
    </row>
    <row r="27" spans="1:19">
      <c r="I27" s="16"/>
    </row>
    <row r="28" spans="1:19">
      <c r="I28" s="16"/>
    </row>
    <row r="29" spans="1:19">
      <c r="I29" s="16"/>
    </row>
    <row r="30" spans="1:19">
      <c r="I30" s="16"/>
    </row>
    <row r="31" spans="1:19">
      <c r="I31" s="16"/>
    </row>
    <row r="32" spans="1:19">
      <c r="I32" s="16"/>
    </row>
  </sheetData>
  <mergeCells count="17"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  <mergeCell ref="Q4:Q6"/>
    <mergeCell ref="L5:L6"/>
    <mergeCell ref="M5:M6"/>
    <mergeCell ref="N5:O5"/>
    <mergeCell ref="B2:Q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I21" sqref="I21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10" t="s">
        <v>10</v>
      </c>
      <c r="B4" s="15" t="s">
        <v>31</v>
      </c>
    </row>
    <row r="5" spans="1:13" ht="13.5">
      <c r="A5" s="10" t="s">
        <v>11</v>
      </c>
      <c r="B5" s="13"/>
      <c r="M5" s="14" t="s">
        <v>22</v>
      </c>
    </row>
    <row r="6" spans="1:13" ht="13.5">
      <c r="A6" s="10" t="s">
        <v>12</v>
      </c>
      <c r="B6" s="13"/>
    </row>
    <row r="7" spans="1:13" ht="13.5">
      <c r="A7" s="10" t="s">
        <v>13</v>
      </c>
      <c r="B7" s="15" t="s">
        <v>30</v>
      </c>
    </row>
    <row r="8" spans="1:13" ht="13.5">
      <c r="A8" s="10" t="s">
        <v>14</v>
      </c>
      <c r="B8" s="15" t="s">
        <v>25</v>
      </c>
    </row>
    <row r="9" spans="1:13" s="12" customFormat="1" ht="13.5">
      <c r="A9" s="9" t="s">
        <v>15</v>
      </c>
      <c r="B9" s="15" t="s">
        <v>23</v>
      </c>
    </row>
    <row r="10" spans="1:13" s="12" customFormat="1" ht="13.5">
      <c r="A10" s="9" t="s">
        <v>16</v>
      </c>
      <c r="B10" s="15" t="s">
        <v>26</v>
      </c>
    </row>
    <row r="11" spans="1:13" ht="13.5">
      <c r="A11" s="11" t="s">
        <v>17</v>
      </c>
      <c r="B11" s="15" t="s">
        <v>24</v>
      </c>
    </row>
    <row r="12" spans="1:13" ht="13.5">
      <c r="A12" s="9" t="s">
        <v>18</v>
      </c>
      <c r="B12" s="15" t="s">
        <v>28</v>
      </c>
    </row>
    <row r="13" spans="1:13" ht="13.5">
      <c r="A13" s="10" t="s">
        <v>19</v>
      </c>
      <c r="B13" s="15" t="s">
        <v>27</v>
      </c>
    </row>
    <row r="14" spans="1:13" ht="13.5">
      <c r="A14" s="9" t="s">
        <v>20</v>
      </c>
      <c r="B14" s="15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2024-10-08T10:57:30Z</dcterms:modified>
</cp:coreProperties>
</file>