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140" windowWidth="10680" windowHeight="6510"/>
  </bookViews>
  <sheets>
    <sheet name="հավելված 3" sheetId="2" r:id="rId1"/>
  </sheets>
  <calcPr calcId="125725"/>
</workbook>
</file>

<file path=xl/calcChain.xml><?xml version="1.0" encoding="utf-8"?>
<calcChain xmlns="http://schemas.openxmlformats.org/spreadsheetml/2006/main">
  <c r="M208" i="2"/>
  <c r="D11" l="1"/>
  <c r="M11" l="1"/>
  <c r="D29" l="1"/>
  <c r="N29"/>
  <c r="N208" l="1"/>
  <c r="F208"/>
  <c r="E208"/>
  <c r="D208"/>
  <c r="N207"/>
  <c r="D207"/>
  <c r="N202"/>
  <c r="M202"/>
  <c r="D202"/>
  <c r="N162"/>
  <c r="N148"/>
  <c r="D148"/>
  <c r="N143"/>
  <c r="D143"/>
  <c r="N139"/>
  <c r="M139"/>
  <c r="D139"/>
  <c r="N128"/>
  <c r="M128"/>
  <c r="D128"/>
  <c r="N113"/>
  <c r="M113"/>
  <c r="D113"/>
  <c r="N71"/>
  <c r="N58"/>
  <c r="D58"/>
  <c r="N51"/>
  <c r="D51"/>
  <c r="F45"/>
  <c r="E45"/>
  <c r="D45"/>
  <c r="M29"/>
  <c r="N11"/>
  <c r="K11"/>
  <c r="D150" l="1"/>
  <c r="D162" s="1"/>
  <c r="D65" l="1"/>
  <c r="D71" s="1"/>
  <c r="M207" l="1"/>
  <c r="D165"/>
</calcChain>
</file>

<file path=xl/sharedStrings.xml><?xml version="1.0" encoding="utf-8"?>
<sst xmlns="http://schemas.openxmlformats.org/spreadsheetml/2006/main" count="527" uniqueCount="287">
  <si>
    <t>Ծանոթություն</t>
  </si>
  <si>
    <t xml:space="preserve"> N </t>
  </si>
  <si>
    <t xml:space="preserve"> ՈԼՈՐՏ</t>
  </si>
  <si>
    <t>Ծրագրի անվանումը</t>
  </si>
  <si>
    <t xml:space="preserve">Հաշվետու ժամանակահատվածում ֆինանսավորված գումարը
(հազ դրամ)
</t>
  </si>
  <si>
    <t>Ֆինանսավորման աղբյուր</t>
  </si>
  <si>
    <t>գյուղատնտեսական</t>
  </si>
  <si>
    <t>արդյունաբերական</t>
  </si>
  <si>
    <t>բարձր տեխնոլոգիական</t>
  </si>
  <si>
    <t>հիմնական</t>
  </si>
  <si>
    <t>ժամանակավոր</t>
  </si>
  <si>
    <t xml:space="preserve">Փաստացի ստեղծված աշխատատեղերի թիվը, որից </t>
  </si>
  <si>
    <t>ՓՄՁ</t>
  </si>
  <si>
    <t>Հավելված 3</t>
  </si>
  <si>
    <t>այլ</t>
  </si>
  <si>
    <t>ՀՀ Լոռու մարզի 2017-2025 թվականների  զարգացման ռազմավարության իրականացման  2021թ. գործունեության ծրագրով  չնախատեսված  միջոցառումների  վերաբերյալ</t>
  </si>
  <si>
    <t>IV</t>
  </si>
  <si>
    <t>ԳՅՈՒՂԱՏՆՏԵՍՈՒԹՅՈՒՆ</t>
  </si>
  <si>
    <t>«Լոռու մարզի Վահագնի համայնքի գյուղատնտեսական կոոպերատիվի հզորացում»</t>
  </si>
  <si>
    <t>«Աջակցություն կաթի վերամշակման գյուղատնտեսական կոոպերատիվի ստեղծմանը», Սպիտակ քաղաք</t>
  </si>
  <si>
    <t>«Պանիրների մանրածավալ փաթեթավորման և ֆիզիկական ռիսկերի վերահսկման համակարգի ներդրում»</t>
  </si>
  <si>
    <t>«ՀՀ տավարաբուծության 2019-2024թթ. զարգացման» ծրագիր</t>
  </si>
  <si>
    <t>Ընդամենը</t>
  </si>
  <si>
    <t>Միջազգային և դոնոր  կազմակերպություններ</t>
  </si>
  <si>
    <t>Պետական բյուջե</t>
  </si>
  <si>
    <t>&lt;&lt;Աստղիկ&gt;&gt; ԲՀ</t>
  </si>
  <si>
    <t>մասնավոր</t>
  </si>
  <si>
    <t>Պետական ներդրում, մասնավոր 
(1,276 մլրդ)
Ձեռք է բերվել 310 գլուխ տոհմային ԽԵԿ
&lt;&lt;Տաշիր ագրո&gt;&gt; ՓԲԸ</t>
  </si>
  <si>
    <t>Բազմաբնակարան շենքերի էներգաարդյունավետ վերակառուցման ծրագրերին տեխնիկական աջակցություն</t>
  </si>
  <si>
    <t>VI</t>
  </si>
  <si>
    <t>ՍՈՑԻԱԼԱԿԱՆ ՈԼՈՐՏ</t>
  </si>
  <si>
    <t>V</t>
  </si>
  <si>
    <t>ԲՆԱՊԱՀՊԱՆՈՒԹՅՈՒՆ</t>
  </si>
  <si>
    <t>Միջազգային և դոնոր  կազմակերպություններ
Պետական բյուջե</t>
  </si>
  <si>
    <t>* COVID-ի համար /սարքեր, դեղորայք, .../</t>
  </si>
  <si>
    <t xml:space="preserve">«Ալավերդու բժշկական կենտրոն» ՓԲԸ </t>
  </si>
  <si>
    <t xml:space="preserve">«Սպիտակի բժշկական կենտրոն» ՓԲԸ </t>
  </si>
  <si>
    <t>սարքավորումների ձեռքբերում և վերանորոգում</t>
  </si>
  <si>
    <t>Չեխիայի դեսպանատուն</t>
  </si>
  <si>
    <t xml:space="preserve">«Տաշիր բարեգործական» </t>
  </si>
  <si>
    <t xml:space="preserve">«Վանաձորի թիվ 1 պոլիկլինիկա» ՊՓԲԸ </t>
  </si>
  <si>
    <t xml:space="preserve">«Գուգարք կենտրոնական պոլիկլինիկա» ՊՓԲԸ </t>
  </si>
  <si>
    <t xml:space="preserve">«Վանաձորի թիվ 3 պոլիկլինիկա» ՊՓԲԸ </t>
  </si>
  <si>
    <t xml:space="preserve">«Շնողի ԲԱ» ՀՈԱԿ </t>
  </si>
  <si>
    <t>«Սալէներգո» ՍՊԸ</t>
  </si>
  <si>
    <t>«Վանաձորի
 բժշկական կենտրոն» ՓԲԸ
բժշկական սարքավորումների հատկացում</t>
  </si>
  <si>
    <t xml:space="preserve">Հայ-ակնաբուժական
Աչքի վիրահատություն;
համակարգչային տեխնիկայի տրամադրում </t>
  </si>
  <si>
    <t xml:space="preserve"> Կրթություն</t>
  </si>
  <si>
    <t xml:space="preserve"> Մշակույթ, սպորտ և երիտասարդություն</t>
  </si>
  <si>
    <t xml:space="preserve">ք. Վանաձորի Միքայել Թավրիզյանի անվան արվեստի պետական քոլեջի վերակառուցում </t>
  </si>
  <si>
    <t>Ալավերդու պետական քոլեջի գազամատակարարման և մասնակի ջեռուցման ապահովում</t>
  </si>
  <si>
    <t>Քաղաքաշինություն</t>
  </si>
  <si>
    <t>ԲԳԿ և ԲՍԿ՝ ՀՀ կրթության, գիտության, մշակությի և սպորտի նախարարություն</t>
  </si>
  <si>
    <t>«Երկունք» թերթի հրատարակություն,  </t>
  </si>
  <si>
    <t>Ազգային,փողային և լարային նվագարանների գծով ուսուցում</t>
  </si>
  <si>
    <t xml:space="preserve">Շահառուների քանակ՝ 148 աշակերտ </t>
  </si>
  <si>
    <t>Հանրակրթական դպրոցների մանկավարժներին և դպրոցահասակ երեխաներին տրնասպորտային ծախսերի փոխհատուցում</t>
  </si>
  <si>
    <t xml:space="preserve"> Սոցիալական պաշտպանություն</t>
  </si>
  <si>
    <t>Առողջապահություն</t>
  </si>
  <si>
    <t>III</t>
  </si>
  <si>
    <t>ԶԲՈՍԱՇՐՋՈՒԹՅՈՒՆ</t>
  </si>
  <si>
    <t>Դսեղ համայնքի Բարձրաքաշի Սբ Գրիգոր վանական համալիրի վավերագրում և ուսումնասիրում</t>
  </si>
  <si>
    <t>19,589.0 հազար դրամ
ԲԳԿ և ԲՍԿ՝ ՀՀ կրթության, գիտության, մշակությի և սպորտի նախարարություն
Նախագծման աշխատանքներն ընթանում են, կատարողական ակտեր դեռ չեն ներկայացվել։</t>
  </si>
  <si>
    <t>Սպիտակ համայնքում «Մոդուլային» տիպի 144 տեղ հզորությամբ մսուր-մանկապարտեզի կառուցում</t>
  </si>
  <si>
    <t>Գոգարան համայնքում  «Մոդուլային» տիպի 144 տեղ հզորությամբ մսուր-մանկապարտեզի կառուցման աշխատանքների նախագծի տեղակապում և փորձաքննություն</t>
  </si>
  <si>
    <t>Լեռնավան  «Մոդուլային» տիպի 144 տեղ հզորությամբ մսուր-մանկապարտեզի կառուցման աշխատանքների նախագծի տեղակապում և փորձաքննություն</t>
  </si>
  <si>
    <t>Լուսաղբյուր համայնքում   «Մոդուլային» տիպի 144 տեղ հզորությամբ մսուր-մանկապարտեզի կառուցման աշխատանքների նախագծի տեղակապում և փորձաքննություն</t>
  </si>
  <si>
    <t>120,560.0հազար դրամ
ԲԳԿ՝ ՀՀ կրթության, գիտության, մշակությի և սպորտի նախարարություն
ԲՍԿ՝ ՀՀ քաղաքաշինության կոմիտե</t>
  </si>
  <si>
    <t>Մեդովկայի միջնակարգ դպրոցի «Մոդուլային» տիպի շենքի կառուցում</t>
  </si>
  <si>
    <t>Սաբինե ՓԽՏ</t>
  </si>
  <si>
    <t>Շուրջօրյա խնամքի և կյանքի ուղեկցող ծառայությունների մատուցում դժվարին իրավիճակում հայտնված երեխաներին</t>
  </si>
  <si>
    <t>Երեխաների և նրանց ընտանիքների սոցիալական պաշտպանություն, Փոքրիկ Իշխան ցերեկային կենտրոն</t>
  </si>
  <si>
    <t>«Բազմակի աջակցություն ԼՂ պատերազմից տուժած բնակչությանը»</t>
  </si>
  <si>
    <t xml:space="preserve">«ԱՐԱՄԱԶԴ․ ՍՄԱՐԹ» ծրագիր </t>
  </si>
  <si>
    <t>Կարիտաս</t>
  </si>
  <si>
    <t>Ամառային Ճամբար
120 երեխաների համար Հարթագյուղ համայնքում</t>
  </si>
  <si>
    <t>«Ձեռք ձեռքի», Մարգահովիտ համայնք</t>
  </si>
  <si>
    <t xml:space="preserve">«Աջակցություն սոցիալապես անապահով երեխաներին և տարեցներին»
(պանրի տրամադրում Վանաձորի նյարդա-հոգ. դիսպանսերին, Սպիտակի ԵՄՔԱ-ին և Վանաձորի «Տարեցների տանը»)
</t>
  </si>
  <si>
    <t>«ԱՄՔՈՐ Հայաստան» 
բարեգործական հիմնադրամ</t>
  </si>
  <si>
    <t>«Աջակցություն Արցախյան հակամարտությունից տուժած ընտանիքներին», Վանաձոր</t>
  </si>
  <si>
    <t>«Համայնքային վերարտադրողական առողջության բարելավում», Ալավերդի և 7 համայնք</t>
  </si>
  <si>
    <t>Աջակցություն Հ. Իգիթյանի Վանաձորի մասնաճյուղի «Գեղագիտության Ազգային Կենտրոն»-ին</t>
  </si>
  <si>
    <t>Վանաձորի մարզադաշտի վերակառուցում</t>
  </si>
  <si>
    <t>ՀՖՖ</t>
  </si>
  <si>
    <t>ԱԶԲ աջակցությամբ իրականացվող Դպրոցների սեյսմիկ անվտանգության բարելավման ծրագիր</t>
  </si>
  <si>
    <t>Վանաձորի թիվ 1հ/դՆԶՊ-ի դասասենյակի ընթացիկ նորոգում և կահավորում</t>
  </si>
  <si>
    <t xml:space="preserve">Կողեսի հ/դդպրոցի սպորտդահլիճի վերանորոգում  </t>
  </si>
  <si>
    <t>Դասավանդիր Հայաստան և ՅՈՒՆԻՍԵՖ</t>
  </si>
  <si>
    <t>Լոռու մարզի Լոռի Բերդ համայնքապետարանի շենքում ՔՍԳ կառուցում</t>
  </si>
  <si>
    <t>Հրատապ ծրագրեր</t>
  </si>
  <si>
    <t>«ՍՄԱՐԹ Դեբետ» նախաձեռնության շրջանակներում  Դեբետ համայնքի գյուղապետարանի շենքի հիմնանորոգում (նախամուտք,աշխատանքային տարածքներ,հանդիպումների սենյակ,տանիք)</t>
  </si>
  <si>
    <t>ՔՈԱՖ</t>
  </si>
  <si>
    <t xml:space="preserve">«ՍՄԱՐԹ Դեբետ» նախաձեռնության շրջանակներում  Դեբետ համայնքի գրադարանի հիմնում՝ վերանորոգում, կահավորում, գրքերով և տեխնիկայով ապահովում </t>
  </si>
  <si>
    <t>«ՍՄԱՐԹ Դեբետ» նախաձեռնության շրջանակներում  Դեբետի համայնքապետարանի շուրջ և դեպի դպրոց տանող ճանապարհի վերանորոգում՝ավտոկայանտեղերի հիմնում , ճանապարհային նշանների տեղադրում , հեծանիվեների կանգառի հիմնում</t>
  </si>
  <si>
    <t xml:space="preserve">«ՍՄԱՐԹ Դեբետ» նախաձեռնության շրջանակներում  Դեբետ համայնքի կանգառի կառուցում </t>
  </si>
  <si>
    <t xml:space="preserve">«ՍՄԱՐԹ Դեբետ» նախաձեռնության շրջանակներում  Դեբետ համայնքի խաղահրապարակի հիմնում </t>
  </si>
  <si>
    <t>Տների կառուոցում  արցախցի ընտանիքների համար Դեբետ և Դսեղ համայքններում</t>
  </si>
  <si>
    <t>Պետ բյուջե
 (ՏԿԵՆ դրամաշնորհ 2018)</t>
  </si>
  <si>
    <t>Համաշխարհային բանկ (Սոցիալական ներդրումների և տեղական զարգացման ծրագիր) Բաղադրիչ 1 լրացուցիչ ֆինանսավորում
Գումարի 4 %-ը համայնքը փոխանցել է. .փաստաթղթերի յհամաձայնեցման փուլում է</t>
  </si>
  <si>
    <t>Թվով 17 դպրոցի և 1 տարածքային մանկավարժահոգեբանական աջակցության կենտրոնի վերանորոգման (ներառյալ թեքահարթակներ, հասանելի սանհանգույցներ, յուրաքանչյուր դպրոցում մեկ ռեսուրս սենյակի վերանորոգում) աշխատանքների նախագծում</t>
  </si>
  <si>
    <t>Սմարթ Ավանի գործառնություններ
( ՍՄԱՐԱԹ կենտրոն, Կոցեպտ հյուրատուն,Այցելուների կենտրոն, Սմարթ սենյակներ)</t>
  </si>
  <si>
    <t>Կապ</t>
  </si>
  <si>
    <t>«ՍՄԱՐԹ Դեբետ» նախաձեռնության շրջանակներում ինտերնետ 
կապի ապահովում Դեբետ համայնքում</t>
  </si>
  <si>
    <t>VII</t>
  </si>
  <si>
    <t>Ճանապարհաշինություն</t>
  </si>
  <si>
    <t>Մ- 3, Թուրքիայի սահման-Մարգարա-Վանաձոր-Տաշիր-Վրաստանի սահման միջպետական նշանակության ավտոճանապարհի կմ141+000-կմ154+000 հատվածի միջին նորոգում</t>
  </si>
  <si>
    <t>Հ-22, /Մ-6/-Դսեղ-/Հ-70/ հանրապետական նշանակության ավտոճանապարհի առաջին կիլոմետրում գտնվող կամրջի հիմնանորոգում</t>
  </si>
  <si>
    <t>Մ- 3, Թուրքիայի սահման-Մարգարա-Վանաձոր-Տաշիր-Վրաստանի սահման կմ144+020-ում գտնվող կամրջի հիմնանորոգում</t>
  </si>
  <si>
    <t xml:space="preserve">Հ-34՝ /Մ-3/ - Ստեփանավան – Պրիվոլնոյե - Վրաստանի սահման հանրապետական նշանակության ավտոճանապարհի կմ0+000-կմ5+000 հատվածի հիմնանորոգում </t>
  </si>
  <si>
    <t>Հ-70, Մ-6 – Աթան հանրապետական նշանակության ավտոճանապարհի կմ0+000 - կմ27+500 հատվածի հիմնանորոգում</t>
  </si>
  <si>
    <t>Ստեփանավան խոշորացված համայնքի Ստեփանավան-Կաթնաղբյուր համայնքի  ենթակայության  ճանապարհի հիմնանորոգում և ասֆալտապատման աշխատանքներ</t>
  </si>
  <si>
    <t>ՀՀ Լոռու մարզի, Ստեփանավան քաղաքի Սուրբ Վարդան փողոցի կմ 0+000-կմ 1+600 ճանապարհահատվածի հիմնանորոգում (Հ-34-ի հետ հատման կետ)</t>
  </si>
  <si>
    <t xml:space="preserve"> Ջրամատակարարում և ջրահեռացում </t>
  </si>
  <si>
    <t>Ստեփանավան քաղաքի Միլիոն, Սայաթ Նովա և հարակից փողոցների ջրագծերի վերակառուղում</t>
  </si>
  <si>
    <t>«Վեոլիա Ջուր» ՓԲԸ</t>
  </si>
  <si>
    <t xml:space="preserve">Գազամատակարարում </t>
  </si>
  <si>
    <t>Ազնվաձոր համայնքի գազաֆիկացման նախագծանախահաշվային փաստաթղթերի կազմում</t>
  </si>
  <si>
    <t xml:space="preserve">Սպիտակ համայնքի Հարվարևմտյան(Փախստականների) թաղամասի գազաֆիկացում </t>
  </si>
  <si>
    <t>Մարգահովւտ համայնքում ճանապարհային լուսավորության նոր համակարգի կառուցում</t>
  </si>
  <si>
    <t xml:space="preserve">Գյուլագարակ համայնքի Հոբարձի բնակավայրի վարչական շենքի տանիքին արևային կայանի տեղադրում </t>
  </si>
  <si>
    <t>Շնող համայնքում արևային վահանակներով լուսատուներով ճանապարհային լուսավորության նոր համակարգի կառուցում</t>
  </si>
  <si>
    <t>Ստեփանավան համայնքի Վիրահայոց փողոցի /բնակիչներ/ 2 ֆոտովոլտային կայանի տեղադրում</t>
  </si>
  <si>
    <t>Վերականգնվող էներգետիկայի և էներգախնայողության հիմնադրամ</t>
  </si>
  <si>
    <t>Ստեփանավան համայնքի 4-րդ միկրոշրջան /բնակիչ/ ջրատաքացուցիչ համակարգերի տեղադրում</t>
  </si>
  <si>
    <t xml:space="preserve">Սպիտակ համայնքում ճանապարհային լուսաորության նոր համակարգի կառուցում  /302 լուսատուների/ </t>
  </si>
  <si>
    <t>Սպիտակ համայնքում 70կՎտ հզորությամբ Ֆոտովոլտային 2 համակարգերի տեղադրում</t>
  </si>
  <si>
    <t>Էներգետիկա</t>
  </si>
  <si>
    <t xml:space="preserve"> ՏԱՐԱԾՔԱՅԻՆ ԿԱՌԱՎԱՐՈՒՄ, ՏԵՂԱԿԱՆ ԻՆՔՆԱԿԱՌԱՎԱՐՈՒՄ, ՔԱՂԱՔԱՑԻԱԿԱՆ  ՀԱՍԱՐԱԿՈՒԹՅՈՒՆ ԵՎ ԱՐՏԱԿԱՐԳ ԻՐԱՎԻՃԱԿՆԵՐ  </t>
  </si>
  <si>
    <t>IX</t>
  </si>
  <si>
    <t>ԸՆԴԱՄԵՆԸ 2021 ԹՎԱԿԱՆ</t>
  </si>
  <si>
    <t>VIII</t>
  </si>
  <si>
    <t>«Նախադպրոցական այլընտրանքային ծախսաարդյունավետ մոդելների ներդրում» միջոցառման  շրջանակներում իրականացվել են դրամաշնորհային մրցույթներ  Ստեփանավան, Լոռի Բերդ</t>
  </si>
  <si>
    <t>ՀՀ կրթության, գիտության, մշակությի և սպորտի նախարարություն</t>
  </si>
  <si>
    <t>UNDP-GCF համատեղ ֆինանսավորմաբ իրականացվող «Էներգախնայող շենքերի վերազինման աշխատանքներում ռիսկայնություն և մասշտաբի ներդրում» ծրագիրՀՀ շրջակա միջավայրի նախարարությունից ստացված տվյալ Ծրագրի շրջանակներում իրականացվում են Լոռու մարզի Սպիտակ և Ստեփանավան համայնքների բազմաբնակարան շենքերի էներգաարդյունավետության բարձրացում, որի համար նշված ծրագրի իրականացման համար 2020-21թթ ընթացքում նախատեսված է  շուրջ 53.2 մլն դրամ համաֆինանսավորում։ Ծրագրի ֆինանսական ցուցանիշների վերաբերյալ առավել մանրամասն հնարավոր կլինի ներկայացնել 2021թ․ III եռամսյակից հետո։</t>
  </si>
  <si>
    <t>57,630.0
01.03.2021-28.02.2022
ՀՀ էկոնոմիկայի նախարարութուն (ԳՀԴՎ), (ՀԳՌԿՄ-2),(ԱՇԶ)և սեփական միջոց
(Ալարշկերտ)</t>
  </si>
  <si>
    <t>ԲԳԿ՝ ՀՀ կրթության, գիտության, մշակությի և սպորտի նախարարություն
ԲՍԿ՝ ՀՀ քաղաքաշինության կոմիտե
Քոլեջի վերակառուցման աշխատանքները մեկնարկել են 2017թ., 2021թ. նախատեսվում է ավարտել աշխատանքները</t>
  </si>
  <si>
    <t xml:space="preserve">Միջազգային և դոնոր 
կազմակերպություններ               
</t>
  </si>
  <si>
    <t>Մասնավոր</t>
  </si>
  <si>
    <t>ԵՄ</t>
  </si>
  <si>
    <t>&lt;&lt;Պալերմո&gt;&gt; հյութանոց</t>
  </si>
  <si>
    <t>&lt;&lt;Կաղնի&gt;&gt; հյուրանոց</t>
  </si>
  <si>
    <t>USAID</t>
  </si>
  <si>
    <t>&lt;&lt;Սոճուտ&gt;&gt; մանկական առողջարան</t>
  </si>
  <si>
    <t>&lt;&lt;Գլեմփինգ պարկ&gt;&gt;</t>
  </si>
  <si>
    <t>&lt;&lt;Սայաթ Նովա&gt;&gt;
հյուրատուն</t>
  </si>
  <si>
    <t>&lt;&lt;Սան հոմ&gt;&gt;
հյուրատուն</t>
  </si>
  <si>
    <t>&lt;&lt;Լոռի&gt;&gt;
գեստ հաուս</t>
  </si>
  <si>
    <t>&lt;&lt;Վանա Ռեզորտ&gt;&gt;</t>
  </si>
  <si>
    <t>Հյուրատուն Ծաղկաշատում</t>
  </si>
  <si>
    <t>&lt;&lt;Թումանյանս&gt;&gt; հյուրատուն</t>
  </si>
  <si>
    <t>«Թանգարան անիվների վրա». «Հայաստան-Ֆրանսիա» մշակութային երկխոսություն</t>
  </si>
  <si>
    <t>«Ընտանեկան գրադարանավար» ծրագիր, Լոռու և Շիրակի մարզեր</t>
  </si>
  <si>
    <t xml:space="preserve"> Դրամաշնորհային ծրագիր</t>
  </si>
  <si>
    <t>Դպրոցներ թիվ-134, աշակերտների թիվ - 297,մանկավարժների թիվ-649</t>
  </si>
  <si>
    <t>Աջակցություն ՀՀ Լոռու մարզի Ալավերդի համայնքի Ե. Չարենցի անվան N9,Եղեգնուտ համայնքի միջնակարգ դպրոցներին,  Ալավերդի համայնքի թիվ 1 և Ախթալայի մանկապարտեզներին</t>
  </si>
  <si>
    <t>Աջակցություն Մագահովիտի  երիտասարդական կենտրոն ՀԿ-ին, համայնքի գրադարանին և համայնքում իրականացվող սպորտային միջոցառումներին:</t>
  </si>
  <si>
    <t>«Ապահով դպրոց» ծրագրի «Դպրոցների համալիր անվտանգության ապահովում» միջոցառում</t>
  </si>
  <si>
    <t>«ՀՀ Լոռու մարզի Վանաձորի ծովակալ Իսակովի անվան թիվ 23 հիմնական դպրոց» արևային վահանակի տեղադրում</t>
  </si>
  <si>
    <t xml:space="preserve">«ՀՀ Լոռու մարզի Հոբարձու Ա.Ղուկասյանի անվան միջն.դպրոց» ՊՈԱԿ-ում նորոգման աշխատանքներ և գույքի տրամադրում
</t>
  </si>
  <si>
    <t>?? ԷՆԵՐԳԵՏԻԿԱ</t>
  </si>
  <si>
    <t>ԾԻԳ</t>
  </si>
  <si>
    <t>«ՀՀ Լոռու մարզի Ֆիոլետովոյի մ/դ »  ՊՈԱԿ        Ուսուցչանոցի վերանորոգում 54 քառ.մ Պաատուհանների  և դռների փոխարինում /պատուհան-6 քառ.մ, դուռ-15 քառ.մ/         Թվով 4 դասարանի նորոգում, փայտե հատակի փոխարինում /ընդ.մակերեսը 216 քառ.մ/       Առաջին հարկի միջանցքի պատերի ներկում 220 քառ.մ     Ուսուցչի հանգստի սենյակի վերանորոգում 15 քառ.մ</t>
  </si>
  <si>
    <t>Ֆինանսավորումը իրականացրել է Հարավկովկասյան երկաթուղի  ՓԲ-ի կողմից</t>
  </si>
  <si>
    <t>«ՀՀ Լոռու մարզի Ամրակիցի միջնակարգ դպրոց» ՊՈԱԿ նորոգման և կահավորման աշխատանքներ:</t>
  </si>
  <si>
    <t>ԱՄՆ-ի Հայ դպրոց հիմնադրամ՝ 1,6մլն դրամ, Գրադարակ ՀԿ՝ 930.4 հազար դրամ,Դասավանդիր Հայաստան630.0 հազար դրամ</t>
  </si>
  <si>
    <t>Բարերար</t>
  </si>
  <si>
    <t>«ՀՀ Լոռու մարզի Սարահարթի Ս. Փիլոսյանի անվան միջն. դպրոց» ՊՈԱԿ պատուհանների փոխարինում</t>
  </si>
  <si>
    <t>«ՀՀ Լոռու մարզի Ձորագյուղի հ/դ » ՊՈԱԿ -ի տեխնոլոգիական սենյակի նորոգում, կահավորում</t>
  </si>
  <si>
    <t xml:space="preserve">Դասավանդիր Հայաստան, ՄԱԿ-ի գենդ հավ. Հիմնադ.
Կանաչ հմտութ. Հիմնադրամ
</t>
  </si>
  <si>
    <t>«ՀՀ Լոռու մարզի Արևաշողի միջնակարգ դպրոց» ՊՈԱԿ  երրորդ մասնաշենքի, առաջին հարկի միջանցքի և սանհանգույցների վերանորոգում</t>
  </si>
  <si>
    <t>???</t>
  </si>
  <si>
    <t>???Կիսամյակ            կրթությունը տեղափոխել</t>
  </si>
  <si>
    <t>«ՀՀ Լոռու մարզի Ուրասարի հիմնական դպրոց»ի աշակերտական սեղան-աթոռների վերանորոգում</t>
  </si>
  <si>
    <t>Ստեփգազմ ՍՊԸ</t>
  </si>
  <si>
    <t>«ՀՀ Լոռու մարզի Կուրթանի միջնակարգ դպրոց» ՊՈԱԿ-ի Պտղատու այգու հիմնում</t>
  </si>
  <si>
    <t>«Ռաֆայել» հոլանդական բարեգործական հիմնադրամը-</t>
  </si>
  <si>
    <t>ՄԱԿ-ի Պարենի համաշխարհային ծրագրի</t>
  </si>
  <si>
    <t>ՄԱԿ-ի Պարենի համաշխարհային ծրագրի շրջանակներում  Լոռու մարզի մի շարք դպրոցներում նորոգման աշխատանքներ, խոհանոցային գույքի ձեռքբերում</t>
  </si>
  <si>
    <t>ՄԱԿ-ի Պարենի համաշխարհային ծրագրի շրջանակներում  Լոռու մարզի մի շարք դպրոցներում գյուղատնտեսական ծրագրեր</t>
  </si>
  <si>
    <t>ՄԱԿ-ի Պարենի համաշխարհային ծրագրի շրջանակներում  Լոռու մարզի մի շարք դպրոցներում արևային կայանների տեղադրում</t>
  </si>
  <si>
    <t>«1075․ Մշակութային ժառանգության ծրագիր» ծրագրի «21001․ Հուշարձանների ամրակայում, նորոգում և վերականգնում »</t>
  </si>
  <si>
    <t>այդ թվում ըստ օբյեկտների՝</t>
  </si>
  <si>
    <t>Դսեղ համայնքի Բարձրաքաշի Սբ Գրիգոր վանական համալիրի վավերագրում և ուսումնասիրում /նախագիծ/</t>
  </si>
  <si>
    <t>Քոբայր երկաթգծի կայարանի Քոբայրավանքի սեղանատան վերականգնման նախագծի փորձաքննություն</t>
  </si>
  <si>
    <t>Ալավերդի համայնքի  Սանահինի վանական համալիրի Սբ Ամենափրկիչ եկեղեցու տանիքների նորոգման նախագծի փորձաքննություն</t>
  </si>
  <si>
    <t xml:space="preserve">ԲԳԿ և ԲՍԿ՝ ՀՀ կրթության, գիտության, մշակությի և սպորտի նախարարություն
</t>
  </si>
  <si>
    <t>Պետական բյուջե, հիմք՝  ՀՀ կառավարության 30.12.2020թ. N 2215-Ն և ՀՀ կառավարության 18.03.2021թ. N 353-Ն որոշումներ</t>
  </si>
  <si>
    <t>Համայնքային, երիտասարդական   և կարողությունների զարգացման ծրագրեր</t>
  </si>
  <si>
    <t>&lt;&lt;Ջինիշյան&gt;&gt; հիշատակի 
հիմնադրամ</t>
  </si>
  <si>
    <t>գույքի, 
սարքավորումների, շտապ օգն. մեքենայի  ձեռքբերում</t>
  </si>
  <si>
    <t xml:space="preserve">«Ազնավուր» հիմնադրամ, Թրավելինգ Դոքտորս առողջապահական ՀԿ, «Հայաստան համահայկական» հիմնադրամ, «Վիվա» բարեգործ. հիմնադրամ, </t>
  </si>
  <si>
    <t>2018թ.-2019թ. լիզինգով ձեռքբերված սարք. գումարի մարում, սարքավորումների ձեռքբերում և վերանորոգում</t>
  </si>
  <si>
    <t xml:space="preserve">«Տաշիրի բժշկական կենտրոն» ՓԲԸ </t>
  </si>
  <si>
    <t>սարքավորումներ, վերանորոգում</t>
  </si>
  <si>
    <t>«Տաշիր բարեգործական հիմնադրամ», «Ծնողազուրկ հայ երեխանների օգնության  միության (ՍՕԱՐ) -Հայաստան»  ԲՀ, «Հայկական Կարիտաս»  ԲՀԿ</t>
  </si>
  <si>
    <t>Մեծավանի համայնքապետարան</t>
  </si>
  <si>
    <t xml:space="preserve">«Ստեփանավանի բժշկական կենտրոն» ՓԲԸ </t>
  </si>
  <si>
    <t>սարքավորումներ</t>
  </si>
  <si>
    <t>գույք, սարքավորումներ, վերանորոգում</t>
  </si>
  <si>
    <t>բժշկական պարագաներ, սարքավորումներ</t>
  </si>
  <si>
    <t>«Վանաձորի թիվ 5 պոլիկլինիկա» ՊՓԲԸ</t>
  </si>
  <si>
    <t xml:space="preserve">«Լոռու մարզային հոգենյարդաբանական դիսպանսեր» ՊՓԲԸ </t>
  </si>
  <si>
    <t>գույք, սարքավորումներ, վերանորոգում, այլ պարագաներ</t>
  </si>
  <si>
    <t xml:space="preserve">«Լոռու մարզային արյան փոխներարկման կայան» ՓԲԸ </t>
  </si>
  <si>
    <t>գույք, սարքավորումներ</t>
  </si>
  <si>
    <t xml:space="preserve">«Մարգահովիտի ԱԿ» ՊՈԱԿ </t>
  </si>
  <si>
    <t>գույք, վերանորոգում</t>
  </si>
  <si>
    <t>Գուգարքի առողջության առաջնային պահպանման կենտրոն» ՊՈԱԿ</t>
  </si>
  <si>
    <t>գույք, սարքավորում</t>
  </si>
  <si>
    <t>«Մեծ Պարնիի առողջության կենտրոն» ՊՈԱԿ</t>
  </si>
  <si>
    <t>սարքավորում</t>
  </si>
  <si>
    <t>«Արևաշողի առողջության առաջ-նային պահպանման կենտրոն» ՊՈԱԿ</t>
  </si>
  <si>
    <t>գույք</t>
  </si>
  <si>
    <t>«Մեծավանի առողջության կենտրոն» ՊՈԱԿ</t>
  </si>
  <si>
    <t xml:space="preserve">«Վարդաբլուրի բժշկական ամբուլատորիա» ՀՈԱԿ </t>
  </si>
  <si>
    <t xml:space="preserve"> սարքավորում, վերանորոգում</t>
  </si>
  <si>
    <t>«Աքորու առողջության առաջնային պահպանման կենտրոն» ՊՈԱԿ</t>
  </si>
  <si>
    <t>«Արևածագի առողջության առաջնային պահպանման կենտրոն» ՊՈԱԿ</t>
  </si>
  <si>
    <t>«Ախթալայի առողջության կենտրոն» ՊՓԲԸ</t>
  </si>
  <si>
    <t>«Դսեղի առողջության կենտրոն» ՊՈԱԿ</t>
  </si>
  <si>
    <t>«Ճոճկանի բժշկական ամբուլատորիա» ՀՈԱԿ</t>
  </si>
  <si>
    <t>համայնքապետարան</t>
  </si>
  <si>
    <t>«Օձունի բժշկական ամբուլատորիա» ՀՈԱԿ</t>
  </si>
  <si>
    <t>Պարենային աջակցություն անապահով երեխաներին  և տարեցներին՝ Վանաձորի նյարդա հոգեբուժական դիսպանսեր</t>
  </si>
  <si>
    <t>Վանաձորի ինֆեկցիոն հիվանդանոց- 25 սենյակների և միջանցքի նոր պատուհանների տեղադրում</t>
  </si>
  <si>
    <t>Հայաստանում կոնքազդրային հոդի հոդախախտի հաշմանդամության կանխարգելում նորածինների մոտ /Վանաձորի ԲԿ, Ստեփանավանի ԲԿ, Ալավերդու ԲԿ ՓԲԸ-ներ/</t>
  </si>
  <si>
    <t>«Ջինիշյան» հիմնադրամ</t>
  </si>
  <si>
    <t xml:space="preserve">Երեխա ունեցող ընտանիքների բնակարանային ապահովության  աջակցության </t>
  </si>
  <si>
    <t>Սպիտակի ԵՄՔԱ-ի Կանանց գիտելիքների կենտրոնի հիմնում, հզորացում</t>
  </si>
  <si>
    <t>Հավասար հնարավորությունների կենտրոն /փուլ - 2/ Ծրագրի արժեքը՝ 4545.0 հազ. դրամ</t>
  </si>
  <si>
    <t>«Ջինիշյան» բարեգործական հիմնադրամ</t>
  </si>
  <si>
    <t>Պետական բյուջե, հիմք՝ ՀՀ կառավարության 25.03.2021թ.N 397-Ն որոշում</t>
  </si>
  <si>
    <t xml:space="preserve"> «Կովկասյան  էլեկտրահաղորդման ցանց (Հայաստան-Վրաստան հաղորդիչ գիծ/ենթակայաններ)» դրամաշնորհային ծրագիր </t>
  </si>
  <si>
    <t>Դսեղ համայնքում ճանապարհային լուսավորության նոր համակարգի կառուցում</t>
  </si>
  <si>
    <t>Լեռնապատ համայնքում/2 փողոց/ ճանապարհային լուսավորության նոր համակարգի կառուցում</t>
  </si>
  <si>
    <t xml:space="preserve">KfW </t>
  </si>
  <si>
    <t xml:space="preserve">«1146.Հանրակրթության ծրագիր»ծրագրի «12010 ՙՙՄոդուլայինՙՙ տիպի մանկապարտեզների շենքային ապահովում </t>
  </si>
  <si>
    <t>5,640.0 հազար դրամ
ԲԳԿ և ԲՍԿ՝ ՀՀ կրթության, գիտության, մշակությի և սպորտի նախարարություն
ԱՄՆ Միջազգային Զարգացման Գործակալություն
Պայմանագրերը կնքվել  են, տարեկան կտրվածքով տվյալներ չկան:</t>
  </si>
  <si>
    <t xml:space="preserve"> Դեռևս քննարկման փուլում է:
</t>
  </si>
  <si>
    <t>«1183 Ապահով դպրոց»ծրագրի «32003.փոքրաքանակ երեխաներով համալրված հանրակրթական դպրոցների մոդուլային շենքերի կլառուցում» Ֆինանսավորումն իրականացվում  է ընդունված կատարողական ակլտերի հիման վրա</t>
  </si>
  <si>
    <t xml:space="preserve">Զոհված 8  զինծառայողների ընտանիքների բնակապահովում </t>
  </si>
  <si>
    <t>Լոռու մարզի Սպիտակ ,Ստեփանավան, Շիրակամուտ,Վանաձոր համայնքներում զոհված զին.ծառայողների  ընտանիքներին տրվել է Բնակարանի գնման վկայագիր,</t>
  </si>
  <si>
    <t>6 տների տանիիքների վերանորոգում Դեբետում</t>
  </si>
  <si>
    <t>/Մ8/ Վանաձոր (Մ-6 հատման կետ)-Դիլիջան միջպետական նշանակության ավտոճանապարհի միջին նորոգում կմ 10+500-կմ 13+500 ճանապարհահատվածի միջին նորոգում</t>
  </si>
  <si>
    <t>Աշխատանքներն ավարտված են</t>
  </si>
  <si>
    <t>Ծրագիրը ներառվել է 2022թ. նախատեսվող աշխատանքների ցանկում:</t>
  </si>
  <si>
    <t>Աշխատանքներն ընթացքի մեջ են</t>
  </si>
  <si>
    <t xml:space="preserve">Թվով 14 դպրոցի և 1 տարածքային մանկավարժահոգեբանական աջակցության կենտրոնի վերանորոգման / ներառյալ թեքահարթակներ,հասանելի սանհանգույցներ, յուրաքանչյուր դպրոցում մեկ ռեսուրս սենյակի վերանորոգում/ աշխատանքների նախագծում 
</t>
  </si>
  <si>
    <t xml:space="preserve">Գնման գործընթացի արդյունքում տնտեսում է </t>
  </si>
  <si>
    <t xml:space="preserve">Սպիտակ համայնքի Ա.Շիրակացու անվան թիվ 8 միջնակարգ դպրոց» ՊՈԱԿ-ի /ԳՉԾ/ շենքային պայմանների բարելավում </t>
  </si>
  <si>
    <t>Վերգետնյա անցումի կառուցում Վանաձոր համայնքի ՝ 7-րդ դպրոցի մոտ</t>
  </si>
  <si>
    <t xml:space="preserve">Գյուլագարակ համայնքի մշակույթի պալատի  վերանորոգում </t>
  </si>
  <si>
    <t>ՀՏԶՀ</t>
  </si>
  <si>
    <t>ՄԱԿ-ի
 Պարենի համաշխարհային ծրագրի</t>
  </si>
  <si>
    <t>Քաղցկեղի վաղ հայտնաբերման հետազոտություններ</t>
  </si>
  <si>
    <t>Տաշիր համայնքում ջրամատակարարման արտաքին ցանցի ջրագծի հիմնանորոգում</t>
  </si>
  <si>
    <t>Աջակվող վերահսկողության և ստոմատոլոգիական ծրագրեր</t>
  </si>
  <si>
    <t xml:space="preserve">«Հայանտառ» ՊՈԱԿ-ի Լոռու մարզի «անտառտնտեսություն» մասնաճյուղերում  անտառապատման և անտառվերականգնման  աշխատանքներ </t>
  </si>
  <si>
    <t xml:space="preserve">«Մայ ֆորեսթ Արմենիա» հասարակական բնապահպանական կազմակերպության կողմից  Լոռու մարզի տարածքում անտառապատման և անտառվերականգնման  աշխատանքներ </t>
  </si>
  <si>
    <t>Անտառապատել է 110 հա մակերեսով Ջրաշեն համայնքի տեղամասը, իրականացրել է շուրջ 5 կմ ցանկապատում, ինչպես նաև Շիրակամուտ համայնքում 30 հա տարածքում իրականացրել են լրացման և խնամքի աշխատանքներ։ Շիրակամուտ համայնքում անտառապատման տեղամասի երկայնքով տեղադրվել են ոռոգման ցանց և իրականացվել են տնկիների ոռոգման աշխատանքներ։ Իրականացված ծառտնկման և խնամքի միջոցառումների ընթացքում կազմակերպության կողմից տնկվել է շուրջ 313 հազ տնկի։</t>
  </si>
  <si>
    <t xml:space="preserve">«ԱՄՔՈՐ Հայաստան» 
բարեգործական հիմնադրամ
</t>
  </si>
  <si>
    <t>Ոռոգման արդիական համակարգերի ներդրման պետական աջակցության ծրագիր (վարկերի տոկոսադրույքների սուբսիդավորում)</t>
  </si>
  <si>
    <t>Հայաստանի Հանրապետության կառավարության 2021 թվականի փետրվարի 11-ի  N 176-Լ որոշման հավելվածով հաստատված «Հայաստանի Հանրապետությունում գարնանացան հացահատիկային, հատիկաընդեղեն և կերային մշակաբույսերի արտադրության խթանման պետական աջակցության» ծրագիր</t>
  </si>
  <si>
    <t xml:space="preserve"> Պետական բյուջե</t>
  </si>
  <si>
    <t>«ՀՀ տավարաբուծության 2019-2024թթ. պետական աջակցության
զարգացման» ծրագիր</t>
  </si>
  <si>
    <t xml:space="preserve">1․Տրամադրված վարկերի քանակը՝ 359.0մլն ՀՀ դրամ
2․Շահառուների թիվը՝3
3․Ձեռք բերված տոհմային խոշոր եղջերավոր կենդանիների քանակը՝ 405 գլուխ
</t>
  </si>
  <si>
    <t xml:space="preserve">«Պետական աջակցություն Հայաստանի Հանրապետության գյուղատնտեսական ծրագրերի իրականացմանը» </t>
  </si>
  <si>
    <t>Տաք ձմեռ 2021թ. բարեկեցիկ կյանք խոցելի ընտամիքների համար</t>
  </si>
  <si>
    <t xml:space="preserve">Հարթագյուղ համայքում 10 հա կարտոֆիլ և 20 հա ոլոռ </t>
  </si>
  <si>
    <t>Սոցիալական աջակցություն
Ուսման վարձի փոխատուցում
(2 երեխա)</t>
  </si>
  <si>
    <t>&lt;&lt;Աստղիկ&gt;&gt; ԲՀ
ծրագիրը շարունակական է:</t>
  </si>
  <si>
    <t>Ֆերմերների աջակցման ծրագիր</t>
  </si>
  <si>
    <t xml:space="preserve">ԵՄ
Աջակցություն Վահագնի համայնքում կարտոֆիլագործներին՝ որակյալ սերմերի և վերապատրաստման միջոցով
(19,5 տ կարտոֆիլի տրամադրում Վահագնի համայնքի կարտոֆիլ մշակողների ոչ ֆորմալ խմբի  32 տնային տնտեսություններին (600 կգ յուրաքանչյուրին)՝ ընդհանուր 6,4 հա կարտոֆիլի մշակություն իրականացնելու համար՝ յուրաքանչյուր տնտեսություն 0,2 հա տարածքի վրա։ «Կարտոֆիլի մշակության տեխնոլոգիա» թեմայով ուսուցողական սեմինարի կազմակերպում և անցկացում Վահագնի համայնքի թվով 96 ֆերմերների համար (3 անձ յուրաքանչյուր շահառու տնային տնտեսությունից)։)
</t>
  </si>
  <si>
    <t>Աջակցություն ՀՀ կառավարության կողմից հաստատված «Փոքր և միջին «խելացի» անասնաշենքների կառուցման կամ վերակառուց-ման և դրանց տեխնոլոգիական ապահովման պետական աջակ-ցության ծրագրի  շահառուներին (Ամրա¬կից, Գուգարք բնակավայրեր)</t>
  </si>
  <si>
    <t xml:space="preserve">ԵՄ
</t>
  </si>
  <si>
    <t>ԱՐԴՅՈՒՆԱԲԵՐՈՒԹՅՈՒՆ, ՓՄՁ ԵՎ ՄԱՍՆԱՎՈՐ ՀԱՏՎԱԾ</t>
  </si>
  <si>
    <t>Աջակցություն հացի, հացաբուլկեղենի և հրուշակեղենի արտադրողներին (Ստեփանավան,
 Լոռիբերդ, Վանաձոր, Օձուն, Մեծ Պարնի բնակավայրեր, ընդամենը՝ 5 շահառուներ)</t>
  </si>
  <si>
    <t xml:space="preserve"> Կարի մեքենաների տրամադրում կանանց  (Լոռու մարզի մի շարք համայնքներում)</t>
  </si>
  <si>
    <t>&lt;&lt;Ռաֆտինգ Արմենիա&gt;&gt;</t>
  </si>
  <si>
    <r>
      <rPr>
        <sz val="8"/>
        <color theme="1"/>
        <rFont val="Calibri"/>
        <family val="2"/>
        <charset val="204"/>
      </rPr>
      <t>«</t>
    </r>
    <r>
      <rPr>
        <sz val="8"/>
        <color theme="1"/>
        <rFont val="GHEA Grapalat"/>
        <family val="3"/>
      </rPr>
      <t>Կանայք կլիմայում և էներգետիկայում</t>
    </r>
    <r>
      <rPr>
        <sz val="8"/>
        <color theme="1"/>
        <rFont val="Calibri"/>
        <family val="2"/>
        <charset val="204"/>
      </rPr>
      <t>»</t>
    </r>
    <r>
      <rPr>
        <sz val="8"/>
        <color theme="1"/>
        <rFont val="GHEA Grapalat"/>
        <family val="3"/>
      </rPr>
      <t xml:space="preserve"> ՀԿ</t>
    </r>
  </si>
  <si>
    <t>Թումանյան համայնքում  տեխնիկական վերազինում</t>
  </si>
  <si>
    <t>Համայնքի բյուջե</t>
  </si>
  <si>
    <t>Համայնքային բյուջե</t>
  </si>
  <si>
    <t>Ենթակառուցվածքներ</t>
  </si>
  <si>
    <t>Սանահին միջնադարյան վանական համալիրի արևելյան հատվածի վերականգնման և պահպանման ծրագիր</t>
  </si>
  <si>
    <t>ԱՄՆ դեսպանատան մշակույթային
 արժեքների պահպանման հիմնադրամ</t>
  </si>
  <si>
    <t>Կորոնավիրուսի տնտեսական հետևանքների չեզոքացման 19-րդ միջոցառում</t>
  </si>
</sst>
</file>

<file path=xl/styles.xml><?xml version="1.0" encoding="utf-8"?>
<styleSheet xmlns="http://schemas.openxmlformats.org/spreadsheetml/2006/main">
  <numFmts count="9">
    <numFmt numFmtId="43" formatCode="_(* #,##0.00_);_(* \(#,##0.00\);_(* &quot;-&quot;??_);_(@_)"/>
    <numFmt numFmtId="164" formatCode="_-* #,##0.00_-;\-* #,##0.00_-;_-* &quot;-&quot;??_-;_-@_-"/>
    <numFmt numFmtId="165" formatCode="_-* #,##0.00\ _₽_-;\-* #,##0.00\ _₽_-;_-* &quot;-&quot;??\ _₽_-;_-@_-"/>
    <numFmt numFmtId="166" formatCode="_-* #,##0.00\ _դ_ր_._-;\-* #,##0.00\ _դ_ր_._-;_-* &quot;-&quot;??\ _դ_ր_._-;_-@_-"/>
    <numFmt numFmtId="167" formatCode="_-* #,##0.00_р_._-;\-* #,##0.00_р_._-;_-* &quot;-&quot;??_р_._-;_-@_-"/>
    <numFmt numFmtId="168" formatCode="#,##0\ _₽"/>
    <numFmt numFmtId="169" formatCode="#,##0.0"/>
    <numFmt numFmtId="170" formatCode="#,##0.000"/>
    <numFmt numFmtId="171" formatCode="#,##0.0\ _₽"/>
  </numFmts>
  <fonts count="40">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theme="1"/>
      <name val="GHEA Grapalat"/>
      <family val="3"/>
    </font>
    <font>
      <b/>
      <sz val="10"/>
      <color theme="1"/>
      <name val="GHEA Grapalat"/>
      <family val="3"/>
    </font>
    <font>
      <sz val="11"/>
      <color theme="1"/>
      <name val="GHEA Grapalat"/>
      <family val="3"/>
    </font>
    <font>
      <sz val="11"/>
      <color theme="1"/>
      <name val="Calibri"/>
      <family val="2"/>
      <charset val="204"/>
      <scheme val="minor"/>
    </font>
    <font>
      <sz val="11"/>
      <color indexed="8"/>
      <name val="Calibri"/>
      <family val="2"/>
      <charset val="204"/>
    </font>
    <font>
      <sz val="10"/>
      <name val="Arial"/>
      <family val="2"/>
      <charset val="204"/>
    </font>
    <font>
      <sz val="10"/>
      <name val="Arial Armenian"/>
      <family val="2"/>
    </font>
    <font>
      <b/>
      <sz val="24"/>
      <color indexed="8"/>
      <name val="Calibri"/>
      <family val="2"/>
      <charset val="204"/>
    </font>
    <font>
      <sz val="18"/>
      <color indexed="8"/>
      <name val="Calibri"/>
      <family val="2"/>
      <charset val="204"/>
    </font>
    <font>
      <sz val="12"/>
      <color indexed="8"/>
      <name val="Calibri"/>
      <family val="2"/>
      <charset val="204"/>
    </font>
    <font>
      <sz val="10"/>
      <color indexed="63"/>
      <name val="Calibri"/>
      <family val="2"/>
      <charset val="204"/>
    </font>
    <font>
      <i/>
      <sz val="10"/>
      <color indexed="23"/>
      <name val="Calibri"/>
      <family val="2"/>
      <charset val="204"/>
    </font>
    <font>
      <sz val="10"/>
      <color indexed="17"/>
      <name val="Calibri"/>
      <family val="2"/>
      <charset val="204"/>
    </font>
    <font>
      <sz val="10"/>
      <color indexed="19"/>
      <name val="Calibri"/>
      <family val="2"/>
      <charset val="204"/>
    </font>
    <font>
      <sz val="10"/>
      <color indexed="10"/>
      <name val="Calibri"/>
      <family val="2"/>
      <charset val="204"/>
    </font>
    <font>
      <b/>
      <sz val="10"/>
      <color indexed="9"/>
      <name val="Calibri"/>
      <family val="2"/>
      <charset val="204"/>
    </font>
    <font>
      <b/>
      <sz val="10"/>
      <color indexed="8"/>
      <name val="Calibri"/>
      <family val="2"/>
      <charset val="204"/>
    </font>
    <font>
      <sz val="10"/>
      <color indexed="9"/>
      <name val="Calibri"/>
      <family val="2"/>
      <charset val="204"/>
    </font>
    <font>
      <sz val="10"/>
      <name val="Arial"/>
      <family val="2"/>
    </font>
    <font>
      <sz val="10"/>
      <color theme="1"/>
      <name val="GHEA Grapalat"/>
      <family val="3"/>
    </font>
    <font>
      <sz val="12"/>
      <color theme="1"/>
      <name val="GHEA Grapalat"/>
      <family val="3"/>
    </font>
    <font>
      <b/>
      <sz val="12"/>
      <color theme="1"/>
      <name val="GHEA Grapalat"/>
      <family val="3"/>
    </font>
    <font>
      <sz val="11"/>
      <color theme="1"/>
      <name val="Calibri"/>
      <family val="2"/>
      <charset val="1"/>
      <scheme val="minor"/>
    </font>
    <font>
      <sz val="8"/>
      <color theme="1"/>
      <name val="GHEA Grapalat"/>
      <family val="3"/>
    </font>
    <font>
      <b/>
      <sz val="8"/>
      <color theme="1"/>
      <name val="GHEA Grapalat"/>
      <family val="3"/>
    </font>
    <font>
      <i/>
      <sz val="10"/>
      <color theme="1"/>
      <name val="GHEA Grapalat"/>
      <family val="3"/>
    </font>
    <font>
      <sz val="8"/>
      <color theme="1"/>
      <name val="Calibri"/>
      <family val="2"/>
      <scheme val="minor"/>
    </font>
    <font>
      <b/>
      <i/>
      <sz val="10"/>
      <color theme="1"/>
      <name val="GHEA Grapalat"/>
      <family val="3"/>
    </font>
    <font>
      <sz val="8"/>
      <color theme="1"/>
      <name val="Calibri"/>
      <family val="2"/>
      <charset val="204"/>
    </font>
  </fonts>
  <fills count="13">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indexed="8"/>
        <bgColor indexed="58"/>
      </patternFill>
    </fill>
    <fill>
      <patternFill patternType="solid">
        <fgColor indexed="23"/>
        <bgColor indexed="55"/>
      </patternFill>
    </fill>
    <fill>
      <patternFill patternType="solid">
        <fgColor indexed="22"/>
        <bgColor indexed="31"/>
      </patternFill>
    </fill>
    <fill>
      <patternFill patternType="solid">
        <fgColor indexed="47"/>
        <bgColor indexed="22"/>
      </patternFill>
    </fill>
    <fill>
      <patternFill patternType="solid">
        <fgColor indexed="10"/>
        <bgColor indexed="16"/>
      </patternFill>
    </fill>
    <fill>
      <patternFill patternType="solid">
        <fgColor indexed="42"/>
        <bgColor indexed="27"/>
      </patternFill>
    </fill>
    <fill>
      <patternFill patternType="solid">
        <fgColor indexed="26"/>
        <bgColor indexed="9"/>
      </patternFill>
    </fill>
    <fill>
      <patternFill patternType="solid">
        <fgColor theme="4" tint="0.79998168889431442"/>
        <bgColor indexed="64"/>
      </patternFill>
    </fill>
    <fill>
      <patternFill patternType="solid">
        <fgColor theme="3"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s>
  <cellStyleXfs count="70">
    <xf numFmtId="0" fontId="0" fillId="0" borderId="0"/>
    <xf numFmtId="0" fontId="10" fillId="0" borderId="0"/>
    <xf numFmtId="0" fontId="9" fillId="0" borderId="0"/>
    <xf numFmtId="0" fontId="15" fillId="0" borderId="0"/>
    <xf numFmtId="0" fontId="14" fillId="0" borderId="0"/>
    <xf numFmtId="0" fontId="15" fillId="0" borderId="0"/>
    <xf numFmtId="0" fontId="27" fillId="0" borderId="0" applyNumberFormat="0" applyFill="0" applyBorder="0" applyAlignment="0" applyProtection="0"/>
    <xf numFmtId="0" fontId="28" fillId="4" borderId="0" applyNumberFormat="0" applyBorder="0" applyAlignment="0" applyProtection="0"/>
    <xf numFmtId="0" fontId="28" fillId="5" borderId="0" applyNumberFormat="0" applyBorder="0" applyAlignment="0" applyProtection="0"/>
    <xf numFmtId="0" fontId="27" fillId="6" borderId="0" applyNumberFormat="0" applyBorder="0" applyAlignment="0" applyProtection="0"/>
    <xf numFmtId="0" fontId="25" fillId="7" borderId="0" applyNumberFormat="0" applyBorder="0" applyAlignment="0" applyProtection="0"/>
    <xf numFmtId="165" fontId="9"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7" fontId="15" fillId="0" borderId="0" applyFont="0" applyFill="0" applyBorder="0" applyAlignment="0" applyProtection="0"/>
    <xf numFmtId="166" fontId="9" fillId="0" borderId="0" applyFont="0" applyFill="0" applyBorder="0" applyAlignment="0" applyProtection="0"/>
    <xf numFmtId="0" fontId="26" fillId="8" borderId="0" applyNumberFormat="0" applyBorder="0" applyAlignment="0" applyProtection="0"/>
    <xf numFmtId="0" fontId="22" fillId="0" borderId="0" applyNumberFormat="0" applyFill="0" applyBorder="0" applyAlignment="0" applyProtection="0"/>
    <xf numFmtId="0" fontId="23" fillId="9"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4" fillId="10" borderId="0" applyNumberFormat="0" applyBorder="0" applyAlignment="0" applyProtection="0"/>
    <xf numFmtId="0" fontId="16" fillId="0" borderId="0"/>
    <xf numFmtId="0" fontId="29" fillId="0" borderId="0"/>
    <xf numFmtId="0" fontId="17" fillId="0" borderId="0"/>
    <xf numFmtId="0" fontId="14" fillId="0" borderId="0"/>
    <xf numFmtId="0" fontId="14" fillId="0" borderId="0"/>
    <xf numFmtId="0" fontId="21" fillId="10" borderId="6"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8" fillId="0" borderId="0"/>
    <xf numFmtId="165" fontId="8" fillId="0" borderId="0" applyFont="0" applyFill="0" applyBorder="0" applyAlignment="0" applyProtection="0"/>
    <xf numFmtId="166" fontId="8" fillId="0" borderId="0" applyFont="0" applyFill="0" applyBorder="0" applyAlignment="0" applyProtection="0"/>
    <xf numFmtId="0" fontId="29" fillId="0" borderId="0"/>
    <xf numFmtId="166" fontId="7" fillId="0" borderId="0" applyFont="0" applyFill="0" applyBorder="0" applyAlignment="0" applyProtection="0"/>
    <xf numFmtId="165" fontId="7" fillId="0" borderId="0" applyFont="0" applyFill="0" applyBorder="0" applyAlignment="0" applyProtection="0"/>
    <xf numFmtId="0" fontId="7" fillId="0" borderId="0"/>
    <xf numFmtId="0" fontId="6" fillId="0" borderId="0"/>
    <xf numFmtId="165" fontId="6" fillId="0" borderId="0" applyFont="0" applyFill="0" applyBorder="0" applyAlignment="0" applyProtection="0"/>
    <xf numFmtId="166" fontId="6"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65" fontId="33"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0" fontId="4" fillId="0" borderId="0"/>
    <xf numFmtId="0" fontId="3" fillId="0" borderId="0"/>
    <xf numFmtId="169" fontId="15" fillId="0" borderId="0" applyFont="0" applyFill="0" applyBorder="0" applyAlignment="0" applyProtection="0"/>
    <xf numFmtId="43" fontId="15" fillId="0" borderId="0" applyFont="0" applyFill="0" applyBorder="0" applyAlignment="0" applyProtection="0"/>
    <xf numFmtId="0" fontId="3" fillId="0" borderId="0" applyFont="0" applyFill="0" applyBorder="0" applyAlignment="0" applyProtection="0"/>
    <xf numFmtId="164" fontId="15" fillId="0" borderId="0" applyFont="0" applyFill="0" applyBorder="0" applyAlignment="0" applyProtection="0"/>
    <xf numFmtId="43" fontId="3" fillId="0" borderId="0" applyFont="0" applyFill="0" applyBorder="0" applyAlignment="0" applyProtection="0"/>
    <xf numFmtId="0" fontId="2" fillId="0" borderId="0"/>
    <xf numFmtId="0" fontId="1" fillId="0" borderId="0"/>
    <xf numFmtId="165" fontId="1" fillId="0" borderId="0" applyFont="0" applyFill="0" applyBorder="0" applyAlignment="0" applyProtection="0"/>
    <xf numFmtId="166" fontId="1" fillId="0" borderId="0" applyFont="0" applyFill="0" applyBorder="0" applyAlignment="0" applyProtection="0"/>
    <xf numFmtId="0" fontId="29" fillId="0" borderId="0" applyNumberFormat="0" applyFill="0" applyBorder="0" applyAlignment="0" applyProtection="0"/>
    <xf numFmtId="0" fontId="1" fillId="0" borderId="0"/>
    <xf numFmtId="165" fontId="1" fillId="0" borderId="0" applyFont="0" applyFill="0" applyBorder="0" applyAlignment="0" applyProtection="0"/>
    <xf numFmtId="166" fontId="1" fillId="0" borderId="0" applyFont="0" applyFill="0" applyBorder="0" applyAlignment="0" applyProtection="0"/>
    <xf numFmtId="0" fontId="1" fillId="0" borderId="0"/>
    <xf numFmtId="165" fontId="1" fillId="0" borderId="0" applyFont="0" applyFill="0" applyBorder="0" applyAlignment="0" applyProtection="0"/>
    <xf numFmtId="166" fontId="1" fillId="0" borderId="0" applyFont="0" applyFill="0" applyBorder="0" applyAlignment="0" applyProtection="0"/>
    <xf numFmtId="0" fontId="1" fillId="0" borderId="0"/>
    <xf numFmtId="165" fontId="1" fillId="0" borderId="0" applyFont="0" applyFill="0" applyBorder="0" applyAlignment="0" applyProtection="0"/>
    <xf numFmtId="166" fontId="1" fillId="0" borderId="0" applyFont="0" applyFill="0" applyBorder="0" applyAlignment="0" applyProtection="0"/>
    <xf numFmtId="0" fontId="1" fillId="0" borderId="0"/>
  </cellStyleXfs>
  <cellXfs count="262">
    <xf numFmtId="0" fontId="0" fillId="0" borderId="0" xfId="0"/>
    <xf numFmtId="169" fontId="13" fillId="0" borderId="0" xfId="0" applyNumberFormat="1" applyFont="1"/>
    <xf numFmtId="0" fontId="12" fillId="3" borderId="4" xfId="0" applyFont="1" applyFill="1" applyBorder="1" applyAlignment="1">
      <alignment vertical="center"/>
    </xf>
    <xf numFmtId="0" fontId="30" fillId="0" borderId="0" xfId="0" applyFont="1" applyAlignment="1">
      <alignment horizontal="center" vertical="center"/>
    </xf>
    <xf numFmtId="0" fontId="30" fillId="3" borderId="4" xfId="0" applyFont="1" applyFill="1" applyBorder="1" applyAlignment="1">
      <alignment horizontal="center" vertical="center"/>
    </xf>
    <xf numFmtId="0" fontId="13" fillId="0" borderId="0" xfId="0" applyFont="1" applyBorder="1"/>
    <xf numFmtId="0" fontId="30" fillId="0" borderId="1" xfId="0" applyFont="1" applyBorder="1" applyAlignment="1">
      <alignment horizontal="center"/>
    </xf>
    <xf numFmtId="0" fontId="30" fillId="0" borderId="9" xfId="0" applyFont="1" applyFill="1" applyBorder="1" applyAlignment="1">
      <alignment horizontal="center" vertical="center" wrapText="1"/>
    </xf>
    <xf numFmtId="0" fontId="13" fillId="0" borderId="0" xfId="0" applyFont="1" applyBorder="1" applyAlignment="1">
      <alignment vertical="center" wrapText="1"/>
    </xf>
    <xf numFmtId="0" fontId="30" fillId="0"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13" fillId="0" borderId="0" xfId="0" applyFont="1"/>
    <xf numFmtId="0" fontId="30" fillId="0" borderId="2" xfId="0" applyFont="1" applyBorder="1" applyAlignment="1">
      <alignment horizontal="center" vertical="center" wrapText="1"/>
    </xf>
    <xf numFmtId="0" fontId="30" fillId="0" borderId="1" xfId="0" applyFont="1" applyBorder="1" applyAlignment="1">
      <alignment horizontal="center" wrapText="1"/>
    </xf>
    <xf numFmtId="0" fontId="31" fillId="0" borderId="0" xfId="0" applyFont="1"/>
    <xf numFmtId="0" fontId="32" fillId="0" borderId="0" xfId="0" applyFont="1"/>
    <xf numFmtId="0" fontId="32" fillId="0" borderId="0" xfId="0" applyFont="1" applyBorder="1"/>
    <xf numFmtId="0" fontId="13" fillId="11" borderId="0" xfId="0" applyFont="1" applyFill="1" applyBorder="1"/>
    <xf numFmtId="0" fontId="13" fillId="11" borderId="0" xfId="0" applyFont="1" applyFill="1"/>
    <xf numFmtId="169" fontId="13" fillId="0" borderId="0" xfId="0" applyNumberFormat="1" applyFont="1" applyBorder="1"/>
    <xf numFmtId="0" fontId="30" fillId="0" borderId="0" xfId="0" applyFont="1" applyBorder="1" applyAlignment="1">
      <alignment horizontal="center" vertical="center" wrapText="1"/>
    </xf>
    <xf numFmtId="0" fontId="31" fillId="0" borderId="10" xfId="0" applyFont="1" applyBorder="1" applyAlignment="1">
      <alignment horizontal="center" vertical="center"/>
    </xf>
    <xf numFmtId="0" fontId="12" fillId="0" borderId="0" xfId="0" applyFont="1" applyAlignment="1">
      <alignment horizontal="center" vertical="center"/>
    </xf>
    <xf numFmtId="0" fontId="13" fillId="0" borderId="1" xfId="0" applyFont="1" applyBorder="1" applyAlignment="1">
      <alignment vertical="center"/>
    </xf>
    <xf numFmtId="0" fontId="13" fillId="2" borderId="1" xfId="0" applyFont="1" applyFill="1" applyBorder="1" applyAlignment="1">
      <alignment vertical="center"/>
    </xf>
    <xf numFmtId="0" fontId="13" fillId="0" borderId="1" xfId="0" applyFont="1" applyBorder="1" applyAlignment="1">
      <alignment horizontal="center" vertical="center"/>
    </xf>
    <xf numFmtId="0" fontId="30" fillId="0" borderId="7" xfId="0" applyFont="1" applyBorder="1" applyAlignment="1">
      <alignment horizontal="center" vertical="center"/>
    </xf>
    <xf numFmtId="0" fontId="30" fillId="2" borderId="1" xfId="0" applyFont="1" applyFill="1" applyBorder="1" applyAlignment="1">
      <alignment horizontal="center" vertical="center" wrapText="1"/>
    </xf>
    <xf numFmtId="169" fontId="30" fillId="2" borderId="9" xfId="0" applyNumberFormat="1" applyFont="1" applyFill="1" applyBorder="1" applyAlignment="1">
      <alignment horizontal="center" vertical="center" wrapText="1"/>
    </xf>
    <xf numFmtId="0" fontId="30" fillId="0" borderId="1" xfId="0" applyFont="1" applyBorder="1" applyAlignment="1">
      <alignment horizontal="center" vertical="center"/>
    </xf>
    <xf numFmtId="0" fontId="30" fillId="2" borderId="10" xfId="0" applyFont="1" applyFill="1" applyBorder="1" applyAlignment="1">
      <alignment horizontal="center" vertical="center" wrapText="1"/>
    </xf>
    <xf numFmtId="169" fontId="30"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xf>
    <xf numFmtId="0" fontId="30" fillId="0" borderId="2" xfId="4" applyFont="1" applyFill="1" applyBorder="1" applyAlignment="1">
      <alignment horizontal="center" vertical="center" wrapText="1"/>
    </xf>
    <xf numFmtId="0" fontId="30" fillId="0" borderId="1" xfId="0" applyFont="1" applyFill="1" applyBorder="1" applyAlignment="1">
      <alignment vertical="center"/>
    </xf>
    <xf numFmtId="0" fontId="31" fillId="0" borderId="1" xfId="0" applyFont="1" applyBorder="1" applyAlignment="1">
      <alignment horizontal="center" vertical="center"/>
    </xf>
    <xf numFmtId="0" fontId="30" fillId="0" borderId="7" xfId="0" applyFont="1" applyBorder="1" applyAlignment="1">
      <alignment horizontal="center" vertical="center" wrapText="1"/>
    </xf>
    <xf numFmtId="0" fontId="30" fillId="0" borderId="9" xfId="0" applyFont="1" applyBorder="1" applyAlignment="1">
      <alignment horizontal="center" vertical="center" wrapText="1"/>
    </xf>
    <xf numFmtId="0" fontId="12" fillId="2" borderId="4" xfId="0" applyFont="1" applyFill="1" applyBorder="1" applyAlignment="1">
      <alignment horizontal="center" vertical="center" wrapText="1"/>
    </xf>
    <xf numFmtId="0" fontId="12" fillId="3" borderId="4" xfId="0" applyFont="1" applyFill="1" applyBorder="1" applyAlignment="1">
      <alignment horizontal="center" vertical="center"/>
    </xf>
    <xf numFmtId="0" fontId="12" fillId="0" borderId="3" xfId="0" applyFont="1" applyBorder="1" applyAlignment="1">
      <alignment horizontal="center" vertical="center" wrapText="1"/>
    </xf>
    <xf numFmtId="0" fontId="31" fillId="0" borderId="7" xfId="0" applyFont="1" applyBorder="1" applyAlignment="1">
      <alignment horizontal="center" vertical="center"/>
    </xf>
    <xf numFmtId="0" fontId="30" fillId="0" borderId="1" xfId="4" applyFont="1" applyFill="1" applyBorder="1" applyAlignment="1">
      <alignment horizontal="center" vertical="center" wrapText="1"/>
    </xf>
    <xf numFmtId="0" fontId="30" fillId="2" borderId="3" xfId="0" applyFont="1" applyFill="1" applyBorder="1" applyAlignment="1">
      <alignment horizontal="center" vertical="center" wrapText="1"/>
    </xf>
    <xf numFmtId="169" fontId="30" fillId="2" borderId="1" xfId="0" applyNumberFormat="1" applyFont="1" applyFill="1" applyBorder="1" applyAlignment="1">
      <alignment horizontal="center" vertical="center" wrapText="1"/>
    </xf>
    <xf numFmtId="0" fontId="30" fillId="0" borderId="1" xfId="0" applyFont="1" applyBorder="1" applyAlignment="1">
      <alignment vertical="center"/>
    </xf>
    <xf numFmtId="0" fontId="13" fillId="0" borderId="1" xfId="0" applyFont="1" applyBorder="1"/>
    <xf numFmtId="0" fontId="13" fillId="0" borderId="0" xfId="0" applyFont="1" applyFill="1"/>
    <xf numFmtId="169" fontId="13" fillId="0" borderId="0" xfId="0" applyNumberFormat="1" applyFont="1" applyFill="1"/>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0" xfId="0" applyFont="1" applyAlignment="1">
      <alignment vertical="center"/>
    </xf>
    <xf numFmtId="0" fontId="34" fillId="0" borderId="0" xfId="0" applyFont="1" applyAlignment="1">
      <alignment horizontal="center" vertical="center"/>
    </xf>
    <xf numFmtId="0" fontId="34" fillId="0" borderId="1" xfId="0" applyFont="1" applyFill="1" applyBorder="1" applyAlignment="1">
      <alignment horizontal="center" vertical="center" wrapText="1"/>
    </xf>
    <xf numFmtId="0" fontId="34" fillId="0" borderId="1" xfId="0" applyFont="1" applyBorder="1" applyAlignment="1">
      <alignment horizontal="center" vertical="center" wrapText="1"/>
    </xf>
    <xf numFmtId="0" fontId="34" fillId="0" borderId="9"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4" fillId="0" borderId="7" xfId="0" applyFont="1" applyBorder="1" applyAlignment="1">
      <alignment horizontal="center" vertical="center" wrapText="1"/>
    </xf>
    <xf numFmtId="0" fontId="12" fillId="0" borderId="1" xfId="0" applyFont="1" applyBorder="1" applyAlignment="1">
      <alignment horizontal="center" vertical="center" wrapText="1"/>
    </xf>
    <xf numFmtId="49" fontId="30" fillId="0" borderId="1" xfId="55" applyNumberFormat="1" applyFont="1" applyFill="1" applyBorder="1" applyAlignment="1">
      <alignment horizontal="center" vertical="center" wrapText="1"/>
    </xf>
    <xf numFmtId="0" fontId="30" fillId="0" borderId="0" xfId="0" applyFont="1" applyAlignment="1">
      <alignment horizontal="center" vertical="center" wrapText="1"/>
    </xf>
    <xf numFmtId="4" fontId="30" fillId="2" borderId="1" xfId="0" applyNumberFormat="1" applyFont="1" applyFill="1" applyBorder="1" applyAlignment="1">
      <alignment horizontal="center" vertical="center" wrapText="1"/>
    </xf>
    <xf numFmtId="0" fontId="36" fillId="0" borderId="1"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5" fillId="3" borderId="2" xfId="0" applyFont="1" applyFill="1" applyBorder="1" applyAlignment="1">
      <alignment horizontal="center" vertical="center"/>
    </xf>
    <xf numFmtId="0" fontId="37" fillId="0" borderId="1" xfId="0" applyFont="1" applyFill="1" applyBorder="1" applyAlignment="1">
      <alignment horizontal="center" vertical="center" wrapText="1"/>
    </xf>
    <xf numFmtId="0" fontId="34" fillId="0" borderId="1" xfId="0" applyFont="1" applyBorder="1" applyAlignment="1">
      <alignment horizontal="center" vertical="center"/>
    </xf>
    <xf numFmtId="169" fontId="34" fillId="2" borderId="9" xfId="0" applyNumberFormat="1" applyFont="1" applyFill="1" applyBorder="1" applyAlignment="1">
      <alignment horizontal="center" vertical="center" wrapText="1"/>
    </xf>
    <xf numFmtId="169" fontId="34"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xf>
    <xf numFmtId="0" fontId="31" fillId="0" borderId="1" xfId="0" applyFont="1" applyFill="1" applyBorder="1" applyAlignment="1">
      <alignment vertical="center"/>
    </xf>
    <xf numFmtId="169" fontId="12" fillId="0" borderId="1" xfId="0" applyNumberFormat="1" applyFont="1" applyFill="1" applyBorder="1" applyAlignment="1">
      <alignment horizontal="center" vertical="center" wrapText="1"/>
    </xf>
    <xf numFmtId="0" fontId="35" fillId="0" borderId="1" xfId="0" applyFont="1" applyFill="1" applyBorder="1" applyAlignment="1">
      <alignment horizontal="center" vertical="center" wrapText="1"/>
    </xf>
    <xf numFmtId="0" fontId="34" fillId="0" borderId="1" xfId="0" applyFont="1" applyFill="1" applyBorder="1" applyAlignment="1">
      <alignment horizontal="center" vertical="center"/>
    </xf>
    <xf numFmtId="0" fontId="32" fillId="0" borderId="1" xfId="0" applyFont="1" applyBorder="1" applyAlignment="1">
      <alignment vertical="center"/>
    </xf>
    <xf numFmtId="0" fontId="31" fillId="0" borderId="1" xfId="0" applyFont="1" applyBorder="1" applyAlignment="1">
      <alignment vertical="center"/>
    </xf>
    <xf numFmtId="0" fontId="32" fillId="0" borderId="1" xfId="0" applyFont="1" applyBorder="1" applyAlignment="1">
      <alignment horizontal="center" vertical="center"/>
    </xf>
    <xf numFmtId="0" fontId="12" fillId="0" borderId="1" xfId="0" applyFont="1" applyBorder="1" applyAlignment="1">
      <alignment horizontal="center" vertical="center"/>
    </xf>
    <xf numFmtId="0" fontId="12" fillId="2"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30" fillId="0" borderId="7" xfId="0" applyFont="1" applyFill="1" applyBorder="1" applyAlignment="1">
      <alignment horizontal="center" vertical="center" wrapText="1"/>
    </xf>
    <xf numFmtId="171" fontId="30" fillId="0" borderId="1" xfId="0" applyNumberFormat="1" applyFont="1" applyBorder="1" applyAlignment="1">
      <alignment horizontal="center" vertical="center"/>
    </xf>
    <xf numFmtId="169" fontId="30" fillId="0" borderId="1" xfId="0" applyNumberFormat="1" applyFont="1" applyBorder="1" applyAlignment="1">
      <alignment horizontal="center" vertical="center"/>
    </xf>
    <xf numFmtId="4" fontId="30" fillId="2" borderId="1" xfId="2" applyNumberFormat="1" applyFont="1" applyFill="1" applyBorder="1" applyAlignment="1">
      <alignment horizontal="center" vertical="center" wrapText="1"/>
    </xf>
    <xf numFmtId="169" fontId="30" fillId="0" borderId="9" xfId="0" applyNumberFormat="1" applyFont="1" applyFill="1" applyBorder="1" applyAlignment="1">
      <alignment horizontal="center" vertical="center"/>
    </xf>
    <xf numFmtId="169" fontId="30" fillId="2" borderId="1" xfId="49" applyNumberFormat="1" applyFont="1" applyFill="1" applyBorder="1" applyAlignment="1">
      <alignment horizontal="center" vertical="center" wrapText="1"/>
    </xf>
    <xf numFmtId="169" fontId="36" fillId="2" borderId="1" xfId="49" applyNumberFormat="1" applyFont="1" applyFill="1" applyBorder="1" applyAlignment="1">
      <alignment horizontal="center" vertical="center" wrapText="1"/>
    </xf>
    <xf numFmtId="170" fontId="30" fillId="0" borderId="1" xfId="0" applyNumberFormat="1" applyFont="1" applyFill="1" applyBorder="1" applyAlignment="1">
      <alignment horizontal="center" vertical="center" wrapText="1"/>
    </xf>
    <xf numFmtId="169" fontId="30" fillId="2" borderId="7" xfId="0" applyNumberFormat="1" applyFont="1" applyFill="1" applyBorder="1" applyAlignment="1">
      <alignment horizontal="center" vertical="center" wrapText="1"/>
    </xf>
    <xf numFmtId="4" fontId="30" fillId="2" borderId="3" xfId="0" applyNumberFormat="1" applyFont="1" applyFill="1" applyBorder="1" applyAlignment="1">
      <alignment horizontal="center" vertical="center" wrapText="1"/>
    </xf>
    <xf numFmtId="0" fontId="12" fillId="0" borderId="0" xfId="0" applyFont="1" applyAlignment="1">
      <alignment horizontal="right" vertical="center"/>
    </xf>
    <xf numFmtId="0" fontId="35" fillId="0" borderId="0" xfId="0" applyFont="1" applyAlignment="1">
      <alignment horizontal="center" vertical="center"/>
    </xf>
    <xf numFmtId="0" fontId="12" fillId="2" borderId="1" xfId="2" applyFont="1" applyFill="1" applyBorder="1" applyAlignment="1">
      <alignment horizontal="center" vertical="center" textRotation="90" wrapText="1"/>
    </xf>
    <xf numFmtId="0" fontId="30" fillId="2" borderId="1" xfId="2" applyFont="1" applyFill="1" applyBorder="1" applyAlignment="1">
      <alignment horizontal="center" vertical="center" textRotation="90" wrapText="1"/>
    </xf>
    <xf numFmtId="0" fontId="34" fillId="0" borderId="2" xfId="0" applyFont="1" applyFill="1" applyBorder="1" applyAlignment="1">
      <alignment horizontal="center" vertical="center" wrapText="1"/>
    </xf>
    <xf numFmtId="169" fontId="30" fillId="2" borderId="0" xfId="0" applyNumberFormat="1" applyFont="1" applyFill="1" applyBorder="1" applyAlignment="1">
      <alignment horizontal="center" vertical="center" wrapText="1"/>
    </xf>
    <xf numFmtId="0" fontId="30" fillId="0" borderId="3" xfId="0" applyFont="1" applyBorder="1" applyAlignment="1">
      <alignment horizontal="center" vertical="center" wrapText="1"/>
    </xf>
    <xf numFmtId="169" fontId="34" fillId="2" borderId="1" xfId="0" applyNumberFormat="1" applyFont="1" applyFill="1" applyBorder="1" applyAlignment="1">
      <alignment horizontal="center" vertical="center" wrapText="1"/>
    </xf>
    <xf numFmtId="168" fontId="34" fillId="0" borderId="1" xfId="4" applyNumberFormat="1" applyFont="1" applyFill="1" applyBorder="1" applyAlignment="1">
      <alignment horizontal="center" vertical="center" wrapText="1"/>
    </xf>
    <xf numFmtId="0" fontId="30" fillId="0" borderId="0" xfId="0" applyFont="1" applyFill="1" applyBorder="1" applyAlignment="1">
      <alignment vertical="center" wrapText="1"/>
    </xf>
    <xf numFmtId="0" fontId="34" fillId="0" borderId="1" xfId="0" applyFont="1" applyBorder="1" applyAlignment="1">
      <alignment horizontal="center"/>
    </xf>
    <xf numFmtId="0" fontId="34" fillId="0" borderId="1" xfId="0" applyFont="1" applyBorder="1" applyAlignment="1">
      <alignment horizontal="center" wrapText="1"/>
    </xf>
    <xf numFmtId="0" fontId="35" fillId="0" borderId="1" xfId="0" applyFont="1" applyBorder="1" applyAlignment="1">
      <alignment horizontal="center" vertical="center"/>
    </xf>
    <xf numFmtId="0" fontId="11" fillId="2" borderId="0" xfId="35" applyFont="1" applyFill="1" applyBorder="1" applyAlignment="1">
      <alignment vertical="center"/>
    </xf>
    <xf numFmtId="0" fontId="31" fillId="0" borderId="1" xfId="0" applyFont="1" applyFill="1" applyBorder="1" applyAlignment="1">
      <alignment horizontal="center" vertical="center" wrapText="1"/>
    </xf>
    <xf numFmtId="0" fontId="34" fillId="2" borderId="1" xfId="49" applyFont="1" applyFill="1" applyBorder="1" applyAlignment="1">
      <alignment horizontal="center" vertical="center" wrapText="1"/>
    </xf>
    <xf numFmtId="0" fontId="38" fillId="0" borderId="1" xfId="0" applyFont="1" applyBorder="1" applyAlignment="1">
      <alignment horizontal="center" vertical="center" wrapText="1"/>
    </xf>
    <xf numFmtId="0" fontId="36" fillId="0" borderId="1" xfId="0" applyFont="1" applyBorder="1" applyAlignment="1">
      <alignment horizontal="center" vertical="center" wrapText="1"/>
    </xf>
    <xf numFmtId="169" fontId="34" fillId="2" borderId="1" xfId="49" applyNumberFormat="1" applyFont="1" applyFill="1" applyBorder="1" applyAlignment="1">
      <alignment horizontal="center" vertical="center" wrapText="1"/>
    </xf>
    <xf numFmtId="0" fontId="31" fillId="2" borderId="1" xfId="0" applyFont="1" applyFill="1" applyBorder="1" applyAlignment="1">
      <alignment horizontal="center" vertical="center"/>
    </xf>
    <xf numFmtId="0" fontId="34" fillId="2" borderId="7" xfId="0" applyFont="1" applyFill="1" applyBorder="1" applyAlignment="1">
      <alignment horizontal="center" vertical="center" wrapText="1"/>
    </xf>
    <xf numFmtId="0" fontId="31" fillId="0" borderId="1" xfId="0" applyFont="1" applyBorder="1"/>
    <xf numFmtId="0" fontId="34" fillId="2" borderId="9" xfId="0" applyFont="1" applyFill="1" applyBorder="1" applyAlignment="1">
      <alignment horizontal="center" vertical="center" wrapText="1"/>
    </xf>
    <xf numFmtId="0" fontId="30" fillId="0" borderId="9" xfId="0" applyFont="1" applyFill="1" applyBorder="1" applyAlignment="1">
      <alignment horizontal="center" vertical="center"/>
    </xf>
    <xf numFmtId="0" fontId="30" fillId="0" borderId="9" xfId="0" applyFont="1" applyFill="1" applyBorder="1" applyAlignment="1">
      <alignment vertical="center"/>
    </xf>
    <xf numFmtId="0" fontId="34" fillId="0" borderId="9"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7" xfId="0" applyFont="1" applyFill="1" applyBorder="1" applyAlignment="1">
      <alignment vertical="center"/>
    </xf>
    <xf numFmtId="0" fontId="34" fillId="0" borderId="7" xfId="0" applyFont="1" applyFill="1" applyBorder="1" applyAlignment="1">
      <alignment horizontal="center" vertical="center"/>
    </xf>
    <xf numFmtId="49" fontId="34" fillId="0" borderId="2" xfId="0" applyNumberFormat="1" applyFont="1" applyFill="1" applyBorder="1" applyAlignment="1">
      <alignment horizontal="center" vertical="center"/>
    </xf>
    <xf numFmtId="0" fontId="13" fillId="0" borderId="1" xfId="0" applyFont="1" applyFill="1" applyBorder="1"/>
    <xf numFmtId="3" fontId="34" fillId="0" borderId="1" xfId="0" applyNumberFormat="1" applyFont="1" applyFill="1" applyBorder="1" applyAlignment="1">
      <alignment horizontal="center" vertical="center" wrapText="1"/>
    </xf>
    <xf numFmtId="0" fontId="34" fillId="2" borderId="1" xfId="0" applyFont="1" applyFill="1" applyBorder="1" applyAlignment="1">
      <alignment horizontal="center" vertical="center"/>
    </xf>
    <xf numFmtId="0" fontId="13" fillId="0" borderId="7" xfId="0" applyFont="1" applyBorder="1" applyAlignment="1">
      <alignment horizontal="center" vertical="center"/>
    </xf>
    <xf numFmtId="0" fontId="13" fillId="0" borderId="7" xfId="0" applyFont="1" applyBorder="1"/>
    <xf numFmtId="0" fontId="30" fillId="0" borderId="9" xfId="0" applyFont="1" applyBorder="1" applyAlignment="1">
      <alignment horizontal="center" vertical="center"/>
    </xf>
    <xf numFmtId="0" fontId="30" fillId="0" borderId="9" xfId="0" applyFont="1" applyBorder="1" applyAlignment="1">
      <alignment vertical="center"/>
    </xf>
    <xf numFmtId="0" fontId="34" fillId="0" borderId="9" xfId="0" applyFont="1" applyBorder="1" applyAlignment="1">
      <alignment horizontal="center" vertical="center"/>
    </xf>
    <xf numFmtId="0" fontId="34" fillId="2" borderId="7" xfId="0" applyFont="1" applyFill="1" applyBorder="1" applyAlignment="1">
      <alignment horizontal="center" wrapText="1"/>
    </xf>
    <xf numFmtId="0" fontId="34" fillId="2" borderId="8" xfId="0" applyFont="1" applyFill="1" applyBorder="1" applyAlignment="1">
      <alignment vertical="center" wrapText="1"/>
    </xf>
    <xf numFmtId="0" fontId="34" fillId="2" borderId="1" xfId="0" applyFont="1" applyFill="1" applyBorder="1" applyAlignment="1">
      <alignment vertical="center" wrapText="1"/>
    </xf>
    <xf numFmtId="0" fontId="30" fillId="2" borderId="9" xfId="0" applyFont="1" applyFill="1" applyBorder="1" applyAlignment="1">
      <alignment horizontal="center" vertical="center" wrapText="1"/>
    </xf>
    <xf numFmtId="0" fontId="34" fillId="0" borderId="1" xfId="0" applyFont="1" applyFill="1" applyBorder="1" applyAlignment="1">
      <alignment horizontal="center" wrapText="1"/>
    </xf>
    <xf numFmtId="0" fontId="30" fillId="2" borderId="0" xfId="0" applyFont="1" applyFill="1" applyBorder="1" applyAlignment="1">
      <alignment vertical="center" wrapText="1"/>
    </xf>
    <xf numFmtId="169" fontId="12" fillId="2" borderId="1" xfId="0" applyNumberFormat="1" applyFont="1" applyFill="1" applyBorder="1" applyAlignment="1">
      <alignment horizontal="center" vertical="center" wrapText="1"/>
    </xf>
    <xf numFmtId="0" fontId="13" fillId="2" borderId="0" xfId="0" applyFont="1" applyFill="1" applyBorder="1"/>
    <xf numFmtId="0" fontId="13" fillId="2" borderId="0" xfId="0" applyFont="1" applyFill="1"/>
    <xf numFmtId="169" fontId="30" fillId="2" borderId="9" xfId="0" applyNumberFormat="1" applyFont="1" applyFill="1" applyBorder="1" applyAlignment="1">
      <alignment horizontal="center" vertical="center"/>
    </xf>
    <xf numFmtId="0" fontId="13" fillId="2" borderId="0" xfId="0" applyFont="1" applyFill="1" applyBorder="1" applyAlignment="1">
      <alignment vertical="center" wrapText="1"/>
    </xf>
    <xf numFmtId="169" fontId="12" fillId="0" borderId="1" xfId="0" applyNumberFormat="1" applyFont="1" applyBorder="1" applyAlignment="1">
      <alignment horizontal="center" vertical="center"/>
    </xf>
    <xf numFmtId="169" fontId="12" fillId="0" borderId="1" xfId="0" applyNumberFormat="1" applyFont="1" applyFill="1" applyBorder="1" applyAlignment="1">
      <alignment horizontal="center" vertical="center"/>
    </xf>
    <xf numFmtId="169" fontId="30" fillId="0" borderId="1" xfId="0" applyNumberFormat="1" applyFont="1" applyFill="1" applyBorder="1" applyAlignment="1">
      <alignment horizontal="center" vertical="center"/>
    </xf>
    <xf numFmtId="4" fontId="30" fillId="0" borderId="1" xfId="0" applyNumberFormat="1" applyFont="1" applyFill="1" applyBorder="1" applyAlignment="1">
      <alignment horizontal="center" vertical="center"/>
    </xf>
    <xf numFmtId="2" fontId="30" fillId="2" borderId="1" xfId="0" applyNumberFormat="1" applyFont="1" applyFill="1" applyBorder="1" applyAlignment="1">
      <alignment horizontal="center" vertical="center"/>
    </xf>
    <xf numFmtId="0" fontId="30" fillId="0" borderId="1" xfId="0" applyFont="1" applyBorder="1"/>
    <xf numFmtId="0" fontId="30" fillId="0" borderId="1" xfId="0" applyFont="1" applyBorder="1" applyAlignment="1">
      <alignment horizontal="center" vertical="center"/>
    </xf>
    <xf numFmtId="0" fontId="30" fillId="0" borderId="1" xfId="0" applyFont="1" applyFill="1" applyBorder="1"/>
    <xf numFmtId="0" fontId="30" fillId="2" borderId="1" xfId="0" applyFont="1" applyFill="1" applyBorder="1" applyAlignment="1">
      <alignment horizontal="center" vertical="center"/>
    </xf>
    <xf numFmtId="49" fontId="30" fillId="0" borderId="1" xfId="0" applyNumberFormat="1" applyFont="1" applyFill="1" applyBorder="1" applyAlignment="1">
      <alignment horizontal="center" vertical="center"/>
    </xf>
    <xf numFmtId="0" fontId="30" fillId="0" borderId="1" xfId="0" applyNumberFormat="1" applyFont="1" applyFill="1" applyBorder="1" applyAlignment="1">
      <alignment horizontal="center" vertical="center" wrapText="1"/>
    </xf>
    <xf numFmtId="0" fontId="13" fillId="2" borderId="1" xfId="0" applyFont="1" applyFill="1" applyBorder="1"/>
    <xf numFmtId="0" fontId="30" fillId="2" borderId="1" xfId="0" applyFont="1" applyFill="1" applyBorder="1"/>
    <xf numFmtId="4" fontId="31" fillId="12" borderId="3" xfId="0" applyNumberFormat="1" applyFont="1" applyFill="1" applyBorder="1" applyAlignment="1">
      <alignment horizontal="center" vertical="center" wrapText="1"/>
    </xf>
    <xf numFmtId="4" fontId="31" fillId="12" borderId="4" xfId="0" applyNumberFormat="1" applyFont="1" applyFill="1" applyBorder="1" applyAlignment="1">
      <alignment horizontal="center" vertical="center" wrapText="1"/>
    </xf>
    <xf numFmtId="4" fontId="31" fillId="12" borderId="2" xfId="0" applyNumberFormat="1" applyFont="1" applyFill="1" applyBorder="1" applyAlignment="1">
      <alignment horizontal="center" vertical="center" wrapText="1"/>
    </xf>
    <xf numFmtId="0" fontId="30" fillId="12" borderId="1" xfId="0" applyFont="1" applyFill="1" applyBorder="1" applyAlignment="1">
      <alignment horizontal="center" vertical="center"/>
    </xf>
    <xf numFmtId="0" fontId="12" fillId="0" borderId="1" xfId="0" applyFont="1" applyFill="1" applyBorder="1" applyAlignment="1">
      <alignment vertical="center"/>
    </xf>
    <xf numFmtId="0" fontId="12" fillId="0" borderId="0" xfId="0" applyFont="1" applyFill="1"/>
    <xf numFmtId="169" fontId="12" fillId="0" borderId="0" xfId="0" applyNumberFormat="1" applyFont="1" applyFill="1"/>
    <xf numFmtId="0" fontId="31" fillId="0" borderId="7" xfId="0" applyFont="1" applyBorder="1" applyAlignment="1">
      <alignment horizontal="center" vertical="center"/>
    </xf>
    <xf numFmtId="0" fontId="31" fillId="0" borderId="1" xfId="0" applyFont="1" applyBorder="1" applyAlignment="1">
      <alignment horizontal="center" vertical="center"/>
    </xf>
    <xf numFmtId="0" fontId="30" fillId="0" borderId="1" xfId="0" applyFont="1" applyBorder="1" applyAlignment="1">
      <alignment horizontal="center" vertical="center"/>
    </xf>
    <xf numFmtId="0" fontId="31" fillId="2" borderId="1" xfId="0" applyFont="1" applyFill="1" applyBorder="1" applyAlignment="1">
      <alignment horizontal="center" vertical="center"/>
    </xf>
    <xf numFmtId="169" fontId="13" fillId="0" borderId="0" xfId="0" applyNumberFormat="1" applyFont="1" applyFill="1" applyBorder="1" applyAlignment="1">
      <alignment horizontal="center" vertical="center"/>
    </xf>
    <xf numFmtId="0" fontId="31" fillId="0" borderId="0" xfId="0" applyFont="1" applyAlignment="1">
      <alignment horizontal="center" vertical="center"/>
    </xf>
    <xf numFmtId="0" fontId="31" fillId="3" borderId="3" xfId="0" applyFont="1" applyFill="1" applyBorder="1" applyAlignment="1">
      <alignment horizontal="center" vertical="center"/>
    </xf>
    <xf numFmtId="0" fontId="31" fillId="11" borderId="1" xfId="0" applyFont="1" applyFill="1" applyBorder="1" applyAlignment="1">
      <alignment horizontal="center" vertical="center" wrapText="1"/>
    </xf>
    <xf numFmtId="0" fontId="31" fillId="11" borderId="1" xfId="35" applyFont="1" applyFill="1" applyBorder="1" applyAlignment="1">
      <alignment horizontal="center" vertical="center"/>
    </xf>
    <xf numFmtId="0" fontId="31" fillId="0" borderId="1" xfId="0" applyFont="1" applyBorder="1" applyAlignment="1">
      <alignment horizontal="center" vertical="center" wrapText="1"/>
    </xf>
    <xf numFmtId="0" fontId="31" fillId="2" borderId="1" xfId="49" applyFont="1" applyFill="1" applyBorder="1" applyAlignment="1">
      <alignment horizontal="center" vertical="center" wrapText="1"/>
    </xf>
    <xf numFmtId="0" fontId="31" fillId="11" borderId="7" xfId="0" applyFont="1" applyFill="1" applyBorder="1" applyAlignment="1">
      <alignment horizontal="center" vertical="center"/>
    </xf>
    <xf numFmtId="0" fontId="31" fillId="0" borderId="3" xfId="0" applyFont="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11" borderId="1" xfId="0" applyFont="1" applyFill="1" applyBorder="1" applyAlignment="1">
      <alignment horizontal="center" vertical="center"/>
    </xf>
    <xf numFmtId="4" fontId="31" fillId="12" borderId="3" xfId="0" applyNumberFormat="1" applyFont="1" applyFill="1" applyBorder="1" applyAlignment="1">
      <alignment horizontal="center" vertical="center" wrapText="1"/>
    </xf>
    <xf numFmtId="4" fontId="31" fillId="12" borderId="4" xfId="0" applyNumberFormat="1" applyFont="1" applyFill="1" applyBorder="1" applyAlignment="1">
      <alignment horizontal="center" vertical="center" wrapText="1"/>
    </xf>
    <xf numFmtId="0" fontId="12" fillId="11" borderId="3" xfId="0" applyFont="1" applyFill="1" applyBorder="1" applyAlignment="1">
      <alignment horizontal="center" wrapText="1"/>
    </xf>
    <xf numFmtId="0" fontId="12" fillId="11" borderId="4" xfId="0" applyFont="1" applyFill="1" applyBorder="1" applyAlignment="1">
      <alignment horizontal="center" wrapText="1"/>
    </xf>
    <xf numFmtId="0" fontId="12" fillId="11" borderId="2" xfId="0" applyFont="1" applyFill="1" applyBorder="1" applyAlignment="1">
      <alignment horizontal="center" wrapText="1"/>
    </xf>
    <xf numFmtId="0" fontId="32" fillId="0" borderId="3"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0" fillId="0" borderId="7" xfId="0" applyFont="1" applyBorder="1" applyAlignment="1">
      <alignment horizontal="center" vertical="center"/>
    </xf>
    <xf numFmtId="0" fontId="30" fillId="0" borderId="9" xfId="0" applyFont="1" applyBorder="1" applyAlignment="1">
      <alignment horizontal="center" vertical="center"/>
    </xf>
    <xf numFmtId="0" fontId="30" fillId="0" borderId="7"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0" fillId="0" borderId="8" xfId="0" applyFont="1" applyBorder="1" applyAlignment="1">
      <alignment horizontal="center" vertical="center"/>
    </xf>
    <xf numFmtId="0" fontId="30" fillId="2" borderId="7" xfId="0" applyFont="1" applyFill="1" applyBorder="1" applyAlignment="1">
      <alignment horizontal="center" vertical="center"/>
    </xf>
    <xf numFmtId="0" fontId="30" fillId="2" borderId="8" xfId="0" applyFont="1" applyFill="1" applyBorder="1" applyAlignment="1">
      <alignment horizontal="center" vertical="center"/>
    </xf>
    <xf numFmtId="0" fontId="30" fillId="2" borderId="9" xfId="0" applyFont="1" applyFill="1" applyBorder="1" applyAlignment="1">
      <alignment horizontal="center" vertical="center"/>
    </xf>
    <xf numFmtId="0" fontId="31" fillId="0" borderId="1" xfId="0" applyFont="1" applyBorder="1" applyAlignment="1">
      <alignment horizontal="center" vertical="center"/>
    </xf>
    <xf numFmtId="0" fontId="31" fillId="0" borderId="7"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2" fillId="11" borderId="10" xfId="0" applyFont="1" applyFill="1" applyBorder="1" applyAlignment="1">
      <alignment horizontal="center" vertical="center"/>
    </xf>
    <xf numFmtId="0" fontId="12" fillId="11" borderId="12" xfId="0" applyFont="1" applyFill="1" applyBorder="1" applyAlignment="1">
      <alignment horizontal="center" vertical="center"/>
    </xf>
    <xf numFmtId="0" fontId="12" fillId="11" borderId="13" xfId="0" applyFont="1" applyFill="1" applyBorder="1" applyAlignment="1">
      <alignment horizontal="center" vertical="center"/>
    </xf>
    <xf numFmtId="0" fontId="12" fillId="0" borderId="3"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11" borderId="3" xfId="0" applyFont="1" applyFill="1" applyBorder="1" applyAlignment="1">
      <alignment horizontal="center" vertical="center"/>
    </xf>
    <xf numFmtId="0" fontId="12" fillId="11" borderId="4" xfId="0" applyFont="1" applyFill="1" applyBorder="1" applyAlignment="1">
      <alignment horizontal="center" vertical="center"/>
    </xf>
    <xf numFmtId="0" fontId="12" fillId="11" borderId="2" xfId="0" applyFont="1" applyFill="1" applyBorder="1" applyAlignment="1">
      <alignment horizontal="center" vertical="center"/>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169" fontId="30" fillId="2" borderId="7" xfId="0" applyNumberFormat="1" applyFont="1" applyFill="1" applyBorder="1" applyAlignment="1">
      <alignment horizontal="center" vertical="center" wrapText="1"/>
    </xf>
    <xf numFmtId="169" fontId="30" fillId="2" borderId="9" xfId="0" applyNumberFormat="1" applyFont="1" applyFill="1" applyBorder="1" applyAlignment="1">
      <alignment horizontal="center" vertical="center" wrapText="1"/>
    </xf>
    <xf numFmtId="0" fontId="12" fillId="11" borderId="3" xfId="35" applyFont="1" applyFill="1" applyBorder="1" applyAlignment="1">
      <alignment horizontal="center" vertical="center"/>
    </xf>
    <xf numFmtId="0" fontId="12" fillId="11" borderId="4" xfId="35" applyFont="1" applyFill="1" applyBorder="1" applyAlignment="1">
      <alignment horizontal="center" vertical="center"/>
    </xf>
    <xf numFmtId="0" fontId="12" fillId="11" borderId="2" xfId="35" applyFont="1" applyFill="1" applyBorder="1" applyAlignment="1">
      <alignment horizontal="center" vertical="center"/>
    </xf>
    <xf numFmtId="0" fontId="30" fillId="0" borderId="1" xfId="0" applyFont="1" applyBorder="1" applyAlignment="1">
      <alignment horizontal="center" vertical="center"/>
    </xf>
    <xf numFmtId="0" fontId="12" fillId="2" borderId="5" xfId="0" applyFont="1" applyFill="1" applyBorder="1" applyAlignment="1">
      <alignment horizontal="center" vertical="center" wrapText="1"/>
    </xf>
    <xf numFmtId="0" fontId="12" fillId="2" borderId="3" xfId="2" applyFont="1" applyFill="1" applyBorder="1" applyAlignment="1">
      <alignment horizontal="center" vertical="center" textRotation="90" wrapText="1"/>
    </xf>
    <xf numFmtId="0" fontId="12" fillId="2" borderId="2" xfId="2" applyFont="1" applyFill="1" applyBorder="1" applyAlignment="1">
      <alignment horizontal="center" vertical="center" textRotation="90"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5"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7" xfId="2" applyFont="1" applyFill="1" applyBorder="1" applyAlignment="1">
      <alignment horizontal="center" vertical="center" wrapText="1"/>
    </xf>
    <xf numFmtId="0" fontId="12" fillId="2" borderId="8" xfId="2" applyFont="1" applyFill="1" applyBorder="1" applyAlignment="1">
      <alignment horizontal="center" vertical="center" wrapText="1"/>
    </xf>
    <xf numFmtId="0" fontId="12" fillId="2" borderId="9" xfId="2"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12" fillId="11" borderId="3" xfId="0" applyFont="1" applyFill="1" applyBorder="1" applyAlignment="1">
      <alignment horizontal="center" vertical="center" wrapText="1"/>
    </xf>
    <xf numFmtId="0" fontId="12" fillId="11" borderId="4"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2" xfId="0" applyFont="1" applyFill="1" applyBorder="1" applyAlignment="1">
      <alignment horizontal="center" vertical="center"/>
    </xf>
    <xf numFmtId="0" fontId="30" fillId="0" borderId="7" xfId="4" applyFont="1" applyFill="1" applyBorder="1" applyAlignment="1">
      <alignment horizontal="center" vertical="center" wrapText="1"/>
    </xf>
    <xf numFmtId="0" fontId="30" fillId="0" borderId="9" xfId="4" applyFont="1" applyFill="1" applyBorder="1" applyAlignment="1">
      <alignment horizontal="center" vertical="center" wrapText="1"/>
    </xf>
    <xf numFmtId="168" fontId="34" fillId="0" borderId="7" xfId="4" applyNumberFormat="1" applyFont="1" applyFill="1" applyBorder="1" applyAlignment="1">
      <alignment horizontal="center" vertical="center" wrapText="1"/>
    </xf>
    <xf numFmtId="168" fontId="34" fillId="0" borderId="9" xfId="4" applyNumberFormat="1" applyFont="1" applyFill="1" applyBorder="1" applyAlignment="1">
      <alignment horizontal="center" vertical="center" wrapText="1"/>
    </xf>
    <xf numFmtId="0" fontId="30" fillId="11" borderId="3" xfId="0" applyFont="1" applyFill="1" applyBorder="1" applyAlignment="1">
      <alignment horizontal="center" vertical="center"/>
    </xf>
    <xf numFmtId="0" fontId="30" fillId="11" borderId="4" xfId="0" applyFont="1" applyFill="1" applyBorder="1" applyAlignment="1">
      <alignment horizontal="center" vertical="center"/>
    </xf>
    <xf numFmtId="0" fontId="30" fillId="11" borderId="2" xfId="0" applyFont="1" applyFill="1" applyBorder="1" applyAlignment="1">
      <alignment horizontal="center" vertical="center"/>
    </xf>
    <xf numFmtId="4" fontId="12" fillId="11" borderId="3"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wrapText="1"/>
    </xf>
    <xf numFmtId="169" fontId="11" fillId="11" borderId="3" xfId="0" applyNumberFormat="1" applyFont="1" applyFill="1" applyBorder="1" applyAlignment="1">
      <alignment horizontal="center" vertical="center"/>
    </xf>
    <xf numFmtId="169" fontId="11" fillId="11" borderId="4" xfId="0" applyNumberFormat="1" applyFont="1" applyFill="1" applyBorder="1" applyAlignment="1">
      <alignment horizontal="center" vertical="center"/>
    </xf>
    <xf numFmtId="169" fontId="11" fillId="11" borderId="2" xfId="0" applyNumberFormat="1" applyFont="1" applyFill="1" applyBorder="1" applyAlignment="1">
      <alignment horizontal="center" vertical="center"/>
    </xf>
    <xf numFmtId="0" fontId="31" fillId="2" borderId="1" xfId="0" applyFont="1" applyFill="1" applyBorder="1" applyAlignment="1">
      <alignment horizontal="center" vertical="center"/>
    </xf>
  </cellXfs>
  <cellStyles count="70">
    <cellStyle name="Accent" xfId="6"/>
    <cellStyle name="Accent 1" xfId="7"/>
    <cellStyle name="Accent 2" xfId="8"/>
    <cellStyle name="Accent 3" xfId="9"/>
    <cellStyle name="Bad 2" xfId="10"/>
    <cellStyle name="Comma 2" xfId="12"/>
    <cellStyle name="Comma 2 2" xfId="13"/>
    <cellStyle name="Comma 2 2 2" xfId="50"/>
    <cellStyle name="Comma 2 3" xfId="14"/>
    <cellStyle name="Comma 2 3 2" xfId="53"/>
    <cellStyle name="Comma 2 4" xfId="51"/>
    <cellStyle name="Comma 3" xfId="15"/>
    <cellStyle name="Comma 3 2" xfId="34"/>
    <cellStyle name="Comma 3 2 2" xfId="68"/>
    <cellStyle name="Comma 3 2 3" xfId="62"/>
    <cellStyle name="Comma 3 3" xfId="36"/>
    <cellStyle name="Comma 3 3 2" xfId="65"/>
    <cellStyle name="Comma 3 4" xfId="41"/>
    <cellStyle name="Comma 3 5" xfId="42"/>
    <cellStyle name="Comma 3 6" xfId="46"/>
    <cellStyle name="Comma 3 7" xfId="52"/>
    <cellStyle name="Comma 3 8" xfId="58"/>
    <cellStyle name="Comma 4" xfId="11"/>
    <cellStyle name="Comma 4 2" xfId="33"/>
    <cellStyle name="Comma 4 2 2" xfId="67"/>
    <cellStyle name="Comma 4 2 3" xfId="61"/>
    <cellStyle name="Comma 4 3" xfId="37"/>
    <cellStyle name="Comma 4 3 2" xfId="64"/>
    <cellStyle name="Comma 4 4" xfId="40"/>
    <cellStyle name="Comma 4 5" xfId="43"/>
    <cellStyle name="Comma 4 6" xfId="47"/>
    <cellStyle name="Comma 4 7" xfId="57"/>
    <cellStyle name="Comma 5" xfId="45"/>
    <cellStyle name="Comma 6" xfId="54"/>
    <cellStyle name="Error" xfId="16"/>
    <cellStyle name="Footnote" xfId="17"/>
    <cellStyle name="Good 2" xfId="18"/>
    <cellStyle name="Heading" xfId="19"/>
    <cellStyle name="Heading 1 2" xfId="20"/>
    <cellStyle name="Heading 2 2" xfId="21"/>
    <cellStyle name="Neutral 2" xfId="22"/>
    <cellStyle name="Normal" xfId="0" builtinId="0"/>
    <cellStyle name="Normal 2" xfId="23"/>
    <cellStyle name="Normal 2 2" xfId="24"/>
    <cellStyle name="Normal 2 4 6" xfId="55"/>
    <cellStyle name="Normal 3" xfId="5"/>
    <cellStyle name="Normal 4" xfId="25"/>
    <cellStyle name="Normal 46" xfId="59"/>
    <cellStyle name="Normal 5" xfId="4"/>
    <cellStyle name="Normal 5 2" xfId="26"/>
    <cellStyle name="Normal 6" xfId="27"/>
    <cellStyle name="Normal 7" xfId="2"/>
    <cellStyle name="Normal 7 2" xfId="32"/>
    <cellStyle name="Normal 7 2 2" xfId="66"/>
    <cellStyle name="Normal 7 2 3" xfId="60"/>
    <cellStyle name="Normal 7 3" xfId="38"/>
    <cellStyle name="Normal 7 3 2" xfId="63"/>
    <cellStyle name="Normal 7 4" xfId="39"/>
    <cellStyle name="Normal 7 5" xfId="44"/>
    <cellStyle name="Normal 7 6" xfId="48"/>
    <cellStyle name="Normal 7 7" xfId="56"/>
    <cellStyle name="Normal 8" xfId="49"/>
    <cellStyle name="Normal 9" xfId="69"/>
    <cellStyle name="Normal_Sheet1" xfId="35"/>
    <cellStyle name="Note 2" xfId="28"/>
    <cellStyle name="Status" xfId="29"/>
    <cellStyle name="Text" xfId="30"/>
    <cellStyle name="Warning" xfId="31"/>
    <cellStyle name="Обычный 2" xfId="3"/>
    <cellStyle name="Обычный_Лист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260"/>
  <sheetViews>
    <sheetView tabSelected="1" zoomScale="87" zoomScaleNormal="87" workbookViewId="0">
      <selection activeCell="A2" sqref="A2:O2"/>
    </sheetView>
  </sheetViews>
  <sheetFormatPr defaultRowHeight="17.25"/>
  <cols>
    <col min="1" max="1" width="4.85546875" style="170" customWidth="1"/>
    <col min="2" max="2" width="47.140625" style="3" customWidth="1"/>
    <col min="3" max="3" width="28.85546875" style="3" customWidth="1"/>
    <col min="4" max="4" width="22.28515625" style="3" customWidth="1"/>
    <col min="5" max="5" width="12.85546875" style="3" customWidth="1"/>
    <col min="6" max="6" width="16.28515625" style="3" customWidth="1"/>
    <col min="7" max="7" width="4.28515625" style="3" customWidth="1"/>
    <col min="8" max="8" width="3.28515625" style="3" customWidth="1"/>
    <col min="9" max="9" width="3.7109375" style="3" customWidth="1"/>
    <col min="10" max="10" width="3.28515625" style="3" customWidth="1"/>
    <col min="11" max="11" width="4.140625" style="52" customWidth="1"/>
    <col min="12" max="12" width="4.140625" style="3" customWidth="1"/>
    <col min="13" max="13" width="10.28515625" style="3" customWidth="1"/>
    <col min="14" max="14" width="11.28515625" style="3" customWidth="1"/>
    <col min="15" max="15" width="32.5703125" style="53" customWidth="1"/>
    <col min="16" max="16" width="9.140625" style="11"/>
    <col min="17" max="17" width="11.7109375" style="11" bestFit="1" customWidth="1"/>
    <col min="18" max="18" width="11.42578125" style="11" bestFit="1" customWidth="1"/>
    <col min="19" max="16384" width="9.140625" style="11"/>
  </cols>
  <sheetData>
    <row r="1" spans="1:17">
      <c r="D1" s="22"/>
      <c r="E1" s="22"/>
      <c r="F1" s="22"/>
      <c r="G1" s="22"/>
      <c r="H1" s="22"/>
      <c r="I1" s="22"/>
      <c r="J1" s="22"/>
      <c r="K1" s="96"/>
      <c r="L1" s="22"/>
      <c r="O1" s="97" t="s">
        <v>13</v>
      </c>
    </row>
    <row r="2" spans="1:17" ht="68.25" customHeight="1">
      <c r="A2" s="219" t="s">
        <v>15</v>
      </c>
      <c r="B2" s="219"/>
      <c r="C2" s="219"/>
      <c r="D2" s="219"/>
      <c r="E2" s="219"/>
      <c r="F2" s="219"/>
      <c r="G2" s="219"/>
      <c r="H2" s="219"/>
      <c r="I2" s="219"/>
      <c r="J2" s="219"/>
      <c r="K2" s="219"/>
      <c r="L2" s="219"/>
      <c r="M2" s="219"/>
      <c r="N2" s="219"/>
      <c r="O2" s="219"/>
    </row>
    <row r="3" spans="1:17" ht="66.75" customHeight="1">
      <c r="A3" s="222" t="s">
        <v>1</v>
      </c>
      <c r="B3" s="210" t="s">
        <v>3</v>
      </c>
      <c r="C3" s="228" t="s">
        <v>5</v>
      </c>
      <c r="D3" s="231" t="s">
        <v>4</v>
      </c>
      <c r="E3" s="234" t="s">
        <v>11</v>
      </c>
      <c r="F3" s="235"/>
      <c r="G3" s="235"/>
      <c r="H3" s="235"/>
      <c r="I3" s="235"/>
      <c r="J3" s="235"/>
      <c r="K3" s="235"/>
      <c r="L3" s="235"/>
      <c r="M3" s="235"/>
      <c r="N3" s="236"/>
      <c r="O3" s="225" t="s">
        <v>0</v>
      </c>
    </row>
    <row r="4" spans="1:17" ht="126.75" customHeight="1">
      <c r="A4" s="223"/>
      <c r="B4" s="211"/>
      <c r="C4" s="229"/>
      <c r="D4" s="232"/>
      <c r="E4" s="220" t="s">
        <v>6</v>
      </c>
      <c r="F4" s="221"/>
      <c r="G4" s="220" t="s">
        <v>7</v>
      </c>
      <c r="H4" s="221"/>
      <c r="I4" s="220" t="s">
        <v>8</v>
      </c>
      <c r="J4" s="221"/>
      <c r="K4" s="220" t="s">
        <v>12</v>
      </c>
      <c r="L4" s="221"/>
      <c r="M4" s="220" t="s">
        <v>14</v>
      </c>
      <c r="N4" s="221"/>
      <c r="O4" s="226"/>
    </row>
    <row r="5" spans="1:17" ht="126.75" customHeight="1">
      <c r="A5" s="224"/>
      <c r="B5" s="212"/>
      <c r="C5" s="230"/>
      <c r="D5" s="233"/>
      <c r="E5" s="98" t="s">
        <v>9</v>
      </c>
      <c r="F5" s="98" t="s">
        <v>10</v>
      </c>
      <c r="G5" s="98" t="s">
        <v>9</v>
      </c>
      <c r="H5" s="98" t="s">
        <v>10</v>
      </c>
      <c r="I5" s="98" t="s">
        <v>9</v>
      </c>
      <c r="J5" s="98" t="s">
        <v>10</v>
      </c>
      <c r="K5" s="98" t="s">
        <v>9</v>
      </c>
      <c r="L5" s="98" t="s">
        <v>10</v>
      </c>
      <c r="M5" s="99" t="s">
        <v>9</v>
      </c>
      <c r="N5" s="99" t="s">
        <v>10</v>
      </c>
      <c r="O5" s="227"/>
    </row>
    <row r="6" spans="1:17" ht="16.5">
      <c r="A6" s="244" t="s">
        <v>2</v>
      </c>
      <c r="B6" s="245"/>
      <c r="C6" s="245"/>
      <c r="D6" s="245"/>
      <c r="E6" s="245"/>
      <c r="F6" s="245"/>
      <c r="G6" s="245"/>
      <c r="H6" s="245"/>
      <c r="I6" s="245"/>
      <c r="J6" s="245"/>
      <c r="K6" s="245"/>
      <c r="L6" s="245"/>
      <c r="M6" s="245"/>
      <c r="N6" s="245"/>
      <c r="O6" s="246"/>
    </row>
    <row r="7" spans="1:17" ht="16.5" customHeight="1">
      <c r="A7" s="171"/>
      <c r="B7" s="39"/>
      <c r="C7" s="39"/>
      <c r="D7" s="39"/>
      <c r="E7" s="39"/>
      <c r="F7" s="39" t="s">
        <v>275</v>
      </c>
      <c r="G7" s="39"/>
      <c r="H7" s="39"/>
      <c r="I7" s="39"/>
      <c r="J7" s="39"/>
      <c r="K7" s="39"/>
      <c r="L7" s="39"/>
      <c r="M7" s="39"/>
      <c r="N7" s="39"/>
      <c r="O7" s="68"/>
    </row>
    <row r="8" spans="1:17" ht="110.25" customHeight="1">
      <c r="A8" s="73">
        <v>1</v>
      </c>
      <c r="B8" s="9" t="s">
        <v>276</v>
      </c>
      <c r="C8" s="62" t="s">
        <v>136</v>
      </c>
      <c r="D8" s="44">
        <v>3077</v>
      </c>
      <c r="E8" s="49"/>
      <c r="F8" s="49"/>
      <c r="G8" s="49"/>
      <c r="H8" s="49"/>
      <c r="I8" s="49"/>
      <c r="J8" s="49"/>
      <c r="K8" s="49">
        <v>15</v>
      </c>
      <c r="L8" s="49"/>
      <c r="M8" s="49"/>
      <c r="N8" s="49"/>
      <c r="O8" s="77" t="s">
        <v>138</v>
      </c>
    </row>
    <row r="9" spans="1:17" s="47" customFormat="1" ht="52.5" customHeight="1">
      <c r="A9" s="110">
        <v>2</v>
      </c>
      <c r="B9" s="9" t="s">
        <v>277</v>
      </c>
      <c r="C9" s="9" t="s">
        <v>23</v>
      </c>
      <c r="D9" s="31">
        <v>4000</v>
      </c>
      <c r="E9" s="73"/>
      <c r="F9" s="73"/>
      <c r="G9" s="73"/>
      <c r="H9" s="73"/>
      <c r="I9" s="73"/>
      <c r="J9" s="73"/>
      <c r="K9" s="74"/>
      <c r="L9" s="73"/>
      <c r="M9" s="32"/>
      <c r="N9" s="32">
        <v>25</v>
      </c>
      <c r="O9" s="100" t="s">
        <v>270</v>
      </c>
      <c r="Q9" s="48"/>
    </row>
    <row r="10" spans="1:17" s="47" customFormat="1" ht="52.5" customHeight="1">
      <c r="A10" s="110">
        <v>3</v>
      </c>
      <c r="B10" s="9" t="s">
        <v>286</v>
      </c>
      <c r="C10" s="27" t="s">
        <v>24</v>
      </c>
      <c r="D10" s="31">
        <v>77800</v>
      </c>
      <c r="E10" s="73"/>
      <c r="F10" s="73"/>
      <c r="G10" s="73"/>
      <c r="H10" s="73"/>
      <c r="I10" s="73"/>
      <c r="J10" s="73"/>
      <c r="K10" s="74"/>
      <c r="L10" s="73"/>
      <c r="M10" s="32">
        <v>9</v>
      </c>
      <c r="N10" s="32"/>
      <c r="O10" s="100"/>
      <c r="Q10" s="48"/>
    </row>
    <row r="11" spans="1:17" s="163" customFormat="1" ht="25.5" customHeight="1">
      <c r="A11" s="110"/>
      <c r="B11" s="205" t="s">
        <v>22</v>
      </c>
      <c r="C11" s="206"/>
      <c r="D11" s="75">
        <f>SUM(D8:D10)</f>
        <v>84877</v>
      </c>
      <c r="E11" s="49"/>
      <c r="F11" s="49"/>
      <c r="G11" s="49"/>
      <c r="H11" s="49"/>
      <c r="I11" s="49"/>
      <c r="J11" s="49"/>
      <c r="K11" s="162">
        <f>SUM(K8:K9)</f>
        <v>15</v>
      </c>
      <c r="L11" s="49"/>
      <c r="M11" s="49">
        <f>SUM(M8:M10)</f>
        <v>9</v>
      </c>
      <c r="N11" s="49">
        <f>SUM(N8:N9)</f>
        <v>25</v>
      </c>
      <c r="O11" s="50"/>
      <c r="Q11" s="164"/>
    </row>
    <row r="12" spans="1:17" ht="16.5" customHeight="1">
      <c r="A12" s="84" t="s">
        <v>59</v>
      </c>
      <c r="B12" s="241" t="s">
        <v>60</v>
      </c>
      <c r="C12" s="242"/>
      <c r="D12" s="242"/>
      <c r="E12" s="242"/>
      <c r="F12" s="242"/>
      <c r="G12" s="242"/>
      <c r="H12" s="242"/>
      <c r="I12" s="242"/>
      <c r="J12" s="242"/>
      <c r="K12" s="242"/>
      <c r="L12" s="242"/>
      <c r="M12" s="242"/>
      <c r="N12" s="242"/>
      <c r="O12" s="243"/>
    </row>
    <row r="13" spans="1:17" ht="96.75" customHeight="1">
      <c r="A13" s="84">
        <v>1</v>
      </c>
      <c r="B13" s="10" t="s">
        <v>61</v>
      </c>
      <c r="C13" s="27" t="s">
        <v>24</v>
      </c>
      <c r="D13" s="44">
        <v>0</v>
      </c>
      <c r="E13" s="82"/>
      <c r="F13" s="82"/>
      <c r="G13" s="82"/>
      <c r="H13" s="82"/>
      <c r="I13" s="82"/>
      <c r="J13" s="82"/>
      <c r="K13" s="82"/>
      <c r="L13" s="82"/>
      <c r="M13" s="27"/>
      <c r="N13" s="27"/>
      <c r="O13" s="57" t="s">
        <v>62</v>
      </c>
    </row>
    <row r="14" spans="1:17" ht="75" customHeight="1">
      <c r="A14" s="237">
        <v>2</v>
      </c>
      <c r="B14" s="210" t="s">
        <v>278</v>
      </c>
      <c r="C14" s="27" t="s">
        <v>137</v>
      </c>
      <c r="D14" s="44">
        <v>19000</v>
      </c>
      <c r="E14" s="82"/>
      <c r="F14" s="82"/>
      <c r="G14" s="82"/>
      <c r="H14" s="82"/>
      <c r="I14" s="82"/>
      <c r="J14" s="82"/>
      <c r="K14" s="82"/>
      <c r="L14" s="82"/>
      <c r="M14" s="239">
        <v>24</v>
      </c>
      <c r="N14" s="239">
        <v>6</v>
      </c>
      <c r="O14" s="57"/>
    </row>
    <row r="15" spans="1:17" ht="75" customHeight="1">
      <c r="A15" s="238"/>
      <c r="B15" s="212"/>
      <c r="C15" s="62" t="s">
        <v>136</v>
      </c>
      <c r="D15" s="44">
        <v>8556</v>
      </c>
      <c r="E15" s="82"/>
      <c r="F15" s="82"/>
      <c r="G15" s="82"/>
      <c r="H15" s="82"/>
      <c r="I15" s="82"/>
      <c r="J15" s="82"/>
      <c r="K15" s="82"/>
      <c r="L15" s="82"/>
      <c r="M15" s="240"/>
      <c r="N15" s="240"/>
      <c r="O15" s="57" t="s">
        <v>138</v>
      </c>
    </row>
    <row r="16" spans="1:17" ht="75" customHeight="1">
      <c r="A16" s="84">
        <v>3</v>
      </c>
      <c r="B16" s="10" t="s">
        <v>142</v>
      </c>
      <c r="C16" s="62" t="s">
        <v>136</v>
      </c>
      <c r="D16" s="44">
        <v>4356</v>
      </c>
      <c r="E16" s="46"/>
      <c r="F16" s="46"/>
      <c r="G16" s="46"/>
      <c r="H16" s="46"/>
      <c r="I16" s="46"/>
      <c r="J16" s="46"/>
      <c r="K16" s="46"/>
      <c r="L16" s="46"/>
      <c r="M16" s="29">
        <v>2</v>
      </c>
      <c r="N16" s="29">
        <v>5</v>
      </c>
      <c r="O16" s="57" t="s">
        <v>138</v>
      </c>
    </row>
    <row r="17" spans="1:18" ht="75" customHeight="1">
      <c r="A17" s="237">
        <v>4</v>
      </c>
      <c r="B17" s="210" t="s">
        <v>140</v>
      </c>
      <c r="C17" s="27" t="s">
        <v>137</v>
      </c>
      <c r="D17" s="44">
        <v>193228</v>
      </c>
      <c r="E17" s="82"/>
      <c r="F17" s="82"/>
      <c r="G17" s="82"/>
      <c r="H17" s="82"/>
      <c r="I17" s="82"/>
      <c r="J17" s="82"/>
      <c r="K17" s="82"/>
      <c r="L17" s="82"/>
      <c r="M17" s="239">
        <v>5</v>
      </c>
      <c r="N17" s="239">
        <v>10</v>
      </c>
      <c r="O17" s="57"/>
    </row>
    <row r="18" spans="1:18" ht="75" customHeight="1">
      <c r="A18" s="238"/>
      <c r="B18" s="212"/>
      <c r="C18" s="62" t="s">
        <v>136</v>
      </c>
      <c r="D18" s="44">
        <v>7249</v>
      </c>
      <c r="E18" s="82"/>
      <c r="F18" s="82"/>
      <c r="G18" s="82"/>
      <c r="H18" s="82"/>
      <c r="I18" s="82"/>
      <c r="J18" s="82"/>
      <c r="K18" s="82"/>
      <c r="L18" s="82"/>
      <c r="M18" s="240"/>
      <c r="N18" s="240"/>
      <c r="O18" s="57" t="s">
        <v>141</v>
      </c>
    </row>
    <row r="19" spans="1:18" ht="75" customHeight="1">
      <c r="A19" s="237">
        <v>5</v>
      </c>
      <c r="B19" s="210" t="s">
        <v>143</v>
      </c>
      <c r="C19" s="62" t="s">
        <v>137</v>
      </c>
      <c r="D19" s="44">
        <v>9000</v>
      </c>
      <c r="E19" s="82"/>
      <c r="F19" s="82"/>
      <c r="G19" s="82"/>
      <c r="H19" s="82"/>
      <c r="I19" s="82"/>
      <c r="J19" s="82"/>
      <c r="K19" s="82"/>
      <c r="L19" s="82"/>
      <c r="M19" s="239">
        <v>4</v>
      </c>
      <c r="N19" s="239">
        <v>4</v>
      </c>
      <c r="O19" s="57"/>
    </row>
    <row r="20" spans="1:18" ht="75" customHeight="1">
      <c r="A20" s="238"/>
      <c r="B20" s="212"/>
      <c r="C20" s="27" t="s">
        <v>136</v>
      </c>
      <c r="D20" s="44">
        <v>6600</v>
      </c>
      <c r="E20" s="82"/>
      <c r="F20" s="82"/>
      <c r="G20" s="82"/>
      <c r="H20" s="82"/>
      <c r="I20" s="82"/>
      <c r="J20" s="82"/>
      <c r="K20" s="82"/>
      <c r="L20" s="82"/>
      <c r="M20" s="240"/>
      <c r="N20" s="240"/>
      <c r="O20" s="57" t="s">
        <v>138</v>
      </c>
    </row>
    <row r="21" spans="1:18" ht="75" customHeight="1">
      <c r="A21" s="84">
        <v>6</v>
      </c>
      <c r="B21" s="10" t="s">
        <v>139</v>
      </c>
      <c r="C21" s="27" t="s">
        <v>137</v>
      </c>
      <c r="D21" s="44">
        <v>241535</v>
      </c>
      <c r="E21" s="82"/>
      <c r="F21" s="82"/>
      <c r="G21" s="82"/>
      <c r="H21" s="82"/>
      <c r="I21" s="82"/>
      <c r="J21" s="82"/>
      <c r="K21" s="82"/>
      <c r="L21" s="82"/>
      <c r="M21" s="27">
        <v>5</v>
      </c>
      <c r="N21" s="27">
        <v>12</v>
      </c>
      <c r="O21" s="57"/>
    </row>
    <row r="22" spans="1:18" ht="75" customHeight="1">
      <c r="A22" s="84">
        <v>7</v>
      </c>
      <c r="B22" s="10" t="s">
        <v>144</v>
      </c>
      <c r="C22" s="27" t="s">
        <v>137</v>
      </c>
      <c r="D22" s="44">
        <v>50000</v>
      </c>
      <c r="E22" s="82"/>
      <c r="F22" s="82"/>
      <c r="G22" s="82"/>
      <c r="H22" s="82"/>
      <c r="I22" s="82"/>
      <c r="J22" s="82"/>
      <c r="K22" s="82"/>
      <c r="L22" s="82"/>
      <c r="M22" s="27">
        <v>4</v>
      </c>
      <c r="N22" s="27">
        <v>10</v>
      </c>
      <c r="O22" s="57"/>
    </row>
    <row r="23" spans="1:18" ht="75" customHeight="1">
      <c r="A23" s="84">
        <v>8</v>
      </c>
      <c r="B23" s="10" t="s">
        <v>145</v>
      </c>
      <c r="C23" s="27" t="s">
        <v>137</v>
      </c>
      <c r="D23" s="44">
        <v>12000</v>
      </c>
      <c r="E23" s="82"/>
      <c r="F23" s="82"/>
      <c r="G23" s="82"/>
      <c r="H23" s="82"/>
      <c r="I23" s="82"/>
      <c r="J23" s="82"/>
      <c r="K23" s="82"/>
      <c r="L23" s="82"/>
      <c r="M23" s="27">
        <v>3</v>
      </c>
      <c r="N23" s="27">
        <v>3</v>
      </c>
      <c r="O23" s="57"/>
    </row>
    <row r="24" spans="1:18" ht="75" customHeight="1">
      <c r="A24" s="84">
        <v>9</v>
      </c>
      <c r="B24" s="10" t="s">
        <v>146</v>
      </c>
      <c r="C24" s="27" t="s">
        <v>137</v>
      </c>
      <c r="D24" s="44">
        <v>25000</v>
      </c>
      <c r="E24" s="82"/>
      <c r="F24" s="82"/>
      <c r="G24" s="82"/>
      <c r="H24" s="82"/>
      <c r="I24" s="82"/>
      <c r="J24" s="82"/>
      <c r="K24" s="82"/>
      <c r="L24" s="82"/>
      <c r="M24" s="27">
        <v>4</v>
      </c>
      <c r="N24" s="27">
        <v>3</v>
      </c>
      <c r="O24" s="57"/>
      <c r="Q24" s="5"/>
      <c r="R24" s="5"/>
    </row>
    <row r="25" spans="1:18" ht="75" customHeight="1">
      <c r="A25" s="84">
        <v>10</v>
      </c>
      <c r="B25" s="10" t="s">
        <v>148</v>
      </c>
      <c r="C25" s="27" t="s">
        <v>137</v>
      </c>
      <c r="D25" s="44">
        <v>9665</v>
      </c>
      <c r="E25" s="82"/>
      <c r="F25" s="82"/>
      <c r="G25" s="82"/>
      <c r="H25" s="82"/>
      <c r="I25" s="82"/>
      <c r="J25" s="82"/>
      <c r="K25" s="82"/>
      <c r="L25" s="82"/>
      <c r="M25" s="27">
        <v>2</v>
      </c>
      <c r="N25" s="27"/>
      <c r="O25" s="57"/>
      <c r="Q25" s="101"/>
      <c r="R25" s="5"/>
    </row>
    <row r="26" spans="1:18" ht="75" customHeight="1">
      <c r="A26" s="84">
        <v>11</v>
      </c>
      <c r="B26" s="10" t="s">
        <v>147</v>
      </c>
      <c r="C26" s="27" t="s">
        <v>137</v>
      </c>
      <c r="D26" s="44">
        <v>5000</v>
      </c>
      <c r="E26" s="46"/>
      <c r="F26" s="46"/>
      <c r="G26" s="46"/>
      <c r="H26" s="46"/>
      <c r="I26" s="46"/>
      <c r="J26" s="46"/>
      <c r="K26" s="46"/>
      <c r="L26" s="46"/>
      <c r="M26" s="29">
        <v>2</v>
      </c>
      <c r="N26" s="29"/>
      <c r="O26" s="70"/>
      <c r="Q26" s="5"/>
      <c r="R26" s="5"/>
    </row>
    <row r="27" spans="1:18" ht="98.25" customHeight="1">
      <c r="A27" s="84">
        <v>12</v>
      </c>
      <c r="B27" s="10" t="s">
        <v>149</v>
      </c>
      <c r="C27" s="27" t="s">
        <v>137</v>
      </c>
      <c r="D27" s="44">
        <v>3000</v>
      </c>
      <c r="E27" s="46"/>
      <c r="F27" s="46"/>
      <c r="G27" s="46"/>
      <c r="H27" s="46"/>
      <c r="I27" s="46"/>
      <c r="J27" s="46"/>
      <c r="K27" s="46"/>
      <c r="L27" s="46"/>
      <c r="M27" s="29">
        <v>2</v>
      </c>
      <c r="N27" s="29"/>
      <c r="O27" s="70"/>
    </row>
    <row r="28" spans="1:18" ht="98.25" customHeight="1">
      <c r="A28" s="84">
        <v>13</v>
      </c>
      <c r="B28" s="10" t="s">
        <v>284</v>
      </c>
      <c r="C28" s="43" t="s">
        <v>23</v>
      </c>
      <c r="D28" s="44">
        <v>143000</v>
      </c>
      <c r="E28" s="46"/>
      <c r="F28" s="46"/>
      <c r="G28" s="46"/>
      <c r="H28" s="46"/>
      <c r="I28" s="46"/>
      <c r="J28" s="46"/>
      <c r="K28" s="46"/>
      <c r="L28" s="46"/>
      <c r="M28" s="151"/>
      <c r="N28" s="151">
        <v>15</v>
      </c>
      <c r="O28" s="55" t="s">
        <v>285</v>
      </c>
    </row>
    <row r="29" spans="1:18" ht="18.75" customHeight="1">
      <c r="A29" s="166"/>
      <c r="B29" s="205" t="s">
        <v>22</v>
      </c>
      <c r="C29" s="206"/>
      <c r="D29" s="140">
        <f>SUM(D13:D28)</f>
        <v>737189</v>
      </c>
      <c r="E29" s="82"/>
      <c r="F29" s="82"/>
      <c r="G29" s="82"/>
      <c r="H29" s="82"/>
      <c r="I29" s="82"/>
      <c r="J29" s="82"/>
      <c r="K29" s="82"/>
      <c r="L29" s="82"/>
      <c r="M29" s="82">
        <f>SUM(M13:M27)</f>
        <v>57</v>
      </c>
      <c r="N29" s="82">
        <f>SUM(N13:N28)</f>
        <v>68</v>
      </c>
      <c r="O29" s="57"/>
      <c r="Q29" s="1"/>
    </row>
    <row r="30" spans="1:18" ht="28.5" customHeight="1">
      <c r="A30" s="110" t="s">
        <v>16</v>
      </c>
      <c r="B30" s="183" t="s">
        <v>17</v>
      </c>
      <c r="C30" s="184"/>
      <c r="D30" s="184"/>
      <c r="E30" s="184"/>
      <c r="F30" s="184"/>
      <c r="G30" s="184"/>
      <c r="H30" s="184"/>
      <c r="I30" s="184"/>
      <c r="J30" s="184"/>
      <c r="K30" s="184"/>
      <c r="L30" s="184"/>
      <c r="M30" s="184"/>
      <c r="N30" s="184"/>
      <c r="O30" s="185"/>
      <c r="Q30" s="1"/>
    </row>
    <row r="31" spans="1:18" ht="75" customHeight="1">
      <c r="A31" s="166">
        <v>1</v>
      </c>
      <c r="B31" s="10" t="s">
        <v>18</v>
      </c>
      <c r="C31" s="43" t="s">
        <v>23</v>
      </c>
      <c r="D31" s="213">
        <v>40777</v>
      </c>
      <c r="E31" s="29"/>
      <c r="F31" s="29">
        <v>1</v>
      </c>
      <c r="G31" s="29"/>
      <c r="H31" s="29"/>
      <c r="I31" s="29"/>
      <c r="J31" s="29"/>
      <c r="K31" s="45"/>
      <c r="L31" s="29"/>
      <c r="M31" s="29"/>
      <c r="N31" s="29"/>
      <c r="O31" s="55" t="s">
        <v>260</v>
      </c>
    </row>
    <row r="32" spans="1:18" ht="88.5" customHeight="1">
      <c r="A32" s="166">
        <v>2</v>
      </c>
      <c r="B32" s="10" t="s">
        <v>19</v>
      </c>
      <c r="C32" s="43" t="s">
        <v>23</v>
      </c>
      <c r="D32" s="214"/>
      <c r="E32" s="29"/>
      <c r="F32" s="29">
        <v>4</v>
      </c>
      <c r="G32" s="29"/>
      <c r="H32" s="29"/>
      <c r="I32" s="29"/>
      <c r="J32" s="29"/>
      <c r="K32" s="45"/>
      <c r="L32" s="29"/>
      <c r="M32" s="29"/>
      <c r="N32" s="29"/>
      <c r="O32" s="55" t="s">
        <v>260</v>
      </c>
    </row>
    <row r="33" spans="1:17" ht="100.5" customHeight="1">
      <c r="A33" s="166">
        <v>3</v>
      </c>
      <c r="B33" s="10" t="s">
        <v>20</v>
      </c>
      <c r="C33" s="43" t="s">
        <v>24</v>
      </c>
      <c r="D33" s="44">
        <v>61532</v>
      </c>
      <c r="E33" s="29"/>
      <c r="F33" s="29"/>
      <c r="G33" s="29"/>
      <c r="H33" s="29"/>
      <c r="I33" s="29"/>
      <c r="J33" s="29"/>
      <c r="K33" s="45"/>
      <c r="L33" s="29"/>
      <c r="M33" s="29"/>
      <c r="N33" s="29"/>
      <c r="O33" s="103" t="s">
        <v>134</v>
      </c>
    </row>
    <row r="34" spans="1:17" ht="51" customHeight="1">
      <c r="A34" s="192">
        <v>4</v>
      </c>
      <c r="B34" s="247" t="s">
        <v>21</v>
      </c>
      <c r="C34" s="43" t="s">
        <v>24</v>
      </c>
      <c r="D34" s="44">
        <v>224000</v>
      </c>
      <c r="E34" s="188">
        <v>3</v>
      </c>
      <c r="F34" s="188">
        <v>8</v>
      </c>
      <c r="G34" s="188"/>
      <c r="H34" s="188"/>
      <c r="I34" s="188"/>
      <c r="J34" s="188"/>
      <c r="K34" s="188"/>
      <c r="L34" s="188"/>
      <c r="M34" s="188"/>
      <c r="N34" s="188"/>
      <c r="O34" s="249" t="s">
        <v>27</v>
      </c>
    </row>
    <row r="35" spans="1:17" ht="37.5" customHeight="1">
      <c r="A35" s="194"/>
      <c r="B35" s="248"/>
      <c r="C35" s="43" t="s">
        <v>137</v>
      </c>
      <c r="D35" s="44">
        <v>1276000</v>
      </c>
      <c r="E35" s="189"/>
      <c r="F35" s="189"/>
      <c r="G35" s="189"/>
      <c r="H35" s="189"/>
      <c r="I35" s="189"/>
      <c r="J35" s="189"/>
      <c r="K35" s="189"/>
      <c r="L35" s="189"/>
      <c r="M35" s="189"/>
      <c r="N35" s="189"/>
      <c r="O35" s="250"/>
    </row>
    <row r="36" spans="1:17" s="47" customFormat="1" ht="60.75" customHeight="1">
      <c r="A36" s="73">
        <v>5</v>
      </c>
      <c r="B36" s="42" t="s">
        <v>268</v>
      </c>
      <c r="C36" s="42" t="s">
        <v>23</v>
      </c>
      <c r="D36" s="31">
        <v>22926</v>
      </c>
      <c r="E36" s="32"/>
      <c r="F36" s="32">
        <v>4</v>
      </c>
      <c r="G36" s="32"/>
      <c r="H36" s="32"/>
      <c r="I36" s="32"/>
      <c r="J36" s="32"/>
      <c r="K36" s="34"/>
      <c r="L36" s="32"/>
      <c r="M36" s="32"/>
      <c r="N36" s="32"/>
      <c r="O36" s="104" t="s">
        <v>25</v>
      </c>
    </row>
    <row r="37" spans="1:17" s="47" customFormat="1" ht="86.25" customHeight="1">
      <c r="A37" s="73">
        <v>6</v>
      </c>
      <c r="B37" s="86" t="s">
        <v>174</v>
      </c>
      <c r="C37" s="42" t="s">
        <v>23</v>
      </c>
      <c r="D37" s="31">
        <v>170</v>
      </c>
      <c r="E37" s="32"/>
      <c r="F37" s="32"/>
      <c r="G37" s="32"/>
      <c r="H37" s="32"/>
      <c r="I37" s="32"/>
      <c r="J37" s="32"/>
      <c r="K37" s="34"/>
      <c r="L37" s="32"/>
      <c r="M37" s="32"/>
      <c r="N37" s="32"/>
      <c r="O37" s="54" t="s">
        <v>175</v>
      </c>
    </row>
    <row r="38" spans="1:17" s="47" customFormat="1" ht="86.25" customHeight="1">
      <c r="A38" s="73">
        <v>7</v>
      </c>
      <c r="B38" s="86" t="s">
        <v>178</v>
      </c>
      <c r="C38" s="42" t="s">
        <v>23</v>
      </c>
      <c r="D38" s="31">
        <v>188000</v>
      </c>
      <c r="E38" s="32"/>
      <c r="F38" s="32"/>
      <c r="G38" s="32"/>
      <c r="H38" s="32"/>
      <c r="I38" s="32"/>
      <c r="J38" s="32"/>
      <c r="K38" s="34"/>
      <c r="L38" s="32"/>
      <c r="M38" s="32"/>
      <c r="N38" s="32"/>
      <c r="O38" s="69" t="s">
        <v>176</v>
      </c>
      <c r="Q38" s="105"/>
    </row>
    <row r="39" spans="1:17" ht="86.25" customHeight="1">
      <c r="A39" s="73">
        <v>8</v>
      </c>
      <c r="B39" s="10" t="s">
        <v>261</v>
      </c>
      <c r="C39" s="29" t="s">
        <v>24</v>
      </c>
      <c r="D39" s="87">
        <v>1264</v>
      </c>
      <c r="E39" s="46"/>
      <c r="F39" s="29"/>
      <c r="G39" s="29"/>
      <c r="H39" s="29"/>
      <c r="I39" s="29"/>
      <c r="J39" s="29"/>
      <c r="K39" s="29"/>
      <c r="L39" s="29"/>
      <c r="M39" s="29"/>
      <c r="N39" s="6"/>
      <c r="O39" s="106"/>
      <c r="Q39" s="105"/>
    </row>
    <row r="40" spans="1:17" ht="132" customHeight="1">
      <c r="A40" s="73">
        <v>9</v>
      </c>
      <c r="B40" s="10" t="s">
        <v>262</v>
      </c>
      <c r="C40" s="29" t="s">
        <v>263</v>
      </c>
      <c r="D40" s="87">
        <v>22148.49</v>
      </c>
      <c r="E40" s="46"/>
      <c r="F40" s="29"/>
      <c r="G40" s="29"/>
      <c r="H40" s="29"/>
      <c r="I40" s="29"/>
      <c r="J40" s="29"/>
      <c r="K40" s="29"/>
      <c r="L40" s="29"/>
      <c r="M40" s="29"/>
      <c r="N40" s="6"/>
      <c r="O40" s="106"/>
      <c r="Q40" s="105"/>
    </row>
    <row r="41" spans="1:17" ht="127.5" customHeight="1">
      <c r="A41" s="73">
        <v>10</v>
      </c>
      <c r="B41" s="10" t="s">
        <v>264</v>
      </c>
      <c r="C41" s="43" t="s">
        <v>24</v>
      </c>
      <c r="D41" s="88">
        <v>359000</v>
      </c>
      <c r="E41" s="88"/>
      <c r="F41" s="29">
        <v>6</v>
      </c>
      <c r="G41" s="29"/>
      <c r="H41" s="29"/>
      <c r="I41" s="29"/>
      <c r="J41" s="29"/>
      <c r="K41" s="29"/>
      <c r="L41" s="29"/>
      <c r="M41" s="29"/>
      <c r="N41" s="6"/>
      <c r="O41" s="107" t="s">
        <v>265</v>
      </c>
      <c r="Q41" s="105"/>
    </row>
    <row r="42" spans="1:17" ht="86.25" customHeight="1">
      <c r="A42" s="73">
        <v>11</v>
      </c>
      <c r="B42" s="10" t="s">
        <v>266</v>
      </c>
      <c r="C42" s="43" t="s">
        <v>24</v>
      </c>
      <c r="D42" s="89">
        <v>13417.378000000001</v>
      </c>
      <c r="E42" s="11"/>
      <c r="F42" s="29">
        <v>15</v>
      </c>
      <c r="G42" s="29"/>
      <c r="H42" s="6"/>
      <c r="I42" s="6"/>
      <c r="J42" s="6"/>
      <c r="K42" s="6"/>
      <c r="L42" s="6"/>
      <c r="M42" s="6"/>
      <c r="N42" s="6"/>
      <c r="O42" s="107"/>
      <c r="Q42" s="105"/>
    </row>
    <row r="43" spans="1:17" ht="225" customHeight="1">
      <c r="A43" s="73">
        <v>12</v>
      </c>
      <c r="B43" s="102" t="s">
        <v>271</v>
      </c>
      <c r="C43" s="27" t="s">
        <v>23</v>
      </c>
      <c r="D43" s="89">
        <v>5121</v>
      </c>
      <c r="E43" s="46"/>
      <c r="F43" s="29">
        <v>96</v>
      </c>
      <c r="G43" s="29"/>
      <c r="H43" s="6"/>
      <c r="I43" s="6"/>
      <c r="J43" s="6"/>
      <c r="K43" s="6"/>
      <c r="L43" s="6"/>
      <c r="M43" s="6"/>
      <c r="N43" s="6"/>
      <c r="O43" s="107" t="s">
        <v>272</v>
      </c>
      <c r="Q43" s="105"/>
    </row>
    <row r="44" spans="1:17" ht="102" customHeight="1">
      <c r="A44" s="73">
        <v>13</v>
      </c>
      <c r="B44" s="102" t="s">
        <v>273</v>
      </c>
      <c r="C44" s="27" t="s">
        <v>23</v>
      </c>
      <c r="D44" s="89">
        <v>6948</v>
      </c>
      <c r="E44" s="25">
        <v>6</v>
      </c>
      <c r="F44" s="29"/>
      <c r="G44" s="29"/>
      <c r="H44" s="6"/>
      <c r="I44" s="6"/>
      <c r="J44" s="6"/>
      <c r="K44" s="6"/>
      <c r="L44" s="6"/>
      <c r="M44" s="6"/>
      <c r="N44" s="6"/>
      <c r="O44" s="107" t="s">
        <v>274</v>
      </c>
      <c r="Q44" s="105"/>
    </row>
    <row r="45" spans="1:17" s="15" customFormat="1" ht="22.5" customHeight="1">
      <c r="A45" s="166"/>
      <c r="B45" s="186" t="s">
        <v>22</v>
      </c>
      <c r="C45" s="187"/>
      <c r="D45" s="140">
        <f>SUM(D31:D44)</f>
        <v>2221303.8680000002</v>
      </c>
      <c r="E45" s="80">
        <f>SUM(E31:E44)</f>
        <v>9</v>
      </c>
      <c r="F45" s="81">
        <f>SUM(F31:F44)</f>
        <v>134</v>
      </c>
      <c r="G45" s="80"/>
      <c r="H45" s="80"/>
      <c r="I45" s="80"/>
      <c r="J45" s="80"/>
      <c r="K45" s="78"/>
      <c r="L45" s="80"/>
      <c r="M45" s="29"/>
      <c r="N45" s="29"/>
      <c r="O45" s="108"/>
    </row>
    <row r="46" spans="1:17">
      <c r="A46" s="171" t="s">
        <v>31</v>
      </c>
      <c r="B46" s="4"/>
      <c r="C46" s="39"/>
      <c r="D46" s="39" t="s">
        <v>32</v>
      </c>
      <c r="E46" s="39"/>
      <c r="F46" s="39"/>
      <c r="G46" s="39"/>
      <c r="H46" s="39"/>
      <c r="I46" s="39"/>
      <c r="J46" s="39"/>
      <c r="K46" s="2"/>
      <c r="L46" s="39"/>
      <c r="M46" s="245"/>
      <c r="N46" s="245"/>
      <c r="O46" s="246"/>
    </row>
    <row r="47" spans="1:17" ht="227.25" customHeight="1">
      <c r="A47" s="166">
        <v>1</v>
      </c>
      <c r="B47" s="10" t="s">
        <v>28</v>
      </c>
      <c r="C47" s="42" t="s">
        <v>33</v>
      </c>
      <c r="D47" s="44">
        <v>0</v>
      </c>
      <c r="E47" s="29"/>
      <c r="F47" s="29"/>
      <c r="G47" s="29"/>
      <c r="H47" s="29"/>
      <c r="I47" s="29"/>
      <c r="J47" s="29"/>
      <c r="K47" s="45"/>
      <c r="L47" s="29"/>
      <c r="M47" s="29"/>
      <c r="N47" s="29"/>
      <c r="O47" s="55" t="s">
        <v>133</v>
      </c>
    </row>
    <row r="48" spans="1:17" ht="54">
      <c r="A48" s="170">
        <v>2</v>
      </c>
      <c r="B48" s="10" t="s">
        <v>257</v>
      </c>
      <c r="C48" s="10" t="s">
        <v>24</v>
      </c>
      <c r="D48" s="44">
        <v>43260</v>
      </c>
      <c r="E48" s="10"/>
      <c r="F48" s="10"/>
      <c r="G48" s="10"/>
      <c r="H48" s="10"/>
      <c r="I48" s="10"/>
      <c r="J48" s="10"/>
      <c r="K48" s="10"/>
      <c r="L48" s="10"/>
      <c r="M48" s="10"/>
      <c r="N48" s="10">
        <v>186</v>
      </c>
      <c r="O48" s="55"/>
    </row>
    <row r="49" spans="1:27" ht="178.5">
      <c r="A49" s="166">
        <v>3</v>
      </c>
      <c r="B49" s="9" t="s">
        <v>258</v>
      </c>
      <c r="C49" s="33" t="s">
        <v>23</v>
      </c>
      <c r="D49" s="31">
        <v>155000</v>
      </c>
      <c r="E49" s="32"/>
      <c r="F49" s="32"/>
      <c r="G49" s="32"/>
      <c r="H49" s="32"/>
      <c r="I49" s="32"/>
      <c r="J49" s="32"/>
      <c r="K49" s="34"/>
      <c r="L49" s="32"/>
      <c r="M49" s="32"/>
      <c r="N49" s="32">
        <v>130</v>
      </c>
      <c r="O49" s="54" t="s">
        <v>259</v>
      </c>
    </row>
    <row r="50" spans="1:27" ht="39" customHeight="1">
      <c r="A50" s="166">
        <v>4</v>
      </c>
      <c r="B50" s="9" t="s">
        <v>280</v>
      </c>
      <c r="C50" s="33" t="s">
        <v>24</v>
      </c>
      <c r="D50" s="31">
        <v>25070</v>
      </c>
      <c r="E50" s="32"/>
      <c r="F50" s="32"/>
      <c r="G50" s="32"/>
      <c r="H50" s="32"/>
      <c r="I50" s="32"/>
      <c r="J50" s="32"/>
      <c r="K50" s="34"/>
      <c r="L50" s="32"/>
      <c r="M50" s="32"/>
      <c r="N50" s="32"/>
      <c r="O50" s="69" t="s">
        <v>252</v>
      </c>
    </row>
    <row r="51" spans="1:27" s="15" customFormat="1">
      <c r="A51" s="166"/>
      <c r="B51" s="186" t="s">
        <v>22</v>
      </c>
      <c r="C51" s="187"/>
      <c r="D51" s="145">
        <f>SUM(D47:D50)</f>
        <v>223330</v>
      </c>
      <c r="E51" s="80"/>
      <c r="F51" s="80"/>
      <c r="G51" s="80"/>
      <c r="H51" s="80"/>
      <c r="I51" s="80"/>
      <c r="J51" s="80"/>
      <c r="K51" s="78"/>
      <c r="L51" s="80"/>
      <c r="M51" s="29"/>
      <c r="N51" s="81">
        <f>SUM(N47:N50)</f>
        <v>316</v>
      </c>
      <c r="O51" s="108"/>
      <c r="P51" s="16"/>
      <c r="Q51" s="16"/>
      <c r="R51" s="16"/>
      <c r="S51" s="16"/>
      <c r="T51" s="16"/>
      <c r="U51" s="16"/>
      <c r="V51" s="16"/>
      <c r="W51" s="16"/>
      <c r="X51" s="16"/>
      <c r="Y51" s="16"/>
      <c r="Z51" s="16"/>
      <c r="AA51" s="16"/>
    </row>
    <row r="52" spans="1:27" s="18" customFormat="1" ht="17.25" customHeight="1">
      <c r="A52" s="172" t="s">
        <v>29</v>
      </c>
      <c r="B52" s="241" t="s">
        <v>30</v>
      </c>
      <c r="C52" s="242"/>
      <c r="D52" s="242"/>
      <c r="E52" s="242"/>
      <c r="F52" s="242"/>
      <c r="G52" s="242"/>
      <c r="H52" s="242"/>
      <c r="I52" s="242"/>
      <c r="J52" s="242"/>
      <c r="K52" s="242"/>
      <c r="L52" s="242"/>
      <c r="M52" s="242"/>
      <c r="N52" s="242"/>
      <c r="O52" s="243"/>
      <c r="P52" s="17"/>
      <c r="Q52" s="17"/>
      <c r="R52" s="17"/>
      <c r="S52" s="17"/>
      <c r="T52" s="17"/>
      <c r="U52" s="17"/>
      <c r="V52" s="17"/>
      <c r="W52" s="17"/>
      <c r="X52" s="17"/>
      <c r="Y52" s="17"/>
      <c r="Z52" s="17"/>
      <c r="AA52" s="17"/>
    </row>
    <row r="53" spans="1:27" ht="17.25" customHeight="1">
      <c r="A53" s="173">
        <v>6.1</v>
      </c>
      <c r="B53" s="215" t="s">
        <v>47</v>
      </c>
      <c r="C53" s="216"/>
      <c r="D53" s="216"/>
      <c r="E53" s="216"/>
      <c r="F53" s="216"/>
      <c r="G53" s="216"/>
      <c r="H53" s="216"/>
      <c r="I53" s="216"/>
      <c r="J53" s="216"/>
      <c r="K53" s="216"/>
      <c r="L53" s="216"/>
      <c r="M53" s="216"/>
      <c r="N53" s="216"/>
      <c r="O53" s="217"/>
      <c r="P53" s="109"/>
      <c r="Q53" s="109"/>
      <c r="R53" s="109"/>
      <c r="S53" s="109"/>
      <c r="T53" s="109"/>
      <c r="U53" s="109"/>
      <c r="V53" s="109"/>
      <c r="W53" s="109"/>
      <c r="X53" s="109"/>
      <c r="Y53" s="109"/>
      <c r="Z53" s="109"/>
      <c r="AA53" s="5"/>
    </row>
    <row r="54" spans="1:27" ht="81.75" customHeight="1">
      <c r="A54" s="174">
        <v>1</v>
      </c>
      <c r="B54" s="10" t="s">
        <v>56</v>
      </c>
      <c r="C54" s="9" t="s">
        <v>24</v>
      </c>
      <c r="D54" s="44">
        <v>59294.7</v>
      </c>
      <c r="E54" s="50"/>
      <c r="F54" s="50"/>
      <c r="G54" s="50"/>
      <c r="H54" s="50"/>
      <c r="I54" s="50"/>
      <c r="J54" s="50"/>
      <c r="K54" s="50"/>
      <c r="L54" s="50"/>
      <c r="M54" s="9"/>
      <c r="N54" s="9"/>
      <c r="O54" s="55" t="s">
        <v>153</v>
      </c>
      <c r="P54" s="5"/>
      <c r="Q54" s="5"/>
      <c r="R54" s="5"/>
      <c r="S54" s="5"/>
      <c r="T54" s="5"/>
      <c r="U54" s="5"/>
      <c r="V54" s="5"/>
      <c r="W54" s="5"/>
      <c r="X54" s="5"/>
      <c r="Y54" s="5"/>
      <c r="Z54" s="5"/>
      <c r="AA54" s="5"/>
    </row>
    <row r="55" spans="1:27" s="142" customFormat="1" ht="66" customHeight="1">
      <c r="A55" s="174">
        <v>2</v>
      </c>
      <c r="B55" s="137" t="s">
        <v>84</v>
      </c>
      <c r="C55" s="27" t="s">
        <v>24</v>
      </c>
      <c r="D55" s="44">
        <v>1867</v>
      </c>
      <c r="E55" s="82"/>
      <c r="F55" s="82"/>
      <c r="G55" s="82"/>
      <c r="H55" s="82"/>
      <c r="I55" s="82"/>
      <c r="J55" s="82"/>
      <c r="K55" s="82"/>
      <c r="L55" s="82"/>
      <c r="M55" s="27"/>
      <c r="N55" s="27">
        <v>36</v>
      </c>
      <c r="O55" s="118" t="s">
        <v>132</v>
      </c>
      <c r="P55" s="141"/>
      <c r="R55" s="141"/>
      <c r="S55" s="141"/>
      <c r="T55" s="141"/>
      <c r="U55" s="101"/>
      <c r="V55" s="141"/>
      <c r="W55" s="141"/>
      <c r="X55" s="141"/>
      <c r="Y55" s="141"/>
      <c r="Z55" s="141"/>
      <c r="AA55" s="141"/>
    </row>
    <row r="56" spans="1:27" ht="82.5" customHeight="1">
      <c r="A56" s="174">
        <v>3</v>
      </c>
      <c r="B56" s="7" t="s">
        <v>131</v>
      </c>
      <c r="C56" s="9" t="s">
        <v>24</v>
      </c>
      <c r="D56" s="90">
        <v>15400</v>
      </c>
      <c r="E56" s="50"/>
      <c r="F56" s="50"/>
      <c r="G56" s="50"/>
      <c r="H56" s="50"/>
      <c r="I56" s="50"/>
      <c r="J56" s="50"/>
      <c r="K56" s="50"/>
      <c r="L56" s="50"/>
      <c r="M56" s="9"/>
      <c r="N56" s="9"/>
      <c r="O56" s="56" t="s">
        <v>132</v>
      </c>
      <c r="P56" s="5"/>
      <c r="Q56" s="8"/>
      <c r="R56" s="5"/>
      <c r="S56" s="5"/>
      <c r="T56" s="5"/>
      <c r="U56" s="101"/>
      <c r="V56" s="5"/>
      <c r="W56" s="5"/>
      <c r="X56" s="5"/>
      <c r="Y56" s="5"/>
      <c r="Z56" s="5"/>
      <c r="AA56" s="5"/>
    </row>
    <row r="57" spans="1:27" s="142" customFormat="1" ht="78" customHeight="1">
      <c r="A57" s="174">
        <v>4</v>
      </c>
      <c r="B57" s="137" t="s">
        <v>156</v>
      </c>
      <c r="C57" s="27" t="s">
        <v>24</v>
      </c>
      <c r="D57" s="143">
        <v>2200</v>
      </c>
      <c r="E57" s="82"/>
      <c r="F57" s="82"/>
      <c r="G57" s="82"/>
      <c r="H57" s="82"/>
      <c r="I57" s="82"/>
      <c r="J57" s="82"/>
      <c r="K57" s="82"/>
      <c r="L57" s="82"/>
      <c r="M57" s="27"/>
      <c r="N57" s="27"/>
      <c r="O57" s="118" t="s">
        <v>132</v>
      </c>
      <c r="P57" s="141"/>
      <c r="Q57" s="144"/>
      <c r="R57" s="141"/>
      <c r="S57" s="141"/>
      <c r="T57" s="141"/>
      <c r="U57" s="101"/>
      <c r="V57" s="141"/>
      <c r="W57" s="141"/>
      <c r="X57" s="141"/>
      <c r="Y57" s="141"/>
      <c r="Z57" s="141"/>
      <c r="AA57" s="141"/>
    </row>
    <row r="58" spans="1:27" s="14" customFormat="1" ht="21" customHeight="1">
      <c r="A58" s="110"/>
      <c r="B58" s="186" t="s">
        <v>22</v>
      </c>
      <c r="C58" s="187"/>
      <c r="D58" s="140">
        <f>SUM(D54:D57)</f>
        <v>78761.7</v>
      </c>
      <c r="E58" s="83"/>
      <c r="F58" s="83"/>
      <c r="G58" s="83"/>
      <c r="H58" s="83"/>
      <c r="I58" s="83"/>
      <c r="J58" s="83"/>
      <c r="K58" s="83"/>
      <c r="L58" s="83"/>
      <c r="M58" s="9"/>
      <c r="N58" s="50">
        <f>SUM(N54:N57)</f>
        <v>36</v>
      </c>
      <c r="O58" s="76"/>
    </row>
    <row r="59" spans="1:27" ht="17.25" customHeight="1">
      <c r="A59" s="173">
        <v>6.2</v>
      </c>
      <c r="B59" s="215" t="s">
        <v>48</v>
      </c>
      <c r="C59" s="216"/>
      <c r="D59" s="216"/>
      <c r="E59" s="216"/>
      <c r="F59" s="216"/>
      <c r="G59" s="216"/>
      <c r="H59" s="216"/>
      <c r="I59" s="216"/>
      <c r="J59" s="216"/>
      <c r="K59" s="216"/>
      <c r="L59" s="216"/>
      <c r="M59" s="216"/>
      <c r="N59" s="216"/>
      <c r="O59" s="217"/>
    </row>
    <row r="60" spans="1:27" ht="36" customHeight="1">
      <c r="A60" s="174">
        <v>1</v>
      </c>
      <c r="B60" s="10" t="s">
        <v>53</v>
      </c>
      <c r="C60" s="9" t="s">
        <v>24</v>
      </c>
      <c r="D60" s="44">
        <v>1000</v>
      </c>
      <c r="E60" s="50"/>
      <c r="F60" s="50"/>
      <c r="G60" s="50"/>
      <c r="H60" s="50"/>
      <c r="I60" s="50"/>
      <c r="J60" s="50"/>
      <c r="K60" s="50"/>
      <c r="L60" s="50"/>
      <c r="M60" s="9"/>
      <c r="N60" s="9"/>
      <c r="O60" s="76"/>
    </row>
    <row r="61" spans="1:27" ht="40.5" customHeight="1">
      <c r="A61" s="174">
        <v>2</v>
      </c>
      <c r="B61" s="10" t="s">
        <v>54</v>
      </c>
      <c r="C61" s="9" t="s">
        <v>24</v>
      </c>
      <c r="D61" s="44">
        <v>16130</v>
      </c>
      <c r="E61" s="50"/>
      <c r="F61" s="50"/>
      <c r="G61" s="50"/>
      <c r="H61" s="50"/>
      <c r="I61" s="50"/>
      <c r="J61" s="50"/>
      <c r="K61" s="50"/>
      <c r="L61" s="50"/>
      <c r="M61" s="9"/>
      <c r="N61" s="9"/>
      <c r="O61" s="55" t="s">
        <v>55</v>
      </c>
    </row>
    <row r="62" spans="1:27" ht="81" customHeight="1">
      <c r="A62" s="174">
        <v>3</v>
      </c>
      <c r="B62" s="10" t="s">
        <v>150</v>
      </c>
      <c r="C62" s="9" t="s">
        <v>24</v>
      </c>
      <c r="D62" s="44">
        <v>3600</v>
      </c>
      <c r="E62" s="50"/>
      <c r="F62" s="50"/>
      <c r="G62" s="50"/>
      <c r="H62" s="50"/>
      <c r="I62" s="50"/>
      <c r="J62" s="50"/>
      <c r="K62" s="50"/>
      <c r="L62" s="50"/>
      <c r="M62" s="9"/>
      <c r="N62" s="9"/>
      <c r="O62" s="55" t="s">
        <v>152</v>
      </c>
    </row>
    <row r="63" spans="1:27" ht="81" customHeight="1">
      <c r="A63" s="174">
        <v>4</v>
      </c>
      <c r="B63" s="10" t="s">
        <v>151</v>
      </c>
      <c r="C63" s="9" t="s">
        <v>24</v>
      </c>
      <c r="D63" s="44">
        <v>624</v>
      </c>
      <c r="E63" s="50"/>
      <c r="F63" s="50"/>
      <c r="G63" s="50"/>
      <c r="H63" s="50"/>
      <c r="I63" s="50"/>
      <c r="J63" s="50"/>
      <c r="K63" s="50"/>
      <c r="L63" s="50"/>
      <c r="M63" s="9"/>
      <c r="N63" s="9"/>
      <c r="O63" s="55"/>
    </row>
    <row r="64" spans="1:27" ht="81" customHeight="1">
      <c r="A64" s="174">
        <v>5</v>
      </c>
      <c r="B64" s="10" t="s">
        <v>155</v>
      </c>
      <c r="C64" s="43" t="s">
        <v>23</v>
      </c>
      <c r="D64" s="44">
        <v>5811</v>
      </c>
      <c r="E64" s="50"/>
      <c r="F64" s="50"/>
      <c r="G64" s="50"/>
      <c r="H64" s="50"/>
      <c r="I64" s="50"/>
      <c r="J64" s="50"/>
      <c r="K64" s="50"/>
      <c r="L64" s="50"/>
      <c r="M64" s="9"/>
      <c r="N64" s="9"/>
      <c r="O64" s="55" t="s">
        <v>78</v>
      </c>
    </row>
    <row r="65" spans="1:15" ht="81" customHeight="1">
      <c r="A65" s="175">
        <v>6</v>
      </c>
      <c r="B65" s="10" t="s">
        <v>180</v>
      </c>
      <c r="C65" s="9" t="s">
        <v>24</v>
      </c>
      <c r="D65" s="91">
        <f>D67+D68+D69</f>
        <v>18634.400000000001</v>
      </c>
      <c r="E65" s="9"/>
      <c r="F65" s="9"/>
      <c r="G65" s="9"/>
      <c r="H65" s="9"/>
      <c r="I65" s="9"/>
      <c r="J65" s="9"/>
      <c r="K65" s="9"/>
      <c r="L65" s="9"/>
      <c r="M65" s="9"/>
      <c r="N65" s="9"/>
      <c r="O65" s="111" t="s">
        <v>185</v>
      </c>
    </row>
    <row r="66" spans="1:15" ht="31.5" customHeight="1">
      <c r="A66" s="175"/>
      <c r="B66" s="112" t="s">
        <v>181</v>
      </c>
      <c r="C66" s="9"/>
      <c r="D66" s="91"/>
      <c r="E66" s="50"/>
      <c r="F66" s="50"/>
      <c r="G66" s="50"/>
      <c r="H66" s="50"/>
      <c r="I66" s="50"/>
      <c r="J66" s="50"/>
      <c r="K66" s="50"/>
      <c r="L66" s="50"/>
      <c r="M66" s="9"/>
      <c r="N66" s="9"/>
      <c r="O66" s="55"/>
    </row>
    <row r="67" spans="1:15" ht="81" customHeight="1">
      <c r="A67" s="175">
        <v>6.1</v>
      </c>
      <c r="B67" s="113" t="s">
        <v>182</v>
      </c>
      <c r="C67" s="63" t="s">
        <v>24</v>
      </c>
      <c r="D67" s="92">
        <v>17636.400000000001</v>
      </c>
      <c r="E67" s="50"/>
      <c r="F67" s="50"/>
      <c r="G67" s="50"/>
      <c r="H67" s="50"/>
      <c r="I67" s="50"/>
      <c r="J67" s="50"/>
      <c r="K67" s="50"/>
      <c r="L67" s="50"/>
      <c r="M67" s="9"/>
      <c r="N67" s="9"/>
      <c r="O67" s="114" t="s">
        <v>186</v>
      </c>
    </row>
    <row r="68" spans="1:15" ht="81" customHeight="1">
      <c r="A68" s="175">
        <v>6.2</v>
      </c>
      <c r="B68" s="113" t="s">
        <v>183</v>
      </c>
      <c r="C68" s="63" t="s">
        <v>24</v>
      </c>
      <c r="D68" s="92">
        <v>484</v>
      </c>
      <c r="E68" s="50"/>
      <c r="F68" s="50"/>
      <c r="G68" s="50"/>
      <c r="H68" s="50"/>
      <c r="I68" s="50"/>
      <c r="J68" s="50"/>
      <c r="K68" s="50"/>
      <c r="L68" s="50"/>
      <c r="M68" s="9"/>
      <c r="N68" s="9"/>
      <c r="O68" s="114" t="s">
        <v>186</v>
      </c>
    </row>
    <row r="69" spans="1:15" ht="81" customHeight="1">
      <c r="A69" s="175">
        <v>6.3</v>
      </c>
      <c r="B69" s="113" t="s">
        <v>184</v>
      </c>
      <c r="C69" s="63" t="s">
        <v>24</v>
      </c>
      <c r="D69" s="92">
        <v>514</v>
      </c>
      <c r="E69" s="50"/>
      <c r="F69" s="50"/>
      <c r="G69" s="50"/>
      <c r="H69" s="50"/>
      <c r="I69" s="50"/>
      <c r="J69" s="50"/>
      <c r="K69" s="50"/>
      <c r="L69" s="50"/>
      <c r="M69" s="9"/>
      <c r="N69" s="9"/>
      <c r="O69" s="114" t="s">
        <v>186</v>
      </c>
    </row>
    <row r="70" spans="1:15" s="142" customFormat="1" ht="72" customHeight="1">
      <c r="A70" s="84">
        <v>7</v>
      </c>
      <c r="B70" s="27" t="s">
        <v>82</v>
      </c>
      <c r="C70" s="27" t="s">
        <v>137</v>
      </c>
      <c r="D70" s="44">
        <v>800000</v>
      </c>
      <c r="E70" s="82"/>
      <c r="F70" s="82"/>
      <c r="G70" s="82"/>
      <c r="H70" s="82"/>
      <c r="I70" s="82"/>
      <c r="J70" s="82"/>
      <c r="K70" s="82"/>
      <c r="L70" s="82"/>
      <c r="M70" s="27"/>
      <c r="N70" s="27">
        <v>35</v>
      </c>
      <c r="O70" s="57" t="s">
        <v>83</v>
      </c>
    </row>
    <row r="71" spans="1:15" ht="17.25" customHeight="1">
      <c r="A71" s="110"/>
      <c r="B71" s="205" t="s">
        <v>22</v>
      </c>
      <c r="C71" s="206"/>
      <c r="D71" s="75">
        <f>SUM(D60:D70)</f>
        <v>864433.8</v>
      </c>
      <c r="E71" s="50"/>
      <c r="F71" s="50"/>
      <c r="G71" s="50"/>
      <c r="H71" s="50"/>
      <c r="I71" s="50"/>
      <c r="J71" s="50"/>
      <c r="K71" s="50"/>
      <c r="L71" s="50"/>
      <c r="M71" s="9"/>
      <c r="N71" s="50">
        <f>SUM(N60:N70)</f>
        <v>35</v>
      </c>
      <c r="O71" s="76"/>
    </row>
    <row r="72" spans="1:15">
      <c r="A72" s="172">
        <v>6.3</v>
      </c>
      <c r="B72" s="241" t="s">
        <v>58</v>
      </c>
      <c r="C72" s="242"/>
      <c r="D72" s="242"/>
      <c r="E72" s="242"/>
      <c r="F72" s="242"/>
      <c r="G72" s="242"/>
      <c r="H72" s="242"/>
      <c r="I72" s="242"/>
      <c r="J72" s="242"/>
      <c r="K72" s="242"/>
      <c r="L72" s="242"/>
      <c r="M72" s="242"/>
      <c r="N72" s="242"/>
      <c r="O72" s="243"/>
    </row>
    <row r="73" spans="1:15" ht="51.75" customHeight="1">
      <c r="A73" s="261">
        <v>1</v>
      </c>
      <c r="B73" s="210" t="s">
        <v>45</v>
      </c>
      <c r="C73" s="9" t="s">
        <v>24</v>
      </c>
      <c r="D73" s="44">
        <v>131315.29999999999</v>
      </c>
      <c r="E73" s="115"/>
      <c r="F73" s="115"/>
      <c r="G73" s="115"/>
      <c r="H73" s="115"/>
      <c r="I73" s="115"/>
      <c r="J73" s="115"/>
      <c r="K73" s="115"/>
      <c r="L73" s="115"/>
      <c r="M73" s="196">
        <v>78</v>
      </c>
      <c r="N73" s="153"/>
      <c r="O73" s="116" t="s">
        <v>189</v>
      </c>
    </row>
    <row r="74" spans="1:15" ht="51.75" customHeight="1">
      <c r="A74" s="261"/>
      <c r="B74" s="211"/>
      <c r="C74" s="9" t="s">
        <v>24</v>
      </c>
      <c r="D74" s="44">
        <v>224436.4</v>
      </c>
      <c r="E74" s="35"/>
      <c r="F74" s="35"/>
      <c r="G74" s="35"/>
      <c r="H74" s="35"/>
      <c r="I74" s="35"/>
      <c r="J74" s="35"/>
      <c r="K74" s="79"/>
      <c r="L74" s="35"/>
      <c r="M74" s="197"/>
      <c r="N74" s="29"/>
      <c r="O74" s="55" t="s">
        <v>34</v>
      </c>
    </row>
    <row r="75" spans="1:15" ht="51.75" customHeight="1">
      <c r="A75" s="261"/>
      <c r="B75" s="212"/>
      <c r="C75" s="9" t="s">
        <v>23</v>
      </c>
      <c r="D75" s="44">
        <v>67300</v>
      </c>
      <c r="E75" s="35"/>
      <c r="F75" s="35"/>
      <c r="G75" s="35"/>
      <c r="H75" s="35"/>
      <c r="I75" s="35"/>
      <c r="J75" s="35"/>
      <c r="K75" s="79"/>
      <c r="L75" s="35"/>
      <c r="M75" s="198"/>
      <c r="N75" s="29"/>
      <c r="O75" s="55" t="s">
        <v>190</v>
      </c>
    </row>
    <row r="76" spans="1:15" ht="51.75" customHeight="1">
      <c r="A76" s="165">
        <v>2</v>
      </c>
      <c r="B76" s="10" t="s">
        <v>35</v>
      </c>
      <c r="C76" s="9" t="s">
        <v>24</v>
      </c>
      <c r="D76" s="44">
        <v>10647.7</v>
      </c>
      <c r="E76" s="35"/>
      <c r="F76" s="35"/>
      <c r="G76" s="35"/>
      <c r="H76" s="35"/>
      <c r="I76" s="35"/>
      <c r="J76" s="35"/>
      <c r="K76" s="35"/>
      <c r="L76" s="35"/>
      <c r="M76" s="29"/>
      <c r="N76" s="29"/>
      <c r="O76" s="58" t="s">
        <v>191</v>
      </c>
    </row>
    <row r="77" spans="1:15" ht="51.75" customHeight="1">
      <c r="A77" s="199">
        <v>3</v>
      </c>
      <c r="B77" s="210" t="s">
        <v>36</v>
      </c>
      <c r="C77" s="9" t="s">
        <v>24</v>
      </c>
      <c r="D77" s="44">
        <v>11926.1</v>
      </c>
      <c r="E77" s="35"/>
      <c r="F77" s="35"/>
      <c r="G77" s="35"/>
      <c r="H77" s="35"/>
      <c r="I77" s="35"/>
      <c r="J77" s="35"/>
      <c r="K77" s="35"/>
      <c r="L77" s="35"/>
      <c r="M77" s="29"/>
      <c r="N77" s="188">
        <v>144</v>
      </c>
      <c r="O77" s="55" t="s">
        <v>37</v>
      </c>
    </row>
    <row r="78" spans="1:15" ht="51.75" customHeight="1">
      <c r="A78" s="199"/>
      <c r="B78" s="211"/>
      <c r="C78" s="9" t="s">
        <v>24</v>
      </c>
      <c r="D78" s="44">
        <v>989000</v>
      </c>
      <c r="E78" s="35"/>
      <c r="F78" s="35"/>
      <c r="G78" s="35"/>
      <c r="H78" s="35"/>
      <c r="I78" s="35"/>
      <c r="J78" s="35"/>
      <c r="K78" s="79"/>
      <c r="L78" s="35"/>
      <c r="M78" s="29"/>
      <c r="N78" s="195"/>
      <c r="O78" s="55" t="s">
        <v>34</v>
      </c>
    </row>
    <row r="79" spans="1:15" ht="51.75" customHeight="1">
      <c r="A79" s="199"/>
      <c r="B79" s="212"/>
      <c r="C79" s="9" t="s">
        <v>23</v>
      </c>
      <c r="D79" s="44">
        <v>8901</v>
      </c>
      <c r="E79" s="117"/>
      <c r="F79" s="117"/>
      <c r="G79" s="117"/>
      <c r="H79" s="117"/>
      <c r="I79" s="117"/>
      <c r="J79" s="117"/>
      <c r="K79" s="117"/>
      <c r="L79" s="117"/>
      <c r="M79" s="150"/>
      <c r="N79" s="189"/>
      <c r="O79" s="55" t="s">
        <v>38</v>
      </c>
    </row>
    <row r="80" spans="1:15" ht="51.75" customHeight="1">
      <c r="A80" s="199">
        <v>4</v>
      </c>
      <c r="B80" s="210" t="s">
        <v>192</v>
      </c>
      <c r="C80" s="9" t="s">
        <v>24</v>
      </c>
      <c r="D80" s="44">
        <v>2442</v>
      </c>
      <c r="E80" s="35"/>
      <c r="F80" s="35"/>
      <c r="G80" s="35"/>
      <c r="H80" s="35"/>
      <c r="I80" s="35"/>
      <c r="J80" s="35"/>
      <c r="K80" s="79"/>
      <c r="L80" s="35"/>
      <c r="M80" s="29"/>
      <c r="N80" s="29"/>
      <c r="O80" s="55" t="s">
        <v>193</v>
      </c>
    </row>
    <row r="81" spans="1:15" ht="51.75" customHeight="1">
      <c r="A81" s="199"/>
      <c r="B81" s="211"/>
      <c r="C81" s="9" t="s">
        <v>23</v>
      </c>
      <c r="D81" s="44">
        <v>28677.8</v>
      </c>
      <c r="E81" s="35"/>
      <c r="F81" s="35"/>
      <c r="G81" s="35"/>
      <c r="H81" s="35"/>
      <c r="I81" s="35"/>
      <c r="J81" s="35"/>
      <c r="K81" s="79"/>
      <c r="L81" s="35"/>
      <c r="M81" s="29"/>
      <c r="N81" s="29"/>
      <c r="O81" s="55" t="s">
        <v>194</v>
      </c>
    </row>
    <row r="82" spans="1:15" ht="51.75" customHeight="1">
      <c r="A82" s="199"/>
      <c r="B82" s="212"/>
      <c r="C82" s="9" t="s">
        <v>282</v>
      </c>
      <c r="D82" s="44">
        <v>200</v>
      </c>
      <c r="E82" s="35"/>
      <c r="F82" s="35"/>
      <c r="G82" s="35"/>
      <c r="H82" s="35"/>
      <c r="I82" s="35"/>
      <c r="J82" s="35"/>
      <c r="K82" s="79"/>
      <c r="L82" s="35"/>
      <c r="M82" s="29"/>
      <c r="N82" s="29"/>
      <c r="O82" s="55" t="s">
        <v>195</v>
      </c>
    </row>
    <row r="83" spans="1:15" ht="51.75" customHeight="1">
      <c r="A83" s="166">
        <v>5</v>
      </c>
      <c r="B83" s="10" t="s">
        <v>196</v>
      </c>
      <c r="C83" s="9" t="s">
        <v>24</v>
      </c>
      <c r="D83" s="44">
        <v>50836.4</v>
      </c>
      <c r="E83" s="35"/>
      <c r="F83" s="35"/>
      <c r="G83" s="35"/>
      <c r="H83" s="35"/>
      <c r="I83" s="35"/>
      <c r="J83" s="35"/>
      <c r="K83" s="79"/>
      <c r="L83" s="35"/>
      <c r="M83" s="29"/>
      <c r="N83" s="29"/>
      <c r="O83" s="55" t="s">
        <v>197</v>
      </c>
    </row>
    <row r="84" spans="1:15" ht="51.75" customHeight="1">
      <c r="A84" s="166">
        <v>6</v>
      </c>
      <c r="B84" s="10" t="s">
        <v>40</v>
      </c>
      <c r="C84" s="9" t="s">
        <v>24</v>
      </c>
      <c r="D84" s="44">
        <v>1354.4</v>
      </c>
      <c r="E84" s="35"/>
      <c r="F84" s="35"/>
      <c r="G84" s="35"/>
      <c r="H84" s="35"/>
      <c r="I84" s="35"/>
      <c r="J84" s="35"/>
      <c r="K84" s="35"/>
      <c r="L84" s="35"/>
      <c r="M84" s="29"/>
      <c r="N84" s="29"/>
      <c r="O84" s="55" t="s">
        <v>198</v>
      </c>
    </row>
    <row r="85" spans="1:15" ht="51.75" customHeight="1">
      <c r="A85" s="166">
        <v>7</v>
      </c>
      <c r="B85" s="10" t="s">
        <v>41</v>
      </c>
      <c r="C85" s="9" t="s">
        <v>24</v>
      </c>
      <c r="D85" s="44">
        <v>1304.0999999999999</v>
      </c>
      <c r="E85" s="35"/>
      <c r="F85" s="35"/>
      <c r="G85" s="35"/>
      <c r="H85" s="35"/>
      <c r="I85" s="35"/>
      <c r="J85" s="35"/>
      <c r="K85" s="79"/>
      <c r="L85" s="35"/>
      <c r="M85" s="29">
        <v>1</v>
      </c>
      <c r="N85" s="32">
        <v>1</v>
      </c>
      <c r="O85" s="57" t="s">
        <v>37</v>
      </c>
    </row>
    <row r="86" spans="1:15" ht="51.75" customHeight="1">
      <c r="A86" s="166">
        <v>8</v>
      </c>
      <c r="B86" s="10" t="s">
        <v>42</v>
      </c>
      <c r="C86" s="9" t="s">
        <v>24</v>
      </c>
      <c r="D86" s="44">
        <v>1022.5</v>
      </c>
      <c r="E86" s="41"/>
      <c r="F86" s="41"/>
      <c r="G86" s="41"/>
      <c r="H86" s="41"/>
      <c r="I86" s="41"/>
      <c r="J86" s="41"/>
      <c r="K86" s="41"/>
      <c r="L86" s="41"/>
      <c r="M86" s="26"/>
      <c r="N86" s="26"/>
      <c r="O86" s="55" t="s">
        <v>199</v>
      </c>
    </row>
    <row r="87" spans="1:15" ht="51.75" customHeight="1">
      <c r="A87" s="166">
        <v>9</v>
      </c>
      <c r="B87" s="10" t="s">
        <v>200</v>
      </c>
      <c r="C87" s="9" t="s">
        <v>24</v>
      </c>
      <c r="D87" s="44">
        <v>3966.4</v>
      </c>
      <c r="E87" s="35"/>
      <c r="F87" s="35"/>
      <c r="G87" s="35"/>
      <c r="H87" s="35"/>
      <c r="I87" s="35"/>
      <c r="J87" s="35"/>
      <c r="K87" s="35"/>
      <c r="L87" s="35"/>
      <c r="M87" s="29"/>
      <c r="N87" s="29"/>
      <c r="O87" s="58" t="s">
        <v>198</v>
      </c>
    </row>
    <row r="88" spans="1:15" ht="51.75" customHeight="1">
      <c r="A88" s="166">
        <v>10</v>
      </c>
      <c r="B88" s="10" t="s">
        <v>201</v>
      </c>
      <c r="C88" s="9" t="s">
        <v>24</v>
      </c>
      <c r="D88" s="44">
        <v>7011.3</v>
      </c>
      <c r="E88" s="35"/>
      <c r="F88" s="35"/>
      <c r="G88" s="35"/>
      <c r="H88" s="35"/>
      <c r="I88" s="35"/>
      <c r="J88" s="35"/>
      <c r="K88" s="79"/>
      <c r="L88" s="35"/>
      <c r="M88" s="29">
        <v>1</v>
      </c>
      <c r="N88" s="29"/>
      <c r="O88" s="58" t="s">
        <v>202</v>
      </c>
    </row>
    <row r="89" spans="1:15" ht="51.75" customHeight="1">
      <c r="A89" s="166">
        <v>11</v>
      </c>
      <c r="B89" s="10" t="s">
        <v>203</v>
      </c>
      <c r="C89" s="9" t="s">
        <v>24</v>
      </c>
      <c r="D89" s="44">
        <v>1332.9</v>
      </c>
      <c r="E89" s="35"/>
      <c r="F89" s="35"/>
      <c r="G89" s="35"/>
      <c r="H89" s="35"/>
      <c r="I89" s="35"/>
      <c r="J89" s="35"/>
      <c r="K89" s="79"/>
      <c r="L89" s="35"/>
      <c r="M89" s="29"/>
      <c r="N89" s="29"/>
      <c r="O89" s="58" t="s">
        <v>204</v>
      </c>
    </row>
    <row r="90" spans="1:15" ht="51.75" customHeight="1">
      <c r="A90" s="166">
        <v>12</v>
      </c>
      <c r="B90" s="10" t="s">
        <v>205</v>
      </c>
      <c r="C90" s="9" t="s">
        <v>24</v>
      </c>
      <c r="D90" s="44">
        <v>1033.0999999999999</v>
      </c>
      <c r="E90" s="35"/>
      <c r="F90" s="35"/>
      <c r="G90" s="35"/>
      <c r="H90" s="35"/>
      <c r="I90" s="35"/>
      <c r="J90" s="35"/>
      <c r="K90" s="79"/>
      <c r="L90" s="35"/>
      <c r="M90" s="29">
        <v>1</v>
      </c>
      <c r="N90" s="29"/>
      <c r="O90" s="58" t="s">
        <v>206</v>
      </c>
    </row>
    <row r="91" spans="1:15" ht="51.75" customHeight="1">
      <c r="A91" s="166">
        <v>13</v>
      </c>
      <c r="B91" s="10" t="s">
        <v>207</v>
      </c>
      <c r="C91" s="9" t="s">
        <v>24</v>
      </c>
      <c r="D91" s="44">
        <v>172</v>
      </c>
      <c r="E91" s="35"/>
      <c r="F91" s="35"/>
      <c r="G91" s="35"/>
      <c r="H91" s="35"/>
      <c r="I91" s="35"/>
      <c r="J91" s="35"/>
      <c r="K91" s="79"/>
      <c r="L91" s="35"/>
      <c r="M91" s="29"/>
      <c r="N91" s="29"/>
      <c r="O91" s="58" t="s">
        <v>208</v>
      </c>
    </row>
    <row r="92" spans="1:15" ht="51.75" customHeight="1">
      <c r="A92" s="166">
        <v>14</v>
      </c>
      <c r="B92" s="10" t="s">
        <v>209</v>
      </c>
      <c r="C92" s="9" t="s">
        <v>24</v>
      </c>
      <c r="D92" s="44">
        <v>211</v>
      </c>
      <c r="E92" s="35"/>
      <c r="F92" s="35"/>
      <c r="G92" s="35"/>
      <c r="H92" s="35"/>
      <c r="I92" s="35"/>
      <c r="J92" s="35"/>
      <c r="K92" s="79"/>
      <c r="L92" s="35"/>
      <c r="M92" s="29"/>
      <c r="N92" s="29"/>
      <c r="O92" s="70" t="s">
        <v>210</v>
      </c>
    </row>
    <row r="93" spans="1:15" ht="51.75" customHeight="1">
      <c r="A93" s="166">
        <v>15</v>
      </c>
      <c r="B93" s="10" t="s">
        <v>211</v>
      </c>
      <c r="C93" s="9" t="s">
        <v>24</v>
      </c>
      <c r="D93" s="44">
        <v>170</v>
      </c>
      <c r="E93" s="35"/>
      <c r="F93" s="35"/>
      <c r="G93" s="35"/>
      <c r="H93" s="35"/>
      <c r="I93" s="35"/>
      <c r="J93" s="35"/>
      <c r="K93" s="79"/>
      <c r="L93" s="35"/>
      <c r="M93" s="29"/>
      <c r="N93" s="29">
        <v>1</v>
      </c>
      <c r="O93" s="70" t="s">
        <v>212</v>
      </c>
    </row>
    <row r="94" spans="1:15" ht="51.75" customHeight="1">
      <c r="A94" s="166">
        <v>16</v>
      </c>
      <c r="B94" s="10" t="s">
        <v>213</v>
      </c>
      <c r="C94" s="9" t="s">
        <v>24</v>
      </c>
      <c r="D94" s="44">
        <v>211.1</v>
      </c>
      <c r="E94" s="35"/>
      <c r="F94" s="35"/>
      <c r="G94" s="35"/>
      <c r="H94" s="35"/>
      <c r="I94" s="35"/>
      <c r="J94" s="35"/>
      <c r="K94" s="79"/>
      <c r="L94" s="35"/>
      <c r="M94" s="29"/>
      <c r="N94" s="29"/>
      <c r="O94" s="70" t="s">
        <v>210</v>
      </c>
    </row>
    <row r="95" spans="1:15" ht="51.75" customHeight="1">
      <c r="A95" s="166">
        <v>17</v>
      </c>
      <c r="B95" s="10" t="s">
        <v>214</v>
      </c>
      <c r="C95" s="9" t="s">
        <v>24</v>
      </c>
      <c r="D95" s="44">
        <v>503.5</v>
      </c>
      <c r="E95" s="35"/>
      <c r="F95" s="35"/>
      <c r="G95" s="35"/>
      <c r="H95" s="35"/>
      <c r="I95" s="35"/>
      <c r="J95" s="35"/>
      <c r="K95" s="79"/>
      <c r="L95" s="35"/>
      <c r="M95" s="29"/>
      <c r="N95" s="29"/>
      <c r="O95" s="58" t="s">
        <v>215</v>
      </c>
    </row>
    <row r="96" spans="1:15" ht="51.75" customHeight="1">
      <c r="A96" s="166">
        <v>18</v>
      </c>
      <c r="B96" s="10" t="s">
        <v>216</v>
      </c>
      <c r="C96" s="9" t="s">
        <v>24</v>
      </c>
      <c r="D96" s="44">
        <v>404.8</v>
      </c>
      <c r="E96" s="35"/>
      <c r="F96" s="35"/>
      <c r="G96" s="35"/>
      <c r="H96" s="35"/>
      <c r="I96" s="35"/>
      <c r="J96" s="35"/>
      <c r="K96" s="79"/>
      <c r="L96" s="35"/>
      <c r="M96" s="29"/>
      <c r="N96" s="29"/>
      <c r="O96" s="58" t="s">
        <v>198</v>
      </c>
    </row>
    <row r="97" spans="1:15" ht="51.75" customHeight="1">
      <c r="A97" s="166">
        <v>19</v>
      </c>
      <c r="B97" s="10" t="s">
        <v>217</v>
      </c>
      <c r="C97" s="9" t="s">
        <v>24</v>
      </c>
      <c r="D97" s="44">
        <v>352.1</v>
      </c>
      <c r="E97" s="35"/>
      <c r="F97" s="35"/>
      <c r="G97" s="35"/>
      <c r="H97" s="35"/>
      <c r="I97" s="35"/>
      <c r="J97" s="35"/>
      <c r="K97" s="79"/>
      <c r="L97" s="35"/>
      <c r="M97" s="29"/>
      <c r="N97" s="29"/>
      <c r="O97" s="70" t="s">
        <v>197</v>
      </c>
    </row>
    <row r="98" spans="1:15" ht="51.75" customHeight="1">
      <c r="A98" s="166">
        <v>20</v>
      </c>
      <c r="B98" s="10" t="s">
        <v>218</v>
      </c>
      <c r="C98" s="9" t="s">
        <v>24</v>
      </c>
      <c r="D98" s="44">
        <v>287.5</v>
      </c>
      <c r="E98" s="35"/>
      <c r="F98" s="35"/>
      <c r="G98" s="35"/>
      <c r="H98" s="35"/>
      <c r="I98" s="35"/>
      <c r="J98" s="35"/>
      <c r="K98" s="79"/>
      <c r="L98" s="35"/>
      <c r="M98" s="29"/>
      <c r="N98" s="29"/>
      <c r="O98" s="70" t="s">
        <v>197</v>
      </c>
    </row>
    <row r="99" spans="1:15" ht="51.75" customHeight="1">
      <c r="A99" s="166">
        <v>21</v>
      </c>
      <c r="B99" s="10" t="s">
        <v>219</v>
      </c>
      <c r="C99" s="9" t="s">
        <v>24</v>
      </c>
      <c r="D99" s="44">
        <v>120</v>
      </c>
      <c r="E99" s="35"/>
      <c r="F99" s="35"/>
      <c r="G99" s="35"/>
      <c r="H99" s="35"/>
      <c r="I99" s="35"/>
      <c r="J99" s="35"/>
      <c r="K99" s="79"/>
      <c r="L99" s="35"/>
      <c r="M99" s="29"/>
      <c r="N99" s="29"/>
      <c r="O99" s="70" t="s">
        <v>197</v>
      </c>
    </row>
    <row r="100" spans="1:15" ht="51.75" customHeight="1">
      <c r="A100" s="166">
        <v>22</v>
      </c>
      <c r="B100" s="10" t="s">
        <v>220</v>
      </c>
      <c r="C100" s="9" t="s">
        <v>281</v>
      </c>
      <c r="D100" s="44">
        <v>660</v>
      </c>
      <c r="E100" s="35"/>
      <c r="F100" s="35"/>
      <c r="G100" s="35"/>
      <c r="H100" s="35"/>
      <c r="I100" s="35"/>
      <c r="J100" s="35"/>
      <c r="K100" s="79"/>
      <c r="L100" s="35"/>
      <c r="M100" s="29"/>
      <c r="N100" s="29"/>
      <c r="O100" s="55" t="s">
        <v>221</v>
      </c>
    </row>
    <row r="101" spans="1:15" ht="51.75" customHeight="1">
      <c r="A101" s="166">
        <v>23</v>
      </c>
      <c r="B101" s="10" t="s">
        <v>222</v>
      </c>
      <c r="C101" s="9" t="s">
        <v>24</v>
      </c>
      <c r="D101" s="44">
        <v>499.7</v>
      </c>
      <c r="E101" s="35"/>
      <c r="F101" s="35"/>
      <c r="G101" s="35"/>
      <c r="H101" s="35"/>
      <c r="I101" s="35"/>
      <c r="J101" s="35"/>
      <c r="K101" s="79"/>
      <c r="L101" s="35"/>
      <c r="M101" s="29"/>
      <c r="N101" s="29"/>
      <c r="O101" s="70" t="s">
        <v>197</v>
      </c>
    </row>
    <row r="102" spans="1:15" ht="51.75" customHeight="1">
      <c r="A102" s="199">
        <v>24</v>
      </c>
      <c r="B102" s="210" t="s">
        <v>43</v>
      </c>
      <c r="C102" s="9" t="s">
        <v>24</v>
      </c>
      <c r="D102" s="44">
        <v>531.1</v>
      </c>
      <c r="E102" s="192"/>
      <c r="F102" s="192"/>
      <c r="G102" s="192"/>
      <c r="H102" s="192"/>
      <c r="I102" s="192"/>
      <c r="J102" s="192"/>
      <c r="K102" s="192"/>
      <c r="L102" s="192"/>
      <c r="M102" s="188"/>
      <c r="N102" s="188"/>
      <c r="O102" s="70" t="s">
        <v>208</v>
      </c>
    </row>
    <row r="103" spans="1:15" ht="51.75" customHeight="1">
      <c r="A103" s="199"/>
      <c r="B103" s="211"/>
      <c r="C103" s="9" t="s">
        <v>137</v>
      </c>
      <c r="D103" s="44">
        <v>283.89999999999998</v>
      </c>
      <c r="E103" s="193"/>
      <c r="F103" s="193"/>
      <c r="G103" s="193"/>
      <c r="H103" s="193"/>
      <c r="I103" s="193"/>
      <c r="J103" s="193"/>
      <c r="K103" s="193"/>
      <c r="L103" s="193"/>
      <c r="M103" s="195"/>
      <c r="N103" s="195"/>
      <c r="O103" s="70" t="s">
        <v>44</v>
      </c>
    </row>
    <row r="104" spans="1:15" ht="51.75" customHeight="1">
      <c r="A104" s="199"/>
      <c r="B104" s="212"/>
      <c r="C104" s="9" t="s">
        <v>281</v>
      </c>
      <c r="D104" s="44">
        <v>3270</v>
      </c>
      <c r="E104" s="194"/>
      <c r="F104" s="194"/>
      <c r="G104" s="194"/>
      <c r="H104" s="194"/>
      <c r="I104" s="194"/>
      <c r="J104" s="194"/>
      <c r="K104" s="194"/>
      <c r="L104" s="194"/>
      <c r="M104" s="189"/>
      <c r="N104" s="189"/>
      <c r="O104" s="55" t="s">
        <v>221</v>
      </c>
    </row>
    <row r="105" spans="1:15" ht="83.25" customHeight="1">
      <c r="A105" s="166">
        <v>25</v>
      </c>
      <c r="B105" s="10" t="s">
        <v>80</v>
      </c>
      <c r="C105" s="9" t="s">
        <v>23</v>
      </c>
      <c r="D105" s="44">
        <v>20000</v>
      </c>
      <c r="E105" s="35"/>
      <c r="F105" s="35"/>
      <c r="G105" s="35"/>
      <c r="H105" s="35"/>
      <c r="I105" s="35"/>
      <c r="J105" s="35"/>
      <c r="K105" s="35"/>
      <c r="L105" s="35"/>
      <c r="M105" s="29"/>
      <c r="N105" s="29">
        <v>10</v>
      </c>
      <c r="O105" s="58" t="s">
        <v>78</v>
      </c>
    </row>
    <row r="106" spans="1:15" ht="148.5" customHeight="1">
      <c r="A106" s="21">
        <v>26</v>
      </c>
      <c r="B106" s="10" t="s">
        <v>223</v>
      </c>
      <c r="C106" s="9" t="s">
        <v>23</v>
      </c>
      <c r="D106" s="44">
        <v>325.8</v>
      </c>
      <c r="E106" s="35"/>
      <c r="F106" s="35"/>
      <c r="G106" s="35"/>
      <c r="H106" s="35"/>
      <c r="I106" s="35"/>
      <c r="J106" s="35"/>
      <c r="K106" s="35"/>
      <c r="L106" s="35"/>
      <c r="M106" s="29"/>
      <c r="N106" s="29"/>
      <c r="O106" s="55" t="s">
        <v>78</v>
      </c>
    </row>
    <row r="107" spans="1:15" ht="110.25" customHeight="1">
      <c r="A107" s="165">
        <v>27</v>
      </c>
      <c r="B107" s="10" t="s">
        <v>224</v>
      </c>
      <c r="C107" s="9" t="s">
        <v>23</v>
      </c>
      <c r="D107" s="44">
        <v>2999.2</v>
      </c>
      <c r="E107" s="35"/>
      <c r="F107" s="35"/>
      <c r="G107" s="35"/>
      <c r="H107" s="35"/>
      <c r="I107" s="35"/>
      <c r="J107" s="35"/>
      <c r="K107" s="35"/>
      <c r="L107" s="35"/>
      <c r="M107" s="29"/>
      <c r="N107" s="29"/>
      <c r="O107" s="55" t="s">
        <v>78</v>
      </c>
    </row>
    <row r="108" spans="1:15" ht="43.5" customHeight="1">
      <c r="A108" s="192">
        <v>28</v>
      </c>
      <c r="B108" s="210" t="s">
        <v>46</v>
      </c>
      <c r="C108" s="9" t="s">
        <v>24</v>
      </c>
      <c r="D108" s="44">
        <v>167100</v>
      </c>
      <c r="E108" s="199"/>
      <c r="F108" s="199"/>
      <c r="G108" s="199"/>
      <c r="H108" s="199"/>
      <c r="I108" s="199"/>
      <c r="J108" s="199"/>
      <c r="K108" s="199"/>
      <c r="L108" s="199"/>
      <c r="M108" s="218"/>
      <c r="N108" s="218"/>
      <c r="O108" s="58"/>
    </row>
    <row r="109" spans="1:15" ht="39" customHeight="1">
      <c r="A109" s="194"/>
      <c r="B109" s="212"/>
      <c r="C109" s="9" t="s">
        <v>137</v>
      </c>
      <c r="D109" s="44">
        <v>5600</v>
      </c>
      <c r="E109" s="199"/>
      <c r="F109" s="199"/>
      <c r="G109" s="199"/>
      <c r="H109" s="199"/>
      <c r="I109" s="199"/>
      <c r="J109" s="199"/>
      <c r="K109" s="199"/>
      <c r="L109" s="199"/>
      <c r="M109" s="218"/>
      <c r="N109" s="218"/>
      <c r="O109" s="55" t="s">
        <v>39</v>
      </c>
    </row>
    <row r="110" spans="1:15" ht="130.5" customHeight="1">
      <c r="A110" s="165">
        <v>29</v>
      </c>
      <c r="B110" s="10" t="s">
        <v>225</v>
      </c>
      <c r="C110" s="9" t="s">
        <v>23</v>
      </c>
      <c r="D110" s="44">
        <v>671</v>
      </c>
      <c r="E110" s="35"/>
      <c r="F110" s="35"/>
      <c r="G110" s="35"/>
      <c r="H110" s="35"/>
      <c r="I110" s="35"/>
      <c r="J110" s="35"/>
      <c r="K110" s="35"/>
      <c r="L110" s="35"/>
      <c r="M110" s="29"/>
      <c r="N110" s="29"/>
      <c r="O110" s="118" t="s">
        <v>226</v>
      </c>
    </row>
    <row r="111" spans="1:15" ht="130.5" customHeight="1">
      <c r="A111" s="165"/>
      <c r="B111" s="10" t="s">
        <v>256</v>
      </c>
      <c r="C111" s="9" t="s">
        <v>23</v>
      </c>
      <c r="D111" s="44">
        <v>6699</v>
      </c>
      <c r="E111" s="35"/>
      <c r="F111" s="35"/>
      <c r="G111" s="35"/>
      <c r="H111" s="35"/>
      <c r="I111" s="35"/>
      <c r="J111" s="35"/>
      <c r="K111" s="35"/>
      <c r="L111" s="35"/>
      <c r="M111" s="29"/>
      <c r="N111" s="29"/>
      <c r="O111" s="70" t="s">
        <v>91</v>
      </c>
    </row>
    <row r="112" spans="1:15" ht="130.5" customHeight="1">
      <c r="A112" s="165">
        <v>30</v>
      </c>
      <c r="B112" s="10" t="s">
        <v>254</v>
      </c>
      <c r="C112" s="9" t="s">
        <v>23</v>
      </c>
      <c r="D112" s="44">
        <v>9215</v>
      </c>
      <c r="E112" s="35"/>
      <c r="F112" s="35"/>
      <c r="G112" s="35"/>
      <c r="H112" s="35"/>
      <c r="I112" s="35"/>
      <c r="J112" s="35"/>
      <c r="K112" s="35"/>
      <c r="L112" s="35"/>
      <c r="M112" s="29"/>
      <c r="N112" s="29"/>
      <c r="O112" s="70" t="s">
        <v>91</v>
      </c>
    </row>
    <row r="113" spans="1:17" ht="24.75" customHeight="1">
      <c r="A113" s="166"/>
      <c r="B113" s="50" t="s">
        <v>22</v>
      </c>
      <c r="C113" s="9"/>
      <c r="D113" s="145">
        <f>SUM(D73:D112)</f>
        <v>1762994.1</v>
      </c>
      <c r="E113" s="35"/>
      <c r="F113" s="35"/>
      <c r="G113" s="35"/>
      <c r="H113" s="35"/>
      <c r="I113" s="35"/>
      <c r="J113" s="35"/>
      <c r="K113" s="79"/>
      <c r="L113" s="35"/>
      <c r="M113" s="81">
        <f>SUM(M73:M112)</f>
        <v>81</v>
      </c>
      <c r="N113" s="81">
        <f>SUM(N73:N112)</f>
        <v>156</v>
      </c>
      <c r="O113" s="70"/>
    </row>
    <row r="114" spans="1:17" ht="41.25" customHeight="1">
      <c r="A114" s="176">
        <v>6.4</v>
      </c>
      <c r="B114" s="202" t="s">
        <v>57</v>
      </c>
      <c r="C114" s="203"/>
      <c r="D114" s="203"/>
      <c r="E114" s="203"/>
      <c r="F114" s="203"/>
      <c r="G114" s="203"/>
      <c r="H114" s="203"/>
      <c r="I114" s="203"/>
      <c r="J114" s="203"/>
      <c r="K114" s="203"/>
      <c r="L114" s="203"/>
      <c r="M114" s="203"/>
      <c r="N114" s="203"/>
      <c r="O114" s="204"/>
    </row>
    <row r="115" spans="1:17" ht="86.25" customHeight="1">
      <c r="A115" s="177">
        <v>1</v>
      </c>
      <c r="B115" s="10" t="s">
        <v>227</v>
      </c>
      <c r="C115" s="43" t="s">
        <v>24</v>
      </c>
      <c r="D115" s="31">
        <v>82459</v>
      </c>
      <c r="E115" s="10"/>
      <c r="F115" s="10"/>
      <c r="G115" s="10"/>
      <c r="H115" s="10"/>
      <c r="I115" s="10"/>
      <c r="J115" s="10"/>
      <c r="K115" s="10"/>
      <c r="L115" s="10"/>
      <c r="M115" s="10"/>
      <c r="N115" s="10"/>
      <c r="O115" s="55"/>
      <c r="Q115" s="1"/>
    </row>
    <row r="116" spans="1:17" s="47" customFormat="1" ht="36" customHeight="1">
      <c r="A116" s="178">
        <v>2</v>
      </c>
      <c r="B116" s="9" t="s">
        <v>69</v>
      </c>
      <c r="C116" s="64" t="s">
        <v>23</v>
      </c>
      <c r="D116" s="31">
        <v>10621</v>
      </c>
      <c r="E116" s="119"/>
      <c r="F116" s="119"/>
      <c r="G116" s="119"/>
      <c r="H116" s="119"/>
      <c r="I116" s="119"/>
      <c r="J116" s="119"/>
      <c r="K116" s="120"/>
      <c r="L116" s="119"/>
      <c r="M116" s="119">
        <v>7</v>
      </c>
      <c r="N116" s="119"/>
      <c r="O116" s="121" t="s">
        <v>74</v>
      </c>
    </row>
    <row r="117" spans="1:17" s="47" customFormat="1" ht="83.25" customHeight="1">
      <c r="A117" s="178">
        <v>3</v>
      </c>
      <c r="B117" s="9" t="s">
        <v>70</v>
      </c>
      <c r="C117" s="51" t="s">
        <v>23</v>
      </c>
      <c r="D117" s="31">
        <v>3800</v>
      </c>
      <c r="E117" s="32"/>
      <c r="F117" s="32"/>
      <c r="G117" s="32"/>
      <c r="H117" s="32"/>
      <c r="I117" s="32"/>
      <c r="J117" s="32"/>
      <c r="K117" s="34"/>
      <c r="L117" s="32"/>
      <c r="M117" s="32">
        <v>7</v>
      </c>
      <c r="N117" s="32"/>
      <c r="O117" s="77" t="s">
        <v>74</v>
      </c>
      <c r="Q117" s="48"/>
    </row>
    <row r="118" spans="1:17" s="47" customFormat="1" ht="90.75" customHeight="1">
      <c r="A118" s="178">
        <v>4</v>
      </c>
      <c r="B118" s="9" t="s">
        <v>71</v>
      </c>
      <c r="C118" s="65" t="s">
        <v>23</v>
      </c>
      <c r="D118" s="31">
        <v>21000</v>
      </c>
      <c r="E118" s="122"/>
      <c r="F118" s="122"/>
      <c r="G118" s="122"/>
      <c r="H118" s="122"/>
      <c r="I118" s="122"/>
      <c r="J118" s="122"/>
      <c r="K118" s="123"/>
      <c r="L118" s="122"/>
      <c r="M118" s="122"/>
      <c r="N118" s="122">
        <v>15</v>
      </c>
      <c r="O118" s="124" t="s">
        <v>74</v>
      </c>
    </row>
    <row r="119" spans="1:17" s="47" customFormat="1" ht="80.25" customHeight="1">
      <c r="A119" s="110">
        <v>5</v>
      </c>
      <c r="B119" s="9" t="s">
        <v>72</v>
      </c>
      <c r="C119" s="9" t="s">
        <v>23</v>
      </c>
      <c r="D119" s="31">
        <v>9742</v>
      </c>
      <c r="E119" s="32"/>
      <c r="F119" s="32"/>
      <c r="G119" s="32"/>
      <c r="H119" s="32"/>
      <c r="I119" s="32"/>
      <c r="J119" s="32"/>
      <c r="K119" s="34"/>
      <c r="L119" s="32"/>
      <c r="M119" s="32"/>
      <c r="N119" s="32"/>
      <c r="O119" s="77" t="s">
        <v>74</v>
      </c>
      <c r="Q119" s="48"/>
    </row>
    <row r="120" spans="1:17" s="47" customFormat="1" ht="80.25" customHeight="1">
      <c r="A120" s="110"/>
      <c r="B120" s="9" t="s">
        <v>267</v>
      </c>
      <c r="C120" s="9" t="s">
        <v>23</v>
      </c>
      <c r="D120" s="31">
        <v>500</v>
      </c>
      <c r="E120" s="32"/>
      <c r="F120" s="32"/>
      <c r="G120" s="32"/>
      <c r="H120" s="32"/>
      <c r="I120" s="32"/>
      <c r="J120" s="32"/>
      <c r="K120" s="34"/>
      <c r="L120" s="32"/>
      <c r="M120" s="32"/>
      <c r="N120" s="32">
        <v>6</v>
      </c>
      <c r="O120" s="77" t="s">
        <v>74</v>
      </c>
      <c r="Q120" s="48"/>
    </row>
    <row r="121" spans="1:17" s="47" customFormat="1" ht="60" customHeight="1">
      <c r="A121" s="110">
        <v>6</v>
      </c>
      <c r="B121" s="9" t="s">
        <v>75</v>
      </c>
      <c r="C121" s="9" t="s">
        <v>23</v>
      </c>
      <c r="D121" s="31">
        <v>4200</v>
      </c>
      <c r="E121" s="32"/>
      <c r="F121" s="32"/>
      <c r="G121" s="32"/>
      <c r="H121" s="32"/>
      <c r="I121" s="32"/>
      <c r="J121" s="32"/>
      <c r="K121" s="34"/>
      <c r="L121" s="32"/>
      <c r="M121" s="32"/>
      <c r="N121" s="32">
        <v>2</v>
      </c>
      <c r="O121" s="72" t="s">
        <v>25</v>
      </c>
      <c r="Q121" s="48"/>
    </row>
    <row r="122" spans="1:17" s="47" customFormat="1" ht="49.5" customHeight="1">
      <c r="A122" s="110">
        <v>7</v>
      </c>
      <c r="B122" s="9" t="s">
        <v>269</v>
      </c>
      <c r="C122" s="9" t="s">
        <v>23</v>
      </c>
      <c r="D122" s="31">
        <v>950</v>
      </c>
      <c r="E122" s="32"/>
      <c r="F122" s="32"/>
      <c r="G122" s="32"/>
      <c r="H122" s="32"/>
      <c r="I122" s="32"/>
      <c r="J122" s="32"/>
      <c r="K122" s="34"/>
      <c r="L122" s="32"/>
      <c r="M122" s="32"/>
      <c r="N122" s="32"/>
      <c r="O122" s="72" t="s">
        <v>25</v>
      </c>
    </row>
    <row r="123" spans="1:17" ht="81">
      <c r="A123" s="174">
        <v>8</v>
      </c>
      <c r="B123" s="10" t="s">
        <v>77</v>
      </c>
      <c r="C123" s="27" t="s">
        <v>23</v>
      </c>
      <c r="D123" s="31">
        <v>1640</v>
      </c>
      <c r="E123" s="29"/>
      <c r="F123" s="29"/>
      <c r="G123" s="29"/>
      <c r="H123" s="29"/>
      <c r="I123" s="29"/>
      <c r="J123" s="29"/>
      <c r="K123" s="45"/>
      <c r="L123" s="29"/>
      <c r="M123" s="29"/>
      <c r="N123" s="29"/>
      <c r="O123" s="55" t="s">
        <v>78</v>
      </c>
    </row>
    <row r="124" spans="1:17" ht="45" customHeight="1">
      <c r="A124" s="174">
        <v>9</v>
      </c>
      <c r="B124" s="10" t="s">
        <v>76</v>
      </c>
      <c r="C124" s="27" t="s">
        <v>23</v>
      </c>
      <c r="D124" s="31">
        <v>1499</v>
      </c>
      <c r="E124" s="29"/>
      <c r="F124" s="29"/>
      <c r="G124" s="29"/>
      <c r="H124" s="29"/>
      <c r="I124" s="29"/>
      <c r="J124" s="29"/>
      <c r="K124" s="45"/>
      <c r="L124" s="29"/>
      <c r="M124" s="29"/>
      <c r="N124" s="29">
        <v>4</v>
      </c>
      <c r="O124" s="55" t="s">
        <v>78</v>
      </c>
    </row>
    <row r="125" spans="1:17" ht="48.75" customHeight="1">
      <c r="A125" s="174">
        <v>10</v>
      </c>
      <c r="B125" s="10" t="s">
        <v>79</v>
      </c>
      <c r="C125" s="27" t="s">
        <v>23</v>
      </c>
      <c r="D125" s="31">
        <v>885</v>
      </c>
      <c r="E125" s="29"/>
      <c r="F125" s="29"/>
      <c r="G125" s="29"/>
      <c r="H125" s="29"/>
      <c r="I125" s="29"/>
      <c r="J125" s="29"/>
      <c r="K125" s="45"/>
      <c r="L125" s="29"/>
      <c r="M125" s="29"/>
      <c r="N125" s="29">
        <v>3</v>
      </c>
      <c r="O125" s="55" t="s">
        <v>78</v>
      </c>
    </row>
    <row r="126" spans="1:17" ht="45" customHeight="1">
      <c r="A126" s="174">
        <v>11</v>
      </c>
      <c r="B126" s="10" t="s">
        <v>228</v>
      </c>
      <c r="C126" s="27" t="s">
        <v>23</v>
      </c>
      <c r="D126" s="31">
        <v>3196</v>
      </c>
      <c r="E126" s="29"/>
      <c r="F126" s="29"/>
      <c r="G126" s="29"/>
      <c r="H126" s="29"/>
      <c r="I126" s="29"/>
      <c r="J126" s="29"/>
      <c r="K126" s="45"/>
      <c r="L126" s="29"/>
      <c r="M126" s="29"/>
      <c r="N126" s="29"/>
      <c r="O126" s="55" t="s">
        <v>78</v>
      </c>
    </row>
    <row r="127" spans="1:17" ht="52.5" customHeight="1">
      <c r="A127" s="174">
        <v>12</v>
      </c>
      <c r="B127" s="10" t="s">
        <v>229</v>
      </c>
      <c r="C127" s="27" t="s">
        <v>23</v>
      </c>
      <c r="D127" s="31">
        <v>4669</v>
      </c>
      <c r="E127" s="73"/>
      <c r="F127" s="73"/>
      <c r="G127" s="73"/>
      <c r="H127" s="73"/>
      <c r="I127" s="73"/>
      <c r="J127" s="73"/>
      <c r="K127" s="74"/>
      <c r="L127" s="73"/>
      <c r="M127" s="32">
        <v>3</v>
      </c>
      <c r="N127" s="32">
        <v>4</v>
      </c>
      <c r="O127" s="55" t="s">
        <v>230</v>
      </c>
      <c r="Q127" s="1"/>
    </row>
    <row r="128" spans="1:17" ht="19.5" customHeight="1">
      <c r="A128" s="84"/>
      <c r="B128" s="59" t="s">
        <v>22</v>
      </c>
      <c r="C128" s="27"/>
      <c r="D128" s="75">
        <f>SUM(D115:D127)</f>
        <v>145161</v>
      </c>
      <c r="E128" s="35"/>
      <c r="F128" s="35"/>
      <c r="G128" s="35"/>
      <c r="H128" s="35"/>
      <c r="I128" s="35"/>
      <c r="J128" s="35"/>
      <c r="K128" s="79"/>
      <c r="L128" s="35"/>
      <c r="M128" s="81">
        <f>SUM(M115:P127)</f>
        <v>51</v>
      </c>
      <c r="N128" s="81">
        <f>SUM(N115:N127)</f>
        <v>34</v>
      </c>
      <c r="O128" s="125"/>
    </row>
    <row r="129" spans="1:18" ht="36.75" customHeight="1">
      <c r="A129" s="168" t="s">
        <v>103</v>
      </c>
      <c r="B129" s="254" t="s">
        <v>283</v>
      </c>
      <c r="C129" s="208"/>
      <c r="D129" s="208"/>
      <c r="E129" s="208"/>
      <c r="F129" s="208"/>
      <c r="G129" s="208"/>
      <c r="H129" s="208"/>
      <c r="I129" s="208"/>
      <c r="J129" s="208"/>
      <c r="K129" s="208"/>
      <c r="L129" s="208"/>
      <c r="M129" s="208"/>
      <c r="N129" s="208"/>
      <c r="O129" s="209"/>
      <c r="Q129" s="1"/>
      <c r="R129" s="1"/>
    </row>
    <row r="130" spans="1:18" ht="28.5" customHeight="1">
      <c r="A130" s="84">
        <v>7.1</v>
      </c>
      <c r="B130" s="255" t="s">
        <v>104</v>
      </c>
      <c r="C130" s="256"/>
      <c r="D130" s="256"/>
      <c r="E130" s="256"/>
      <c r="F130" s="256"/>
      <c r="G130" s="256"/>
      <c r="H130" s="256"/>
      <c r="I130" s="256"/>
      <c r="J130" s="256"/>
      <c r="K130" s="256"/>
      <c r="L130" s="256"/>
      <c r="M130" s="256"/>
      <c r="N130" s="256"/>
      <c r="O130" s="257"/>
      <c r="Q130" s="1"/>
    </row>
    <row r="131" spans="1:18" ht="60" customHeight="1">
      <c r="A131" s="73">
        <v>1</v>
      </c>
      <c r="B131" s="9" t="s">
        <v>105</v>
      </c>
      <c r="C131" s="26" t="s">
        <v>24</v>
      </c>
      <c r="D131" s="93">
        <v>470163.24900000001</v>
      </c>
      <c r="E131" s="85"/>
      <c r="F131" s="85"/>
      <c r="G131" s="126"/>
      <c r="H131" s="126"/>
      <c r="I131" s="126"/>
      <c r="J131" s="126"/>
      <c r="K131" s="126"/>
      <c r="L131" s="126"/>
      <c r="M131" s="32">
        <v>9</v>
      </c>
      <c r="N131" s="32"/>
      <c r="O131" s="127" t="s">
        <v>244</v>
      </c>
    </row>
    <row r="132" spans="1:18" ht="82.5" customHeight="1">
      <c r="A132" s="73">
        <v>2</v>
      </c>
      <c r="B132" s="9" t="s">
        <v>106</v>
      </c>
      <c r="C132" s="26" t="s">
        <v>24</v>
      </c>
      <c r="D132" s="93">
        <v>0</v>
      </c>
      <c r="E132" s="85"/>
      <c r="F132" s="85"/>
      <c r="G132" s="126"/>
      <c r="H132" s="126"/>
      <c r="I132" s="126"/>
      <c r="J132" s="126"/>
      <c r="K132" s="126"/>
      <c r="L132" s="126"/>
      <c r="M132" s="32"/>
      <c r="N132" s="32"/>
      <c r="O132" s="127" t="s">
        <v>245</v>
      </c>
    </row>
    <row r="133" spans="1:18" ht="86.25" customHeight="1">
      <c r="A133" s="73">
        <v>3</v>
      </c>
      <c r="B133" s="9" t="s">
        <v>107</v>
      </c>
      <c r="C133" s="26" t="s">
        <v>24</v>
      </c>
      <c r="D133" s="93">
        <v>26094.016</v>
      </c>
      <c r="E133" s="85"/>
      <c r="F133" s="85"/>
      <c r="G133" s="126"/>
      <c r="H133" s="126"/>
      <c r="I133" s="126"/>
      <c r="J133" s="126"/>
      <c r="K133" s="126"/>
      <c r="L133" s="126"/>
      <c r="M133" s="32"/>
      <c r="N133" s="32">
        <v>7</v>
      </c>
      <c r="O133" s="127" t="s">
        <v>246</v>
      </c>
    </row>
    <row r="134" spans="1:18" ht="63" hidden="1" customHeight="1">
      <c r="A134" s="73">
        <v>4</v>
      </c>
      <c r="B134" s="9" t="s">
        <v>108</v>
      </c>
      <c r="C134" s="26" t="s">
        <v>24</v>
      </c>
      <c r="D134" s="93">
        <v>139314.777</v>
      </c>
      <c r="E134" s="85"/>
      <c r="F134" s="85"/>
      <c r="G134" s="126"/>
      <c r="H134" s="126"/>
      <c r="I134" s="126"/>
      <c r="J134" s="126"/>
      <c r="K134" s="126"/>
      <c r="L134" s="126"/>
      <c r="M134" s="32">
        <v>6</v>
      </c>
      <c r="N134" s="32"/>
      <c r="O134" s="127" t="s">
        <v>244</v>
      </c>
    </row>
    <row r="135" spans="1:18" ht="95.25" customHeight="1">
      <c r="A135" s="73">
        <v>5</v>
      </c>
      <c r="B135" s="9" t="s">
        <v>109</v>
      </c>
      <c r="C135" s="26" t="s">
        <v>24</v>
      </c>
      <c r="D135" s="31">
        <v>0</v>
      </c>
      <c r="E135" s="85"/>
      <c r="F135" s="85"/>
      <c r="G135" s="126"/>
      <c r="H135" s="126"/>
      <c r="I135" s="126"/>
      <c r="J135" s="126"/>
      <c r="K135" s="126"/>
      <c r="L135" s="126"/>
      <c r="M135" s="152"/>
      <c r="N135" s="32"/>
      <c r="O135" s="127" t="s">
        <v>245</v>
      </c>
    </row>
    <row r="136" spans="1:18" ht="102.75" customHeight="1">
      <c r="A136" s="73">
        <v>6</v>
      </c>
      <c r="B136" s="9" t="s">
        <v>110</v>
      </c>
      <c r="C136" s="26" t="s">
        <v>24</v>
      </c>
      <c r="D136" s="31">
        <v>0</v>
      </c>
      <c r="E136" s="85"/>
      <c r="F136" s="85"/>
      <c r="G136" s="126"/>
      <c r="H136" s="126"/>
      <c r="I136" s="126"/>
      <c r="J136" s="126"/>
      <c r="K136" s="126"/>
      <c r="L136" s="126"/>
      <c r="M136" s="152">
        <v>6</v>
      </c>
      <c r="N136" s="32"/>
      <c r="O136" s="127" t="s">
        <v>245</v>
      </c>
    </row>
    <row r="137" spans="1:18" ht="88.5" customHeight="1">
      <c r="A137" s="73">
        <v>7</v>
      </c>
      <c r="B137" s="9" t="s">
        <v>111</v>
      </c>
      <c r="C137" s="26" t="s">
        <v>24</v>
      </c>
      <c r="D137" s="93">
        <v>217452.70800000001</v>
      </c>
      <c r="E137" s="85"/>
      <c r="F137" s="85"/>
      <c r="G137" s="126"/>
      <c r="H137" s="126"/>
      <c r="I137" s="126"/>
      <c r="J137" s="126"/>
      <c r="K137" s="126"/>
      <c r="L137" s="126"/>
      <c r="M137" s="152"/>
      <c r="N137" s="32">
        <v>8</v>
      </c>
      <c r="O137" s="127" t="s">
        <v>244</v>
      </c>
    </row>
    <row r="138" spans="1:18" ht="88.5" customHeight="1">
      <c r="A138" s="73">
        <v>8</v>
      </c>
      <c r="B138" s="51" t="s">
        <v>243</v>
      </c>
      <c r="C138" s="26" t="s">
        <v>24</v>
      </c>
      <c r="D138" s="93">
        <v>141502.54999999999</v>
      </c>
      <c r="E138" s="85"/>
      <c r="F138" s="85"/>
      <c r="G138" s="126"/>
      <c r="H138" s="126"/>
      <c r="I138" s="126"/>
      <c r="J138" s="126"/>
      <c r="K138" s="126"/>
      <c r="L138" s="126"/>
      <c r="M138" s="152"/>
      <c r="N138" s="32">
        <v>6</v>
      </c>
      <c r="O138" s="127" t="s">
        <v>244</v>
      </c>
    </row>
    <row r="139" spans="1:18" ht="23.25" customHeight="1">
      <c r="A139" s="84"/>
      <c r="B139" s="40" t="s">
        <v>22</v>
      </c>
      <c r="C139" s="38"/>
      <c r="D139" s="146">
        <f>SUM(D131:D138)</f>
        <v>994527.3</v>
      </c>
      <c r="E139" s="80"/>
      <c r="F139" s="80"/>
      <c r="G139" s="80"/>
      <c r="H139" s="80"/>
      <c r="I139" s="80"/>
      <c r="J139" s="80"/>
      <c r="K139" s="78"/>
      <c r="L139" s="80"/>
      <c r="M139" s="81">
        <f>SUM(M131:M138)</f>
        <v>21</v>
      </c>
      <c r="N139" s="81">
        <f>SUM(N131:N138)</f>
        <v>21</v>
      </c>
      <c r="O139" s="108"/>
    </row>
    <row r="140" spans="1:18" ht="45" customHeight="1">
      <c r="A140" s="84">
        <v>7.2</v>
      </c>
      <c r="B140" s="241" t="s">
        <v>112</v>
      </c>
      <c r="C140" s="242"/>
      <c r="D140" s="242"/>
      <c r="E140" s="242"/>
      <c r="F140" s="242"/>
      <c r="G140" s="242"/>
      <c r="H140" s="242"/>
      <c r="I140" s="242"/>
      <c r="J140" s="242"/>
      <c r="K140" s="242"/>
      <c r="L140" s="242"/>
      <c r="M140" s="242"/>
      <c r="N140" s="242"/>
      <c r="O140" s="243"/>
    </row>
    <row r="141" spans="1:18" ht="56.25" customHeight="1">
      <c r="A141" s="84">
        <v>1</v>
      </c>
      <c r="B141" s="9" t="s">
        <v>113</v>
      </c>
      <c r="C141" s="43" t="s">
        <v>23</v>
      </c>
      <c r="D141" s="147">
        <v>51358</v>
      </c>
      <c r="E141" s="29"/>
      <c r="F141" s="29"/>
      <c r="G141" s="29"/>
      <c r="H141" s="29"/>
      <c r="I141" s="29"/>
      <c r="J141" s="29"/>
      <c r="K141" s="45"/>
      <c r="L141" s="29"/>
      <c r="M141" s="29"/>
      <c r="N141" s="9"/>
      <c r="O141" s="57" t="s">
        <v>114</v>
      </c>
    </row>
    <row r="142" spans="1:18" ht="50.25" customHeight="1">
      <c r="A142" s="84">
        <v>2</v>
      </c>
      <c r="B142" s="9" t="s">
        <v>255</v>
      </c>
      <c r="C142" s="26" t="s">
        <v>24</v>
      </c>
      <c r="D142" s="147">
        <v>93100</v>
      </c>
      <c r="E142" s="29"/>
      <c r="F142" s="29"/>
      <c r="G142" s="29"/>
      <c r="H142" s="29"/>
      <c r="I142" s="29"/>
      <c r="J142" s="29"/>
      <c r="K142" s="45"/>
      <c r="L142" s="29"/>
      <c r="M142" s="29"/>
      <c r="N142" s="155">
        <v>12</v>
      </c>
      <c r="O142" s="57" t="s">
        <v>252</v>
      </c>
    </row>
    <row r="143" spans="1:18" ht="22.5" customHeight="1">
      <c r="A143" s="84"/>
      <c r="B143" s="40" t="s">
        <v>22</v>
      </c>
      <c r="C143" s="66"/>
      <c r="D143" s="146">
        <f>SUM(D141:D142)</f>
        <v>144458</v>
      </c>
      <c r="E143" s="35"/>
      <c r="F143" s="35"/>
      <c r="G143" s="35"/>
      <c r="H143" s="35"/>
      <c r="I143" s="35"/>
      <c r="J143" s="35"/>
      <c r="K143" s="79"/>
      <c r="L143" s="35"/>
      <c r="M143" s="29"/>
      <c r="N143" s="50">
        <f>SUM(N141:N142)</f>
        <v>12</v>
      </c>
      <c r="O143" s="70"/>
    </row>
    <row r="144" spans="1:18" ht="44.25" customHeight="1">
      <c r="A144" s="84">
        <v>7.3</v>
      </c>
      <c r="B144" s="258" t="s">
        <v>115</v>
      </c>
      <c r="C144" s="259"/>
      <c r="D144" s="259"/>
      <c r="E144" s="259"/>
      <c r="F144" s="259"/>
      <c r="G144" s="259"/>
      <c r="H144" s="259"/>
      <c r="I144" s="259"/>
      <c r="J144" s="259"/>
      <c r="K144" s="259"/>
      <c r="L144" s="259"/>
      <c r="M144" s="259"/>
      <c r="N144" s="259"/>
      <c r="O144" s="260"/>
    </row>
    <row r="145" spans="1:15" ht="77.25" customHeight="1">
      <c r="A145" s="166">
        <v>1</v>
      </c>
      <c r="B145" s="10" t="s">
        <v>116</v>
      </c>
      <c r="C145" s="10" t="s">
        <v>281</v>
      </c>
      <c r="D145" s="44">
        <v>250</v>
      </c>
      <c r="E145" s="25"/>
      <c r="F145" s="25"/>
      <c r="G145" s="46"/>
      <c r="H145" s="25"/>
      <c r="I145" s="46"/>
      <c r="J145" s="46"/>
      <c r="K145" s="46"/>
      <c r="L145" s="46"/>
      <c r="M145" s="29"/>
      <c r="N145" s="9">
        <v>2</v>
      </c>
      <c r="O145" s="70"/>
    </row>
    <row r="146" spans="1:15" ht="77.25" customHeight="1">
      <c r="A146" s="166">
        <v>2</v>
      </c>
      <c r="B146" s="10" t="s">
        <v>117</v>
      </c>
      <c r="C146" s="10" t="s">
        <v>281</v>
      </c>
      <c r="D146" s="44">
        <v>4099.7039999999997</v>
      </c>
      <c r="E146" s="25"/>
      <c r="F146" s="25"/>
      <c r="G146" s="46"/>
      <c r="H146" s="25"/>
      <c r="I146" s="46"/>
      <c r="J146" s="46"/>
      <c r="K146" s="46"/>
      <c r="L146" s="46"/>
      <c r="M146" s="29"/>
      <c r="N146" s="9">
        <v>5</v>
      </c>
      <c r="O146" s="70"/>
    </row>
    <row r="147" spans="1:15" ht="77.25" customHeight="1">
      <c r="A147" s="166">
        <v>3</v>
      </c>
      <c r="B147" s="10" t="s">
        <v>50</v>
      </c>
      <c r="C147" s="10" t="s">
        <v>24</v>
      </c>
      <c r="D147" s="148">
        <v>5085.7</v>
      </c>
      <c r="E147" s="46"/>
      <c r="F147" s="46"/>
      <c r="G147" s="46"/>
      <c r="H147" s="25"/>
      <c r="I147" s="46"/>
      <c r="J147" s="46"/>
      <c r="K147" s="46"/>
      <c r="L147" s="46"/>
      <c r="M147" s="150"/>
      <c r="N147" s="9">
        <v>5</v>
      </c>
      <c r="O147" s="55" t="s">
        <v>231</v>
      </c>
    </row>
    <row r="148" spans="1:15" ht="22.5" customHeight="1">
      <c r="A148" s="84"/>
      <c r="B148" s="40" t="s">
        <v>22</v>
      </c>
      <c r="C148" s="66"/>
      <c r="D148" s="146">
        <f>SUM(D145:D147)</f>
        <v>9435.4039999999986</v>
      </c>
      <c r="E148" s="35"/>
      <c r="F148" s="35"/>
      <c r="G148" s="35"/>
      <c r="H148" s="35"/>
      <c r="I148" s="35"/>
      <c r="J148" s="35"/>
      <c r="K148" s="79"/>
      <c r="L148" s="35"/>
      <c r="M148" s="29"/>
      <c r="N148" s="50">
        <f>SUM(N145:N147)</f>
        <v>12</v>
      </c>
      <c r="O148" s="70"/>
    </row>
    <row r="149" spans="1:15" ht="52.5" customHeight="1">
      <c r="A149" s="84">
        <v>7.4</v>
      </c>
      <c r="B149" s="241" t="s">
        <v>126</v>
      </c>
      <c r="C149" s="242"/>
      <c r="D149" s="242"/>
      <c r="E149" s="242"/>
      <c r="F149" s="242"/>
      <c r="G149" s="242"/>
      <c r="H149" s="242"/>
      <c r="I149" s="242"/>
      <c r="J149" s="242"/>
      <c r="K149" s="242"/>
      <c r="L149" s="242"/>
      <c r="M149" s="242"/>
      <c r="N149" s="242"/>
      <c r="O149" s="243"/>
    </row>
    <row r="150" spans="1:15" ht="77.25" customHeight="1">
      <c r="A150" s="84">
        <v>1</v>
      </c>
      <c r="B150" s="60" t="s">
        <v>232</v>
      </c>
      <c r="C150" s="26" t="s">
        <v>24</v>
      </c>
      <c r="D150" s="148">
        <f>152463.9881*0.65</f>
        <v>99101.592264999999</v>
      </c>
      <c r="E150" s="23"/>
      <c r="F150" s="24"/>
      <c r="G150" s="23"/>
      <c r="H150" s="23"/>
      <c r="I150" s="23"/>
      <c r="J150" s="23"/>
      <c r="K150" s="23"/>
      <c r="L150" s="23"/>
      <c r="M150" s="45"/>
      <c r="N150" s="29">
        <v>8</v>
      </c>
      <c r="O150" s="70" t="s">
        <v>235</v>
      </c>
    </row>
    <row r="151" spans="1:15" ht="77.25" customHeight="1">
      <c r="A151" s="84">
        <v>2</v>
      </c>
      <c r="B151" s="10" t="s">
        <v>118</v>
      </c>
      <c r="C151" s="10" t="s">
        <v>281</v>
      </c>
      <c r="D151" s="44">
        <v>993</v>
      </c>
      <c r="E151" s="25"/>
      <c r="F151" s="25"/>
      <c r="G151" s="46"/>
      <c r="H151" s="46"/>
      <c r="I151" s="46"/>
      <c r="J151" s="46"/>
      <c r="K151" s="46"/>
      <c r="L151" s="46"/>
      <c r="M151" s="29"/>
      <c r="N151" s="9">
        <v>4</v>
      </c>
      <c r="O151" s="128"/>
    </row>
    <row r="152" spans="1:15" ht="77.25" customHeight="1">
      <c r="A152" s="84">
        <v>3</v>
      </c>
      <c r="B152" s="27" t="s">
        <v>119</v>
      </c>
      <c r="C152" s="10" t="s">
        <v>281</v>
      </c>
      <c r="D152" s="44">
        <v>999</v>
      </c>
      <c r="E152" s="25"/>
      <c r="F152" s="25"/>
      <c r="G152" s="46"/>
      <c r="H152" s="46"/>
      <c r="I152" s="46"/>
      <c r="J152" s="46"/>
      <c r="K152" s="46"/>
      <c r="L152" s="46"/>
      <c r="M152" s="29"/>
      <c r="N152" s="9">
        <v>4</v>
      </c>
      <c r="O152" s="128"/>
    </row>
    <row r="153" spans="1:15" ht="77.25" customHeight="1">
      <c r="A153" s="84">
        <v>4</v>
      </c>
      <c r="B153" s="10" t="s">
        <v>120</v>
      </c>
      <c r="C153" s="10" t="s">
        <v>281</v>
      </c>
      <c r="D153" s="44">
        <v>6401</v>
      </c>
      <c r="E153" s="25"/>
      <c r="F153" s="25"/>
      <c r="G153" s="46"/>
      <c r="H153" s="11"/>
      <c r="I153" s="46"/>
      <c r="J153" s="46"/>
      <c r="K153" s="46"/>
      <c r="L153" s="46"/>
      <c r="M153" s="29"/>
      <c r="N153" s="9">
        <v>5</v>
      </c>
      <c r="O153" s="128"/>
    </row>
    <row r="154" spans="1:15" ht="77.25" customHeight="1">
      <c r="A154" s="84">
        <v>5</v>
      </c>
      <c r="B154" s="10" t="s">
        <v>233</v>
      </c>
      <c r="C154" s="10" t="s">
        <v>281</v>
      </c>
      <c r="D154" s="148">
        <v>330</v>
      </c>
      <c r="E154" s="46"/>
      <c r="F154" s="25"/>
      <c r="G154" s="46"/>
      <c r="H154" s="46"/>
      <c r="I154" s="46"/>
      <c r="J154" s="46"/>
      <c r="K154" s="46"/>
      <c r="L154" s="46"/>
      <c r="M154" s="150"/>
      <c r="N154" s="29">
        <v>3</v>
      </c>
      <c r="O154" s="128"/>
    </row>
    <row r="155" spans="1:15" ht="77.25" customHeight="1">
      <c r="A155" s="84">
        <v>6</v>
      </c>
      <c r="B155" s="10" t="s">
        <v>234</v>
      </c>
      <c r="C155" s="10" t="s">
        <v>281</v>
      </c>
      <c r="D155" s="149">
        <v>996</v>
      </c>
      <c r="E155" s="46"/>
      <c r="F155" s="25"/>
      <c r="G155" s="46"/>
      <c r="H155" s="11"/>
      <c r="I155" s="46"/>
      <c r="J155" s="46"/>
      <c r="K155" s="46"/>
      <c r="L155" s="46"/>
      <c r="M155" s="150"/>
      <c r="N155" s="29">
        <v>4</v>
      </c>
      <c r="O155" s="128"/>
    </row>
    <row r="156" spans="1:15" ht="77.25" customHeight="1">
      <c r="A156" s="84">
        <v>7</v>
      </c>
      <c r="B156" s="61" t="s">
        <v>121</v>
      </c>
      <c r="C156" s="26" t="s">
        <v>24</v>
      </c>
      <c r="D156" s="44">
        <v>4303</v>
      </c>
      <c r="E156" s="25"/>
      <c r="F156" s="25"/>
      <c r="G156" s="46"/>
      <c r="H156" s="46"/>
      <c r="I156" s="46"/>
      <c r="J156" s="46"/>
      <c r="K156" s="46"/>
      <c r="L156" s="46"/>
      <c r="M156" s="29"/>
      <c r="N156" s="9">
        <v>4</v>
      </c>
      <c r="O156" s="55" t="s">
        <v>122</v>
      </c>
    </row>
    <row r="157" spans="1:15" ht="77.25" customHeight="1">
      <c r="A157" s="84">
        <v>8</v>
      </c>
      <c r="B157" s="10" t="s">
        <v>123</v>
      </c>
      <c r="C157" s="26" t="s">
        <v>24</v>
      </c>
      <c r="D157" s="44">
        <v>382</v>
      </c>
      <c r="E157" s="25"/>
      <c r="F157" s="25"/>
      <c r="G157" s="46"/>
      <c r="H157" s="46"/>
      <c r="I157" s="46"/>
      <c r="J157" s="46"/>
      <c r="K157" s="46"/>
      <c r="L157" s="46"/>
      <c r="M157" s="29"/>
      <c r="N157" s="9">
        <v>4</v>
      </c>
      <c r="O157" s="55" t="s">
        <v>122</v>
      </c>
    </row>
    <row r="158" spans="1:15" ht="77.25" customHeight="1">
      <c r="A158" s="84">
        <v>9</v>
      </c>
      <c r="B158" s="10" t="s">
        <v>124</v>
      </c>
      <c r="C158" s="26" t="s">
        <v>24</v>
      </c>
      <c r="D158" s="44">
        <v>43482</v>
      </c>
      <c r="E158" s="25"/>
      <c r="F158" s="25"/>
      <c r="G158" s="46"/>
      <c r="H158" s="46"/>
      <c r="I158" s="46"/>
      <c r="J158" s="46"/>
      <c r="K158" s="46"/>
      <c r="L158" s="46"/>
      <c r="M158" s="29"/>
      <c r="N158" s="9">
        <v>5</v>
      </c>
      <c r="O158" s="55" t="s">
        <v>122</v>
      </c>
    </row>
    <row r="159" spans="1:15" ht="77.25" customHeight="1">
      <c r="A159" s="84">
        <v>10</v>
      </c>
      <c r="B159" s="36" t="s">
        <v>125</v>
      </c>
      <c r="C159" s="26" t="s">
        <v>24</v>
      </c>
      <c r="D159" s="94">
        <v>19392</v>
      </c>
      <c r="E159" s="129"/>
      <c r="F159" s="129"/>
      <c r="G159" s="130"/>
      <c r="H159" s="130"/>
      <c r="I159" s="130"/>
      <c r="J159" s="130"/>
      <c r="K159" s="130"/>
      <c r="L159" s="130"/>
      <c r="M159" s="26"/>
      <c r="N159" s="86">
        <v>5</v>
      </c>
      <c r="O159" s="58" t="s">
        <v>122</v>
      </c>
    </row>
    <row r="160" spans="1:15" s="142" customFormat="1" ht="77.25" customHeight="1">
      <c r="A160" s="84">
        <v>11</v>
      </c>
      <c r="B160" s="27" t="s">
        <v>179</v>
      </c>
      <c r="C160" s="27" t="s">
        <v>23</v>
      </c>
      <c r="D160" s="94">
        <v>101500</v>
      </c>
      <c r="E160" s="156"/>
      <c r="F160" s="156"/>
      <c r="G160" s="156"/>
      <c r="H160" s="156"/>
      <c r="I160" s="156"/>
      <c r="J160" s="156"/>
      <c r="K160" s="156"/>
      <c r="L160" s="156"/>
      <c r="M160" s="157"/>
      <c r="N160" s="153"/>
      <c r="O160" s="57" t="s">
        <v>253</v>
      </c>
    </row>
    <row r="161" spans="1:15" s="142" customFormat="1" ht="77.25" customHeight="1">
      <c r="A161" s="84"/>
      <c r="B161" s="27" t="s">
        <v>157</v>
      </c>
      <c r="C161" s="66" t="s">
        <v>23</v>
      </c>
      <c r="D161" s="94">
        <v>2000</v>
      </c>
      <c r="E161" s="156"/>
      <c r="F161" s="156"/>
      <c r="G161" s="156"/>
      <c r="H161" s="156"/>
      <c r="I161" s="156"/>
      <c r="J161" s="156"/>
      <c r="K161" s="156"/>
      <c r="L161" s="156"/>
      <c r="M161" s="157"/>
      <c r="N161" s="153"/>
      <c r="O161" s="57" t="s">
        <v>279</v>
      </c>
    </row>
    <row r="162" spans="1:15" ht="27" customHeight="1">
      <c r="A162" s="84"/>
      <c r="B162" s="40" t="s">
        <v>22</v>
      </c>
      <c r="C162" s="38"/>
      <c r="D162" s="146">
        <f>SUM(D150:D161)</f>
        <v>279879.59226499998</v>
      </c>
      <c r="E162" s="80"/>
      <c r="F162" s="80"/>
      <c r="G162" s="80"/>
      <c r="H162" s="80"/>
      <c r="I162" s="80"/>
      <c r="J162" s="80"/>
      <c r="K162" s="78"/>
      <c r="L162" s="80"/>
      <c r="M162" s="29"/>
      <c r="N162" s="50">
        <f>SUM(N150:N161)</f>
        <v>46</v>
      </c>
      <c r="O162" s="108"/>
    </row>
    <row r="163" spans="1:15" ht="24.75" customHeight="1">
      <c r="A163" s="166">
        <v>7.5</v>
      </c>
      <c r="B163" s="207" t="s">
        <v>101</v>
      </c>
      <c r="C163" s="208"/>
      <c r="D163" s="208"/>
      <c r="E163" s="208"/>
      <c r="F163" s="208"/>
      <c r="G163" s="208"/>
      <c r="H163" s="208"/>
      <c r="I163" s="208"/>
      <c r="J163" s="208"/>
      <c r="K163" s="208"/>
      <c r="L163" s="208"/>
      <c r="M163" s="208"/>
      <c r="N163" s="208"/>
      <c r="O163" s="209"/>
    </row>
    <row r="164" spans="1:15" ht="77.25" customHeight="1">
      <c r="A164" s="170">
        <v>1</v>
      </c>
      <c r="B164" s="37" t="s">
        <v>102</v>
      </c>
      <c r="C164" s="67" t="s">
        <v>23</v>
      </c>
      <c r="D164" s="28">
        <v>5167</v>
      </c>
      <c r="E164" s="131"/>
      <c r="F164" s="131"/>
      <c r="G164" s="131"/>
      <c r="H164" s="131"/>
      <c r="I164" s="131"/>
      <c r="J164" s="131"/>
      <c r="K164" s="132"/>
      <c r="L164" s="131"/>
      <c r="M164" s="131"/>
      <c r="N164" s="131"/>
      <c r="O164" s="133" t="s">
        <v>91</v>
      </c>
    </row>
    <row r="165" spans="1:15" ht="26.25" customHeight="1">
      <c r="A165" s="84"/>
      <c r="B165" s="40" t="s">
        <v>22</v>
      </c>
      <c r="C165" s="38"/>
      <c r="D165" s="146">
        <f>D164</f>
        <v>5167</v>
      </c>
      <c r="E165" s="80"/>
      <c r="F165" s="80"/>
      <c r="G165" s="80"/>
      <c r="H165" s="80"/>
      <c r="I165" s="80"/>
      <c r="J165" s="80"/>
      <c r="K165" s="78"/>
      <c r="L165" s="80"/>
      <c r="M165" s="29"/>
      <c r="N165" s="154"/>
      <c r="O165" s="108"/>
    </row>
    <row r="166" spans="1:15" ht="25.5" customHeight="1">
      <c r="A166" s="168" t="s">
        <v>130</v>
      </c>
      <c r="B166" s="207" t="s">
        <v>51</v>
      </c>
      <c r="C166" s="208"/>
      <c r="D166" s="208"/>
      <c r="E166" s="208"/>
      <c r="F166" s="208"/>
      <c r="G166" s="208"/>
      <c r="H166" s="208"/>
      <c r="I166" s="208"/>
      <c r="J166" s="208"/>
      <c r="K166" s="208"/>
      <c r="L166" s="208"/>
      <c r="M166" s="208"/>
      <c r="N166" s="208"/>
      <c r="O166" s="209"/>
    </row>
    <row r="167" spans="1:15" ht="77.25" customHeight="1">
      <c r="A167" s="84">
        <v>2</v>
      </c>
      <c r="B167" s="27" t="s">
        <v>49</v>
      </c>
      <c r="C167" s="26" t="s">
        <v>24</v>
      </c>
      <c r="D167" s="44">
        <v>24066</v>
      </c>
      <c r="E167" s="29"/>
      <c r="F167" s="29"/>
      <c r="G167" s="29"/>
      <c r="H167" s="29"/>
      <c r="I167" s="29"/>
      <c r="J167" s="29"/>
      <c r="K167" s="45"/>
      <c r="L167" s="29"/>
      <c r="M167" s="29"/>
      <c r="N167" s="9">
        <v>30</v>
      </c>
      <c r="O167" s="57" t="s">
        <v>135</v>
      </c>
    </row>
    <row r="168" spans="1:15" ht="77.25" customHeight="1">
      <c r="A168" s="84">
        <v>3</v>
      </c>
      <c r="B168" s="27" t="s">
        <v>50</v>
      </c>
      <c r="C168" s="29" t="s">
        <v>24</v>
      </c>
      <c r="D168" s="44">
        <v>5085</v>
      </c>
      <c r="E168" s="29"/>
      <c r="F168" s="29"/>
      <c r="G168" s="29"/>
      <c r="H168" s="29"/>
      <c r="I168" s="29"/>
      <c r="J168" s="29"/>
      <c r="K168" s="45"/>
      <c r="L168" s="29"/>
      <c r="M168" s="29"/>
      <c r="N168" s="9">
        <v>10</v>
      </c>
      <c r="O168" s="57" t="s">
        <v>52</v>
      </c>
    </row>
    <row r="169" spans="1:15" ht="156.75" customHeight="1">
      <c r="A169" s="84">
        <v>4</v>
      </c>
      <c r="B169" s="27" t="s">
        <v>99</v>
      </c>
      <c r="C169" s="43" t="s">
        <v>23</v>
      </c>
      <c r="D169" s="44">
        <v>0</v>
      </c>
      <c r="E169" s="29"/>
      <c r="F169" s="29"/>
      <c r="G169" s="29"/>
      <c r="H169" s="29"/>
      <c r="I169" s="29"/>
      <c r="J169" s="29"/>
      <c r="K169" s="45"/>
      <c r="L169" s="29"/>
      <c r="M169" s="29"/>
      <c r="N169" s="9"/>
      <c r="O169" s="57" t="s">
        <v>237</v>
      </c>
    </row>
    <row r="170" spans="1:15" ht="77.25" customHeight="1">
      <c r="A170" s="84">
        <v>5</v>
      </c>
      <c r="B170" s="27" t="s">
        <v>63</v>
      </c>
      <c r="C170" s="29" t="s">
        <v>24</v>
      </c>
      <c r="D170" s="44">
        <v>4940</v>
      </c>
      <c r="E170" s="29"/>
      <c r="F170" s="29"/>
      <c r="G170" s="29"/>
      <c r="H170" s="29"/>
      <c r="I170" s="29"/>
      <c r="J170" s="29"/>
      <c r="K170" s="45"/>
      <c r="L170" s="29"/>
      <c r="M170" s="29"/>
      <c r="N170" s="9"/>
      <c r="O170" s="57" t="s">
        <v>236</v>
      </c>
    </row>
    <row r="171" spans="1:15" ht="77.25" customHeight="1">
      <c r="A171" s="84">
        <v>6</v>
      </c>
      <c r="B171" s="27" t="s">
        <v>64</v>
      </c>
      <c r="C171" s="29" t="s">
        <v>24</v>
      </c>
      <c r="D171" s="44">
        <v>4940</v>
      </c>
      <c r="E171" s="29"/>
      <c r="F171" s="29"/>
      <c r="G171" s="29"/>
      <c r="H171" s="29"/>
      <c r="I171" s="29"/>
      <c r="J171" s="29"/>
      <c r="K171" s="45"/>
      <c r="L171" s="29"/>
      <c r="M171" s="29"/>
      <c r="N171" s="9"/>
      <c r="O171" s="116" t="s">
        <v>67</v>
      </c>
    </row>
    <row r="172" spans="1:15" ht="77.25" customHeight="1">
      <c r="A172" s="84">
        <v>7</v>
      </c>
      <c r="B172" s="27" t="s">
        <v>65</v>
      </c>
      <c r="C172" s="29" t="s">
        <v>24</v>
      </c>
      <c r="D172" s="44">
        <v>0</v>
      </c>
      <c r="E172" s="29"/>
      <c r="F172" s="29"/>
      <c r="G172" s="29"/>
      <c r="H172" s="29"/>
      <c r="I172" s="29"/>
      <c r="J172" s="29"/>
      <c r="K172" s="45"/>
      <c r="L172" s="29"/>
      <c r="M172" s="29"/>
      <c r="N172" s="9"/>
      <c r="O172" s="134" t="s">
        <v>238</v>
      </c>
    </row>
    <row r="173" spans="1:15" ht="77.25" customHeight="1">
      <c r="A173" s="84">
        <v>8</v>
      </c>
      <c r="B173" s="27" t="s">
        <v>66</v>
      </c>
      <c r="C173" s="29" t="s">
        <v>24</v>
      </c>
      <c r="D173" s="44">
        <v>0</v>
      </c>
      <c r="E173" s="29"/>
      <c r="F173" s="29"/>
      <c r="G173" s="29"/>
      <c r="H173" s="29"/>
      <c r="I173" s="29"/>
      <c r="J173" s="29"/>
      <c r="K173" s="45"/>
      <c r="L173" s="29"/>
      <c r="M173" s="29"/>
      <c r="N173" s="9"/>
      <c r="O173" s="135"/>
    </row>
    <row r="174" spans="1:15" ht="77.25" customHeight="1">
      <c r="A174" s="84">
        <v>9</v>
      </c>
      <c r="B174" s="27" t="s">
        <v>68</v>
      </c>
      <c r="C174" s="29" t="s">
        <v>24</v>
      </c>
      <c r="D174" s="44">
        <v>111199</v>
      </c>
      <c r="E174" s="29"/>
      <c r="F174" s="29"/>
      <c r="G174" s="29"/>
      <c r="H174" s="29"/>
      <c r="I174" s="29"/>
      <c r="J174" s="29"/>
      <c r="K174" s="45"/>
      <c r="L174" s="45"/>
      <c r="M174" s="29"/>
      <c r="N174" s="9">
        <v>15</v>
      </c>
      <c r="O174" s="136"/>
    </row>
    <row r="175" spans="1:15" ht="77.25" customHeight="1">
      <c r="A175" s="84"/>
      <c r="B175" s="137" t="s">
        <v>240</v>
      </c>
      <c r="C175" s="167" t="s">
        <v>24</v>
      </c>
      <c r="D175" s="95">
        <v>39360</v>
      </c>
      <c r="E175" s="29"/>
      <c r="F175" s="29"/>
      <c r="G175" s="29"/>
      <c r="H175" s="29"/>
      <c r="I175" s="29"/>
      <c r="J175" s="29"/>
      <c r="K175" s="45"/>
      <c r="L175" s="45"/>
      <c r="M175" s="29"/>
      <c r="N175" s="13"/>
      <c r="O175" s="71" t="s">
        <v>241</v>
      </c>
    </row>
    <row r="176" spans="1:15" ht="77.25" customHeight="1">
      <c r="A176" s="110">
        <v>5</v>
      </c>
      <c r="B176" s="7" t="s">
        <v>85</v>
      </c>
      <c r="C176" s="9" t="s">
        <v>137</v>
      </c>
      <c r="D176" s="31">
        <v>2000</v>
      </c>
      <c r="E176" s="50"/>
      <c r="F176" s="50"/>
      <c r="G176" s="50"/>
      <c r="H176" s="50"/>
      <c r="I176" s="50"/>
      <c r="J176" s="50"/>
      <c r="K176" s="50"/>
      <c r="L176" s="50"/>
      <c r="M176" s="9"/>
      <c r="N176" s="9">
        <v>3</v>
      </c>
      <c r="O176" s="72" t="s">
        <v>239</v>
      </c>
    </row>
    <row r="177" spans="1:15" s="14" customFormat="1" ht="40.5" customHeight="1">
      <c r="A177" s="110">
        <v>6</v>
      </c>
      <c r="B177" s="7" t="s">
        <v>86</v>
      </c>
      <c r="C177" s="51" t="s">
        <v>23</v>
      </c>
      <c r="D177" s="90">
        <v>1527.5</v>
      </c>
      <c r="E177" s="50"/>
      <c r="F177" s="50"/>
      <c r="G177" s="50"/>
      <c r="H177" s="50"/>
      <c r="I177" s="50"/>
      <c r="J177" s="50"/>
      <c r="K177" s="50"/>
      <c r="L177" s="50"/>
      <c r="M177" s="9"/>
      <c r="N177" s="9"/>
      <c r="O177" s="56" t="s">
        <v>87</v>
      </c>
    </row>
    <row r="178" spans="1:15" ht="40.5">
      <c r="A178" s="110">
        <v>2</v>
      </c>
      <c r="B178" s="9" t="s">
        <v>81</v>
      </c>
      <c r="C178" s="51" t="s">
        <v>23</v>
      </c>
      <c r="D178" s="31">
        <v>1967</v>
      </c>
      <c r="E178" s="50"/>
      <c r="F178" s="50"/>
      <c r="G178" s="50"/>
      <c r="H178" s="50"/>
      <c r="I178" s="50"/>
      <c r="J178" s="50"/>
      <c r="K178" s="50"/>
      <c r="L178" s="50"/>
      <c r="M178" s="9"/>
      <c r="N178" s="9"/>
      <c r="O178" s="54" t="s">
        <v>78</v>
      </c>
    </row>
    <row r="179" spans="1:15" ht="54">
      <c r="A179" s="110">
        <v>3</v>
      </c>
      <c r="B179" s="9" t="s">
        <v>154</v>
      </c>
      <c r="C179" s="51" t="s">
        <v>23</v>
      </c>
      <c r="D179" s="31">
        <v>2715</v>
      </c>
      <c r="E179" s="50"/>
      <c r="F179" s="50"/>
      <c r="G179" s="50"/>
      <c r="H179" s="50"/>
      <c r="I179" s="50"/>
      <c r="J179" s="50"/>
      <c r="K179" s="50"/>
      <c r="L179" s="50"/>
      <c r="M179" s="9"/>
      <c r="N179" s="9"/>
      <c r="O179" s="54" t="s">
        <v>78</v>
      </c>
    </row>
    <row r="180" spans="1:15" ht="54">
      <c r="A180" s="179">
        <v>4</v>
      </c>
      <c r="B180" s="9" t="s">
        <v>158</v>
      </c>
      <c r="C180" s="9" t="s">
        <v>23</v>
      </c>
      <c r="D180" s="31">
        <v>582</v>
      </c>
      <c r="E180" s="32"/>
      <c r="F180" s="32"/>
      <c r="G180" s="32"/>
      <c r="H180" s="32"/>
      <c r="I180" s="32"/>
      <c r="J180" s="32"/>
      <c r="K180" s="34"/>
      <c r="L180" s="34"/>
      <c r="M180" s="32"/>
      <c r="N180" s="9"/>
      <c r="O180" s="54" t="s">
        <v>160</v>
      </c>
    </row>
    <row r="181" spans="1:15" ht="121.5">
      <c r="A181" s="110">
        <v>5</v>
      </c>
      <c r="B181" s="9" t="s">
        <v>161</v>
      </c>
      <c r="C181" s="9" t="s">
        <v>137</v>
      </c>
      <c r="D181" s="31">
        <v>408</v>
      </c>
      <c r="E181" s="32"/>
      <c r="F181" s="32"/>
      <c r="G181" s="32"/>
      <c r="H181" s="32"/>
      <c r="I181" s="32"/>
      <c r="J181" s="32"/>
      <c r="K181" s="34"/>
      <c r="L181" s="34"/>
      <c r="M181" s="32"/>
      <c r="N181" s="9">
        <v>1</v>
      </c>
      <c r="O181" s="56" t="s">
        <v>162</v>
      </c>
    </row>
    <row r="182" spans="1:15" ht="51">
      <c r="A182" s="200">
        <v>6</v>
      </c>
      <c r="B182" s="190" t="s">
        <v>163</v>
      </c>
      <c r="C182" s="9" t="s">
        <v>23</v>
      </c>
      <c r="D182" s="31">
        <v>3204</v>
      </c>
      <c r="E182" s="32"/>
      <c r="F182" s="32"/>
      <c r="G182" s="32"/>
      <c r="H182" s="32"/>
      <c r="I182" s="32"/>
      <c r="J182" s="32"/>
      <c r="K182" s="34"/>
      <c r="L182" s="34"/>
      <c r="M182" s="32"/>
      <c r="N182" s="190">
        <v>3</v>
      </c>
      <c r="O182" s="56" t="s">
        <v>164</v>
      </c>
    </row>
    <row r="183" spans="1:15" ht="39" customHeight="1">
      <c r="A183" s="201"/>
      <c r="B183" s="191"/>
      <c r="C183" s="9" t="s">
        <v>137</v>
      </c>
      <c r="D183" s="31">
        <v>690</v>
      </c>
      <c r="E183" s="32"/>
      <c r="F183" s="32"/>
      <c r="G183" s="32"/>
      <c r="H183" s="32"/>
      <c r="I183" s="32"/>
      <c r="J183" s="32"/>
      <c r="K183" s="34"/>
      <c r="L183" s="34"/>
      <c r="M183" s="32"/>
      <c r="N183" s="191"/>
      <c r="O183" s="56" t="s">
        <v>165</v>
      </c>
    </row>
    <row r="184" spans="1:15" ht="144" customHeight="1">
      <c r="A184" s="110">
        <v>7</v>
      </c>
      <c r="B184" s="86" t="s">
        <v>166</v>
      </c>
      <c r="C184" s="9" t="s">
        <v>137</v>
      </c>
      <c r="D184" s="31">
        <v>1100</v>
      </c>
      <c r="E184" s="32"/>
      <c r="F184" s="32"/>
      <c r="G184" s="32"/>
      <c r="H184" s="32"/>
      <c r="I184" s="32"/>
      <c r="J184" s="32"/>
      <c r="K184" s="34"/>
      <c r="L184" s="34"/>
      <c r="M184" s="32"/>
      <c r="N184" s="9"/>
      <c r="O184" s="56" t="s">
        <v>165</v>
      </c>
    </row>
    <row r="185" spans="1:15" ht="45">
      <c r="A185" s="110">
        <v>8</v>
      </c>
      <c r="B185" s="86" t="s">
        <v>167</v>
      </c>
      <c r="C185" s="9" t="s">
        <v>23</v>
      </c>
      <c r="D185" s="31">
        <v>761</v>
      </c>
      <c r="E185" s="32"/>
      <c r="F185" s="32"/>
      <c r="G185" s="32"/>
      <c r="H185" s="32"/>
      <c r="I185" s="32"/>
      <c r="J185" s="32"/>
      <c r="K185" s="34"/>
      <c r="L185" s="34"/>
      <c r="M185" s="32">
        <v>2</v>
      </c>
      <c r="N185" s="9">
        <v>1</v>
      </c>
      <c r="O185" s="69" t="s">
        <v>168</v>
      </c>
    </row>
    <row r="186" spans="1:15" ht="40.5">
      <c r="A186" s="110">
        <v>9</v>
      </c>
      <c r="B186" s="86" t="s">
        <v>169</v>
      </c>
      <c r="C186" s="9" t="s">
        <v>26</v>
      </c>
      <c r="D186" s="31">
        <v>2500</v>
      </c>
      <c r="E186" s="32"/>
      <c r="F186" s="32"/>
      <c r="G186" s="32"/>
      <c r="H186" s="32"/>
      <c r="I186" s="32"/>
      <c r="J186" s="32"/>
      <c r="K186" s="34"/>
      <c r="L186" s="34"/>
      <c r="M186" s="32"/>
      <c r="N186" s="9"/>
      <c r="O186" s="54"/>
    </row>
    <row r="187" spans="1:15" s="14" customFormat="1" ht="27">
      <c r="A187" s="110">
        <v>10</v>
      </c>
      <c r="B187" s="86" t="s">
        <v>172</v>
      </c>
      <c r="C187" s="9" t="s">
        <v>26</v>
      </c>
      <c r="D187" s="31">
        <v>200</v>
      </c>
      <c r="E187" s="32"/>
      <c r="F187" s="32"/>
      <c r="G187" s="32"/>
      <c r="H187" s="32"/>
      <c r="I187" s="32"/>
      <c r="J187" s="32"/>
      <c r="K187" s="34"/>
      <c r="L187" s="34"/>
      <c r="M187" s="32"/>
      <c r="N187" s="9"/>
      <c r="O187" s="54" t="s">
        <v>173</v>
      </c>
    </row>
    <row r="188" spans="1:15" ht="54">
      <c r="A188" s="110">
        <v>11</v>
      </c>
      <c r="B188" s="86" t="s">
        <v>177</v>
      </c>
      <c r="C188" s="9" t="s">
        <v>23</v>
      </c>
      <c r="D188" s="31">
        <v>487800</v>
      </c>
      <c r="E188" s="32"/>
      <c r="F188" s="32"/>
      <c r="G188" s="32"/>
      <c r="H188" s="32"/>
      <c r="I188" s="32"/>
      <c r="J188" s="32"/>
      <c r="K188" s="34"/>
      <c r="L188" s="34"/>
      <c r="M188" s="32"/>
      <c r="N188" s="9"/>
      <c r="O188" s="54" t="s">
        <v>176</v>
      </c>
    </row>
    <row r="189" spans="1:15" ht="89.25">
      <c r="A189" s="110">
        <v>12</v>
      </c>
      <c r="B189" s="9" t="s">
        <v>88</v>
      </c>
      <c r="C189" s="32" t="s">
        <v>24</v>
      </c>
      <c r="D189" s="31">
        <v>53000</v>
      </c>
      <c r="E189" s="32"/>
      <c r="F189" s="32"/>
      <c r="G189" s="32"/>
      <c r="H189" s="32"/>
      <c r="I189" s="32"/>
      <c r="J189" s="32"/>
      <c r="K189" s="34"/>
      <c r="L189" s="32"/>
      <c r="M189" s="32"/>
      <c r="N189" s="9">
        <v>30</v>
      </c>
      <c r="O189" s="54" t="s">
        <v>98</v>
      </c>
    </row>
    <row r="190" spans="1:15" ht="94.5">
      <c r="A190" s="110">
        <v>13</v>
      </c>
      <c r="B190" s="9" t="s">
        <v>247</v>
      </c>
      <c r="C190" s="51" t="s">
        <v>23</v>
      </c>
      <c r="D190" s="31">
        <v>4630</v>
      </c>
      <c r="E190" s="32"/>
      <c r="F190" s="32"/>
      <c r="G190" s="32"/>
      <c r="H190" s="32"/>
      <c r="I190" s="32"/>
      <c r="J190" s="32"/>
      <c r="K190" s="34"/>
      <c r="L190" s="32"/>
      <c r="M190" s="32"/>
      <c r="N190" s="9">
        <v>25</v>
      </c>
      <c r="O190" s="138" t="s">
        <v>248</v>
      </c>
    </row>
    <row r="191" spans="1:15" ht="40.5">
      <c r="A191" s="110">
        <v>14</v>
      </c>
      <c r="B191" s="9" t="s">
        <v>249</v>
      </c>
      <c r="C191" s="32" t="s">
        <v>24</v>
      </c>
      <c r="D191" s="31">
        <v>83</v>
      </c>
      <c r="E191" s="32"/>
      <c r="F191" s="32"/>
      <c r="G191" s="32"/>
      <c r="H191" s="32"/>
      <c r="I191" s="32"/>
      <c r="J191" s="32"/>
      <c r="K191" s="34"/>
      <c r="L191" s="32"/>
      <c r="M191" s="32"/>
      <c r="N191" s="9">
        <v>10</v>
      </c>
      <c r="O191" s="54"/>
    </row>
    <row r="192" spans="1:15" ht="27">
      <c r="A192" s="110">
        <v>15</v>
      </c>
      <c r="B192" s="9" t="s">
        <v>250</v>
      </c>
      <c r="C192" s="32" t="s">
        <v>24</v>
      </c>
      <c r="D192" s="31">
        <v>7190</v>
      </c>
      <c r="E192" s="32"/>
      <c r="F192" s="32"/>
      <c r="G192" s="32"/>
      <c r="H192" s="32"/>
      <c r="I192" s="32"/>
      <c r="J192" s="32"/>
      <c r="K192" s="34"/>
      <c r="L192" s="32"/>
      <c r="M192" s="32"/>
      <c r="N192" s="9">
        <v>7</v>
      </c>
      <c r="O192" s="54" t="s">
        <v>252</v>
      </c>
    </row>
    <row r="193" spans="1:18" ht="27">
      <c r="A193" s="110">
        <v>16</v>
      </c>
      <c r="B193" s="9" t="s">
        <v>251</v>
      </c>
      <c r="C193" s="32" t="s">
        <v>24</v>
      </c>
      <c r="D193" s="31">
        <v>640</v>
      </c>
      <c r="E193" s="32"/>
      <c r="F193" s="32"/>
      <c r="G193" s="32"/>
      <c r="H193" s="32"/>
      <c r="I193" s="32"/>
      <c r="J193" s="32"/>
      <c r="K193" s="34"/>
      <c r="L193" s="32"/>
      <c r="M193" s="32"/>
      <c r="N193" s="9">
        <v>15</v>
      </c>
      <c r="O193" s="54" t="s">
        <v>252</v>
      </c>
    </row>
    <row r="194" spans="1:18" s="47" customFormat="1" ht="69" customHeight="1">
      <c r="A194" s="110">
        <v>17</v>
      </c>
      <c r="B194" s="9" t="s">
        <v>89</v>
      </c>
      <c r="C194" s="9" t="s">
        <v>24</v>
      </c>
      <c r="D194" s="31">
        <v>70608.611999999994</v>
      </c>
      <c r="E194" s="32"/>
      <c r="F194" s="32"/>
      <c r="G194" s="32"/>
      <c r="H194" s="32"/>
      <c r="I194" s="32"/>
      <c r="J194" s="32"/>
      <c r="K194" s="34"/>
      <c r="L194" s="32"/>
      <c r="M194" s="32"/>
      <c r="N194" s="9">
        <v>1354</v>
      </c>
      <c r="O194" s="54" t="s">
        <v>97</v>
      </c>
    </row>
    <row r="195" spans="1:18" ht="67.5">
      <c r="A195" s="110">
        <v>18</v>
      </c>
      <c r="B195" s="10" t="s">
        <v>90</v>
      </c>
      <c r="C195" s="43" t="s">
        <v>23</v>
      </c>
      <c r="D195" s="147">
        <v>31309</v>
      </c>
      <c r="E195" s="29"/>
      <c r="F195" s="29"/>
      <c r="G195" s="29"/>
      <c r="H195" s="29"/>
      <c r="I195" s="29"/>
      <c r="J195" s="29"/>
      <c r="K195" s="45"/>
      <c r="L195" s="29"/>
      <c r="M195" s="29"/>
      <c r="N195" s="155">
        <v>40</v>
      </c>
      <c r="O195" s="70" t="s">
        <v>91</v>
      </c>
      <c r="Q195" s="19"/>
      <c r="R195" s="5"/>
    </row>
    <row r="196" spans="1:18" ht="54">
      <c r="A196" s="110">
        <v>19</v>
      </c>
      <c r="B196" s="10" t="s">
        <v>92</v>
      </c>
      <c r="C196" s="43" t="s">
        <v>23</v>
      </c>
      <c r="D196" s="147">
        <v>21100</v>
      </c>
      <c r="E196" s="29"/>
      <c r="F196" s="29"/>
      <c r="G196" s="29"/>
      <c r="H196" s="29"/>
      <c r="I196" s="29"/>
      <c r="J196" s="29"/>
      <c r="K196" s="45"/>
      <c r="L196" s="29"/>
      <c r="M196" s="29">
        <v>1</v>
      </c>
      <c r="N196" s="155">
        <v>14</v>
      </c>
      <c r="O196" s="70" t="s">
        <v>91</v>
      </c>
      <c r="Q196" s="169"/>
      <c r="R196" s="19"/>
    </row>
    <row r="197" spans="1:18" ht="81">
      <c r="A197" s="110">
        <v>20</v>
      </c>
      <c r="B197" s="10" t="s">
        <v>93</v>
      </c>
      <c r="C197" s="43" t="s">
        <v>23</v>
      </c>
      <c r="D197" s="147">
        <v>1500</v>
      </c>
      <c r="E197" s="29"/>
      <c r="F197" s="29"/>
      <c r="G197" s="29"/>
      <c r="H197" s="29"/>
      <c r="I197" s="29"/>
      <c r="J197" s="29"/>
      <c r="K197" s="45"/>
      <c r="L197" s="29"/>
      <c r="M197" s="29"/>
      <c r="N197" s="155">
        <v>30</v>
      </c>
      <c r="O197" s="70" t="s">
        <v>91</v>
      </c>
      <c r="Q197" s="19"/>
      <c r="R197" s="19"/>
    </row>
    <row r="198" spans="1:18" ht="40.5">
      <c r="A198" s="110">
        <v>21</v>
      </c>
      <c r="B198" s="10" t="s">
        <v>94</v>
      </c>
      <c r="C198" s="43" t="s">
        <v>23</v>
      </c>
      <c r="D198" s="147">
        <v>11766</v>
      </c>
      <c r="E198" s="29"/>
      <c r="F198" s="29"/>
      <c r="G198" s="29"/>
      <c r="H198" s="29"/>
      <c r="I198" s="29"/>
      <c r="J198" s="29"/>
      <c r="K198" s="45"/>
      <c r="L198" s="29"/>
      <c r="M198" s="29"/>
      <c r="N198" s="155">
        <v>7</v>
      </c>
      <c r="O198" s="70" t="s">
        <v>91</v>
      </c>
    </row>
    <row r="199" spans="1:18" ht="40.5">
      <c r="A199" s="110">
        <v>22</v>
      </c>
      <c r="B199" s="10" t="s">
        <v>95</v>
      </c>
      <c r="C199" s="43" t="s">
        <v>23</v>
      </c>
      <c r="D199" s="147">
        <v>7466</v>
      </c>
      <c r="E199" s="29"/>
      <c r="F199" s="29"/>
      <c r="G199" s="29"/>
      <c r="H199" s="29"/>
      <c r="I199" s="29"/>
      <c r="J199" s="29"/>
      <c r="K199" s="45"/>
      <c r="L199" s="29"/>
      <c r="M199" s="29"/>
      <c r="N199" s="9">
        <v>10</v>
      </c>
      <c r="O199" s="70" t="s">
        <v>91</v>
      </c>
    </row>
    <row r="200" spans="1:18" ht="27">
      <c r="A200" s="110">
        <v>23</v>
      </c>
      <c r="B200" s="10" t="s">
        <v>96</v>
      </c>
      <c r="C200" s="43" t="s">
        <v>23</v>
      </c>
      <c r="D200" s="147">
        <v>364000</v>
      </c>
      <c r="E200" s="29"/>
      <c r="F200" s="29"/>
      <c r="G200" s="29"/>
      <c r="H200" s="29"/>
      <c r="I200" s="29"/>
      <c r="J200" s="29"/>
      <c r="K200" s="45"/>
      <c r="L200" s="29"/>
      <c r="M200" s="29"/>
      <c r="N200" s="9">
        <v>50</v>
      </c>
      <c r="O200" s="70" t="s">
        <v>91</v>
      </c>
    </row>
    <row r="201" spans="1:18" ht="36.75" customHeight="1">
      <c r="A201" s="110">
        <v>24</v>
      </c>
      <c r="B201" s="10" t="s">
        <v>242</v>
      </c>
      <c r="C201" s="43" t="s">
        <v>23</v>
      </c>
      <c r="D201" s="147">
        <v>15000</v>
      </c>
      <c r="E201" s="29"/>
      <c r="F201" s="29"/>
      <c r="G201" s="29"/>
      <c r="H201" s="29"/>
      <c r="I201" s="29"/>
      <c r="J201" s="29"/>
      <c r="K201" s="45"/>
      <c r="L201" s="29"/>
      <c r="M201" s="29"/>
      <c r="N201" s="9">
        <v>12</v>
      </c>
      <c r="O201" s="70" t="s">
        <v>91</v>
      </c>
    </row>
    <row r="202" spans="1:18" s="15" customFormat="1">
      <c r="A202" s="84"/>
      <c r="B202" s="40" t="s">
        <v>22</v>
      </c>
      <c r="C202" s="66"/>
      <c r="D202" s="146">
        <f>SUM(D167:D201)</f>
        <v>1283337.112</v>
      </c>
      <c r="E202" s="35"/>
      <c r="F202" s="35"/>
      <c r="G202" s="35"/>
      <c r="H202" s="35"/>
      <c r="I202" s="35"/>
      <c r="J202" s="35"/>
      <c r="K202" s="79"/>
      <c r="L202" s="35"/>
      <c r="M202" s="81">
        <f>SUM(M167:M201)</f>
        <v>3</v>
      </c>
      <c r="N202" s="50">
        <f>SUM(N167:N201)</f>
        <v>1667</v>
      </c>
      <c r="O202" s="70"/>
    </row>
    <row r="203" spans="1:18" ht="22.5" customHeight="1">
      <c r="A203" s="180" t="s">
        <v>128</v>
      </c>
      <c r="B203" s="251" t="s">
        <v>127</v>
      </c>
      <c r="C203" s="252"/>
      <c r="D203" s="252"/>
      <c r="E203" s="252"/>
      <c r="F203" s="252"/>
      <c r="G203" s="252"/>
      <c r="H203" s="252"/>
      <c r="I203" s="252"/>
      <c r="J203" s="252"/>
      <c r="K203" s="252"/>
      <c r="L203" s="252"/>
      <c r="M203" s="252"/>
      <c r="N203" s="252"/>
      <c r="O203" s="253"/>
    </row>
    <row r="204" spans="1:18" ht="54">
      <c r="A204" s="166">
        <v>1</v>
      </c>
      <c r="B204" s="12" t="s">
        <v>100</v>
      </c>
      <c r="C204" s="43" t="s">
        <v>23</v>
      </c>
      <c r="D204" s="44">
        <v>210645</v>
      </c>
      <c r="E204" s="29"/>
      <c r="F204" s="29"/>
      <c r="G204" s="29"/>
      <c r="H204" s="29"/>
      <c r="I204" s="29"/>
      <c r="J204" s="29"/>
      <c r="K204" s="45"/>
      <c r="L204" s="29"/>
      <c r="M204" s="29">
        <v>61</v>
      </c>
      <c r="N204" s="9"/>
      <c r="O204" s="70" t="s">
        <v>91</v>
      </c>
    </row>
    <row r="205" spans="1:18" s="14" customFormat="1" ht="27">
      <c r="A205" s="166">
        <v>2</v>
      </c>
      <c r="B205" s="20" t="s">
        <v>73</v>
      </c>
      <c r="C205" s="30" t="s">
        <v>23</v>
      </c>
      <c r="D205" s="44">
        <v>32366</v>
      </c>
      <c r="E205" s="29"/>
      <c r="F205" s="29"/>
      <c r="G205" s="29"/>
      <c r="H205" s="29"/>
      <c r="I205" s="29"/>
      <c r="J205" s="29"/>
      <c r="K205" s="45"/>
      <c r="L205" s="29"/>
      <c r="M205" s="29"/>
      <c r="N205" s="9">
        <v>22</v>
      </c>
      <c r="O205" s="70" t="s">
        <v>74</v>
      </c>
    </row>
    <row r="206" spans="1:18" ht="27">
      <c r="A206" s="166">
        <v>3</v>
      </c>
      <c r="B206" s="10" t="s">
        <v>187</v>
      </c>
      <c r="C206" s="30" t="s">
        <v>23</v>
      </c>
      <c r="D206" s="44">
        <v>11720</v>
      </c>
      <c r="E206" s="29"/>
      <c r="F206" s="29"/>
      <c r="G206" s="29"/>
      <c r="H206" s="29"/>
      <c r="I206" s="29"/>
      <c r="J206" s="29"/>
      <c r="K206" s="45"/>
      <c r="L206" s="29"/>
      <c r="M206" s="29"/>
      <c r="N206" s="9">
        <v>30</v>
      </c>
      <c r="O206" s="55" t="s">
        <v>188</v>
      </c>
    </row>
    <row r="207" spans="1:18">
      <c r="A207" s="84"/>
      <c r="B207" s="40" t="s">
        <v>22</v>
      </c>
      <c r="C207" s="38"/>
      <c r="D207" s="146">
        <f>SUM(D204:D206)</f>
        <v>254731</v>
      </c>
      <c r="E207" s="80"/>
      <c r="F207" s="80"/>
      <c r="G207" s="80"/>
      <c r="H207" s="80"/>
      <c r="I207" s="80"/>
      <c r="J207" s="80"/>
      <c r="K207" s="78"/>
      <c r="L207" s="80"/>
      <c r="M207" s="29">
        <f>SUM(M204:M205)</f>
        <v>61</v>
      </c>
      <c r="N207" s="50">
        <f>SUM(N204:N206)</f>
        <v>52</v>
      </c>
      <c r="O207" s="108"/>
    </row>
    <row r="208" spans="1:18" s="14" customFormat="1" ht="17.25" customHeight="1">
      <c r="A208" s="181" t="s">
        <v>129</v>
      </c>
      <c r="B208" s="182"/>
      <c r="C208" s="160"/>
      <c r="D208" s="158">
        <f>D207+D202+D165+D162+D148+D143+D139+D128+D113+D71+D58+D51+D45+D29+D11</f>
        <v>9089585.8762650006</v>
      </c>
      <c r="E208" s="161">
        <f>E207+E202+E165+E162+E148+E143+E139+E128+E113+E71+E58+E51+E45+E11</f>
        <v>9</v>
      </c>
      <c r="F208" s="161">
        <f>F207+F165+F148+F143+F128+F113+F71+F58+F51+F45+F29+F11</f>
        <v>134</v>
      </c>
      <c r="G208" s="158"/>
      <c r="H208" s="159"/>
      <c r="I208" s="160"/>
      <c r="J208" s="158"/>
      <c r="K208" s="159"/>
      <c r="L208" s="160"/>
      <c r="M208" s="161">
        <f>M207+M202+M165+M162+M148+M143+M139+M128+M113+M71+M58+M51+M45+M29+M11</f>
        <v>283</v>
      </c>
      <c r="N208" s="161">
        <f>N207+N202+N165+N162+N148+N143+N139+N128+N113+N71+N58+N51+N29+N11</f>
        <v>2480</v>
      </c>
      <c r="O208" s="160"/>
    </row>
    <row r="210" spans="1:15" ht="96" customHeight="1">
      <c r="E210" s="61"/>
    </row>
    <row r="216" spans="1:15" ht="100.5" customHeight="1"/>
    <row r="217" spans="1:15" ht="100.5" customHeight="1"/>
    <row r="218" spans="1:15" s="15" customFormat="1" ht="26.25" customHeight="1">
      <c r="A218" s="170"/>
      <c r="B218" s="3"/>
      <c r="C218" s="3"/>
      <c r="D218" s="3"/>
      <c r="E218" s="3"/>
      <c r="F218" s="3"/>
      <c r="G218" s="3"/>
      <c r="H218" s="3"/>
      <c r="I218" s="3"/>
      <c r="J218" s="3"/>
      <c r="K218" s="52"/>
      <c r="L218" s="3"/>
      <c r="M218" s="3"/>
      <c r="N218" s="3"/>
      <c r="O218" s="53"/>
    </row>
    <row r="221" spans="1:15" s="15" customFormat="1">
      <c r="A221" s="170"/>
      <c r="B221" s="3"/>
      <c r="C221" s="3"/>
      <c r="D221" s="3"/>
      <c r="E221" s="3"/>
      <c r="F221" s="3"/>
      <c r="G221" s="3"/>
      <c r="H221" s="3"/>
      <c r="I221" s="3"/>
      <c r="J221" s="3"/>
      <c r="K221" s="52"/>
      <c r="L221" s="3"/>
      <c r="M221" s="3"/>
      <c r="N221" s="3"/>
      <c r="O221" s="53"/>
    </row>
    <row r="225" spans="16:18" ht="206.25" customHeight="1"/>
    <row r="226" spans="16:18" ht="117.75" customHeight="1"/>
    <row r="228" spans="16:18" ht="114" customHeight="1"/>
    <row r="229" spans="16:18">
      <c r="P229" s="5"/>
      <c r="Q229" s="5"/>
      <c r="R229" s="5"/>
    </row>
    <row r="230" spans="16:18" ht="78.75" customHeight="1">
      <c r="P230" s="5"/>
      <c r="Q230" s="5"/>
      <c r="R230" s="5"/>
    </row>
    <row r="231" spans="16:18" ht="78.75" customHeight="1">
      <c r="P231" s="5" t="s">
        <v>171</v>
      </c>
      <c r="Q231" s="5"/>
      <c r="R231" s="5"/>
    </row>
    <row r="232" spans="16:18" ht="78.75" customHeight="1">
      <c r="P232" s="5"/>
      <c r="Q232" s="5"/>
      <c r="R232" s="5"/>
    </row>
    <row r="233" spans="16:18" ht="78.75" customHeight="1">
      <c r="P233" s="5"/>
      <c r="Q233" s="5"/>
      <c r="R233" s="5"/>
    </row>
    <row r="234" spans="16:18" ht="121.5" customHeight="1">
      <c r="P234" s="5"/>
      <c r="Q234" s="5"/>
      <c r="R234" s="5"/>
    </row>
    <row r="235" spans="16:18" ht="78.75" customHeight="1">
      <c r="P235" s="5"/>
      <c r="Q235" s="5"/>
      <c r="R235" s="5"/>
    </row>
    <row r="236" spans="16:18" ht="78.75" customHeight="1">
      <c r="P236" s="5" t="s">
        <v>159</v>
      </c>
      <c r="Q236" s="5"/>
      <c r="R236" s="5"/>
    </row>
    <row r="237" spans="16:18" ht="113.25" customHeight="1">
      <c r="P237" s="5"/>
      <c r="Q237" s="5"/>
      <c r="R237" s="5"/>
    </row>
    <row r="238" spans="16:18" ht="78.75" customHeight="1">
      <c r="P238" s="5"/>
      <c r="Q238" s="19"/>
      <c r="R238" s="5"/>
    </row>
    <row r="239" spans="16:18" ht="78.75" customHeight="1">
      <c r="P239" s="5"/>
      <c r="Q239" s="5"/>
      <c r="R239" s="5"/>
    </row>
    <row r="240" spans="16:18" ht="78.75" customHeight="1">
      <c r="P240" s="5"/>
      <c r="Q240" s="5"/>
      <c r="R240" s="5"/>
    </row>
    <row r="241" spans="1:18" ht="78.75" customHeight="1">
      <c r="P241" s="5"/>
      <c r="Q241" s="5"/>
      <c r="R241" s="5"/>
    </row>
    <row r="242" spans="1:18" ht="106.5" customHeight="1">
      <c r="P242" s="5"/>
      <c r="Q242" s="5" t="s">
        <v>170</v>
      </c>
      <c r="R242" s="5"/>
    </row>
    <row r="243" spans="1:18" ht="78.75" customHeight="1">
      <c r="P243" s="5"/>
      <c r="Q243" s="5"/>
      <c r="R243" s="5"/>
    </row>
    <row r="244" spans="1:18" ht="105" customHeight="1">
      <c r="P244" s="5"/>
      <c r="Q244" s="5"/>
      <c r="R244" s="5"/>
    </row>
    <row r="245" spans="1:18">
      <c r="P245" s="139"/>
      <c r="Q245" s="139"/>
      <c r="R245" s="139"/>
    </row>
    <row r="246" spans="1:18" ht="54" customHeight="1">
      <c r="P246" s="5"/>
      <c r="Q246" s="5"/>
      <c r="R246" s="5"/>
    </row>
    <row r="249" spans="1:18" ht="186" customHeight="1"/>
    <row r="250" spans="1:18" ht="89.25" customHeight="1"/>
    <row r="253" spans="1:18" s="14" customFormat="1">
      <c r="A253" s="170"/>
      <c r="B253" s="3"/>
      <c r="C253" s="3"/>
      <c r="D253" s="3"/>
      <c r="E253" s="3"/>
      <c r="F253" s="3"/>
      <c r="G253" s="3"/>
      <c r="H253" s="3"/>
      <c r="I253" s="3"/>
      <c r="J253" s="3"/>
      <c r="K253" s="52"/>
      <c r="L253" s="3"/>
      <c r="M253" s="3"/>
      <c r="N253" s="3"/>
      <c r="O253" s="53"/>
    </row>
    <row r="256" spans="1:18" ht="51.75" customHeight="1"/>
    <row r="257" spans="1:15" ht="70.5" customHeight="1"/>
    <row r="258" spans="1:15" ht="51.75" customHeight="1"/>
    <row r="259" spans="1:15" s="15" customFormat="1">
      <c r="A259" s="170"/>
      <c r="B259" s="3"/>
      <c r="C259" s="3"/>
      <c r="D259" s="3"/>
      <c r="E259" s="3"/>
      <c r="F259" s="3"/>
      <c r="G259" s="3"/>
      <c r="H259" s="3"/>
      <c r="I259" s="3"/>
      <c r="J259" s="3"/>
      <c r="K259" s="52"/>
      <c r="L259" s="3"/>
      <c r="M259" s="3"/>
      <c r="N259" s="3"/>
      <c r="O259" s="53"/>
    </row>
    <row r="260" spans="1:15" s="14" customFormat="1" ht="45.75" customHeight="1">
      <c r="A260" s="170"/>
      <c r="B260" s="3"/>
      <c r="C260" s="3"/>
      <c r="D260" s="3"/>
      <c r="E260" s="3"/>
      <c r="F260" s="3"/>
      <c r="G260" s="3"/>
      <c r="H260" s="3"/>
      <c r="I260" s="3"/>
      <c r="J260" s="3"/>
      <c r="K260" s="52"/>
      <c r="L260" s="3"/>
      <c r="M260" s="3"/>
      <c r="N260" s="3"/>
      <c r="O260" s="53"/>
    </row>
  </sheetData>
  <mergeCells count="97">
    <mergeCell ref="A73:A75"/>
    <mergeCell ref="B73:B75"/>
    <mergeCell ref="A77:A79"/>
    <mergeCell ref="B77:B79"/>
    <mergeCell ref="B71:C71"/>
    <mergeCell ref="B203:O203"/>
    <mergeCell ref="B29:C29"/>
    <mergeCell ref="B163:O163"/>
    <mergeCell ref="B129:O129"/>
    <mergeCell ref="B130:O130"/>
    <mergeCell ref="B140:O140"/>
    <mergeCell ref="B144:O144"/>
    <mergeCell ref="B149:O149"/>
    <mergeCell ref="N77:N79"/>
    <mergeCell ref="B51:C51"/>
    <mergeCell ref="B52:O52"/>
    <mergeCell ref="B72:O72"/>
    <mergeCell ref="M46:O46"/>
    <mergeCell ref="B58:C58"/>
    <mergeCell ref="B108:B109"/>
    <mergeCell ref="F108:F109"/>
    <mergeCell ref="A6:O6"/>
    <mergeCell ref="A34:A35"/>
    <mergeCell ref="B34:B35"/>
    <mergeCell ref="G34:G35"/>
    <mergeCell ref="H34:H35"/>
    <mergeCell ref="I34:I35"/>
    <mergeCell ref="J34:J35"/>
    <mergeCell ref="K34:K35"/>
    <mergeCell ref="M34:M35"/>
    <mergeCell ref="L34:L35"/>
    <mergeCell ref="N34:N35"/>
    <mergeCell ref="O34:O35"/>
    <mergeCell ref="B14:B15"/>
    <mergeCell ref="A14:A15"/>
    <mergeCell ref="B17:B18"/>
    <mergeCell ref="A17:A18"/>
    <mergeCell ref="A19:A20"/>
    <mergeCell ref="M17:M18"/>
    <mergeCell ref="N17:N18"/>
    <mergeCell ref="B12:O12"/>
    <mergeCell ref="N14:N15"/>
    <mergeCell ref="M14:M15"/>
    <mergeCell ref="N19:N20"/>
    <mergeCell ref="M19:M20"/>
    <mergeCell ref="A80:A82"/>
    <mergeCell ref="A108:A109"/>
    <mergeCell ref="L108:L109"/>
    <mergeCell ref="M108:M109"/>
    <mergeCell ref="A2:O2"/>
    <mergeCell ref="E4:F4"/>
    <mergeCell ref="G4:H4"/>
    <mergeCell ref="A3:A5"/>
    <mergeCell ref="O3:O5"/>
    <mergeCell ref="C3:C5"/>
    <mergeCell ref="D3:D5"/>
    <mergeCell ref="B3:B5"/>
    <mergeCell ref="I4:J4"/>
    <mergeCell ref="E3:N3"/>
    <mergeCell ref="K4:L4"/>
    <mergeCell ref="M4:N4"/>
    <mergeCell ref="A102:A104"/>
    <mergeCell ref="B102:B104"/>
    <mergeCell ref="F102:F104"/>
    <mergeCell ref="E102:E104"/>
    <mergeCell ref="N108:N109"/>
    <mergeCell ref="E108:E109"/>
    <mergeCell ref="G102:G104"/>
    <mergeCell ref="H102:H104"/>
    <mergeCell ref="I102:I104"/>
    <mergeCell ref="H108:H109"/>
    <mergeCell ref="N182:N183"/>
    <mergeCell ref="B114:O114"/>
    <mergeCell ref="G108:G109"/>
    <mergeCell ref="B11:C11"/>
    <mergeCell ref="B166:O166"/>
    <mergeCell ref="B80:B82"/>
    <mergeCell ref="B19:B20"/>
    <mergeCell ref="D31:D32"/>
    <mergeCell ref="B53:O53"/>
    <mergeCell ref="B59:O59"/>
    <mergeCell ref="A208:B208"/>
    <mergeCell ref="B30:O30"/>
    <mergeCell ref="B45:C45"/>
    <mergeCell ref="E34:E35"/>
    <mergeCell ref="F34:F35"/>
    <mergeCell ref="B182:B183"/>
    <mergeCell ref="J102:J104"/>
    <mergeCell ref="K102:K104"/>
    <mergeCell ref="L102:L104"/>
    <mergeCell ref="M102:M104"/>
    <mergeCell ref="N102:N104"/>
    <mergeCell ref="M73:M75"/>
    <mergeCell ref="I108:I109"/>
    <mergeCell ref="J108:J109"/>
    <mergeCell ref="K108:K109"/>
    <mergeCell ref="A182:A183"/>
  </mergeCells>
  <pageMargins left="0.39370078740157483" right="0.15748031496062992" top="0.39370078740157483" bottom="0.27559055118110237"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հավելված 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keywords>https:/mul2-lori.gov.am/tasks/477947/oneclick/f362f0cefedae0b20d9d579d800529e21da85d7cb673010f9794857046e63896.xlsx?token=5ce56a3439f784e959cfbeb57615f7d3</cp:keywords>
  <cp:lastModifiedBy>user</cp:lastModifiedBy>
  <cp:lastPrinted>2021-05-18T06:06:09Z</cp:lastPrinted>
  <dcterms:created xsi:type="dcterms:W3CDTF">2013-01-15T13:33:55Z</dcterms:created>
  <dcterms:modified xsi:type="dcterms:W3CDTF">2024-03-29T10:44:01Z</dcterms:modified>
</cp:coreProperties>
</file>