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/>
  </bookViews>
  <sheets>
    <sheet name="Sheet1" sheetId="9" r:id="rId1"/>
  </sheets>
  <definedNames>
    <definedName name="_xlnm.Print_Area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9"/>
  <c r="F17"/>
  <c r="P17" s="1"/>
  <c r="Q17" s="1"/>
  <c r="E17"/>
  <c r="G13"/>
  <c r="F13"/>
  <c r="P13" s="1"/>
  <c r="Q13" s="1"/>
  <c r="E13"/>
  <c r="G12"/>
  <c r="F12"/>
  <c r="P12" s="1"/>
  <c r="Q12" s="1"/>
  <c r="E12"/>
  <c r="G15" l="1"/>
  <c r="F15"/>
  <c r="P15" s="1"/>
  <c r="Q15" s="1"/>
  <c r="E15"/>
  <c r="G11"/>
  <c r="F11"/>
  <c r="P11" s="1"/>
  <c r="Q11" s="1"/>
  <c r="E11"/>
  <c r="G10"/>
  <c r="F10"/>
  <c r="P10" s="1"/>
  <c r="Q10" s="1"/>
  <c r="E10"/>
  <c r="G9"/>
  <c r="F9"/>
  <c r="P9" s="1"/>
  <c r="Q9" s="1"/>
  <c r="E9"/>
  <c r="G8"/>
  <c r="F8"/>
  <c r="P8" s="1"/>
  <c r="Q8" s="1"/>
  <c r="E8"/>
  <c r="F14"/>
  <c r="G14"/>
  <c r="F16"/>
  <c r="G16"/>
  <c r="F18"/>
  <c r="G18"/>
  <c r="E14" l="1"/>
  <c r="P14" l="1"/>
  <c r="Q14" s="1"/>
  <c r="O19" l="1"/>
  <c r="N19"/>
  <c r="M19"/>
  <c r="L19"/>
  <c r="K19"/>
  <c r="J19"/>
  <c r="I19"/>
  <c r="H19"/>
  <c r="D19"/>
  <c r="C19"/>
  <c r="E18"/>
  <c r="E16"/>
  <c r="P16" l="1"/>
  <c r="Q16" s="1"/>
  <c r="P18"/>
  <c r="Q18" s="1"/>
  <c r="F19"/>
  <c r="E19"/>
  <c r="G19"/>
  <c r="P19" l="1"/>
  <c r="Q19"/>
</calcChain>
</file>

<file path=xl/sharedStrings.xml><?xml version="1.0" encoding="utf-8"?>
<sst xmlns="http://schemas.openxmlformats.org/spreadsheetml/2006/main" count="37" uniqueCount="31">
  <si>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</si>
  <si>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</si>
  <si>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</si>
  <si>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</si>
  <si>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</si>
  <si>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</si>
  <si>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</si>
  <si>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</si>
  <si>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</si>
  <si>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</si>
  <si>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</si>
  <si>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</si>
  <si>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</si>
  <si>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</si>
  <si>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</si>
  <si>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</si>
  <si>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</si>
  <si>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</si>
  <si>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</si>
  <si>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</si>
  <si>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</si>
  <si>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</si>
  <si>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Նախորդ տարիների
 պարտքը /31.12.2022թ. դրությամբ/</t>
  </si>
  <si>
    <t xml:space="preserve"> Նախորդ տարիների պարտքի  մարումը
2023թ.
   Ընթացքում</t>
  </si>
  <si>
    <t xml:space="preserve"> Նախորդ տարիների պարտքի  մնացորդը
 2023թ.  հունիսի  «30-ի դրությամբ     4=2-3</t>
  </si>
  <si>
    <t>Ընդամենը
համայնքապետարանների, ՏԻՄ -երին ենթակա բյուջետային հիմնարկների, ՀՈԱԿ-ների աշխատողների աշխատավարձերը 
 2023թ. հունիսի  «30-ի  դրությամբ</t>
  </si>
  <si>
    <t xml:space="preserve"> Այդ թվում` համայնքապետարանների աշխատողների  աշխատավարձերը  
 2023թ.  հունիսի  «30-ի  դրությամբ</t>
  </si>
  <si>
    <t>Այդ թվում` ՏԻՄ-երին ենթակա  բյուջետային հիմնարկների աշխատողների աշխատավարձերը 
   2023թ.  հունիսի  «30-ի  դրությամբ</t>
  </si>
  <si>
    <t>2023թ. ընթացիկ տարվա աշխատավարձի պարտքը
 2023թ.  հունիսի  «30-ի  դրությամբ   (15=5-6)</t>
  </si>
  <si>
    <t>Ընդամենը աշխատավարձի պարտքը
 2023թ.  հունիսի  «30-ի  դրությամբ        (16=4+15)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</si>
  <si>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2023թ.հունիսի  «30-ի 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</si>
</sst>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"/>
      <family val="2"/>
    </font>
    <font>
      <sz val="10"/>
      <name val="Arial"/>
      <family val="2"/>
      <charset val="204"/>
    </font>
    <font>
      <b/>
      <sz val="9"/>
      <color indexed="8"/>
      <name val="GHEA Grapalat"/>
      <family val="3"/>
      <charset val="204"/>
    </font>
    <font>
      <b/>
      <sz val="9"/>
      <name val="GHEA Grapalat"/>
      <family val="3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2" fillId="0" borderId="0"/>
    <xf numFmtId="0" fontId="9" fillId="0" borderId="0"/>
    <xf numFmtId="0" fontId="10" fillId="0" borderId="0"/>
    <xf numFmtId="4" fontId="11" fillId="0" borderId="13" applyFill="0" applyProtection="0">
      <alignment horizontal="right" vertical="center"/>
    </xf>
    <xf numFmtId="0" fontId="15" fillId="0" borderId="0"/>
    <xf numFmtId="0" fontId="1" fillId="0" borderId="0"/>
  </cellStyleXfs>
  <cellXfs count="65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 applyAlignment="1">
      <alignment wrapText="1"/>
    </xf>
    <xf numFmtId="0" fontId="4" fillId="0" borderId="0" xfId="0" applyFont="1"/>
    <xf numFmtId="0" fontId="6" fillId="3" borderId="3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4" fontId="4" fillId="0" borderId="0" xfId="0" applyNumberFormat="1" applyFont="1"/>
    <xf numFmtId="0" fontId="8" fillId="2" borderId="0" xfId="0" applyFont="1" applyFill="1" applyAlignment="1">
      <alignment horizontal="center" wrapText="1"/>
    </xf>
    <xf numFmtId="164" fontId="12" fillId="2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left" vertical="center"/>
    </xf>
    <xf numFmtId="165" fontId="14" fillId="3" borderId="1" xfId="0" applyNumberFormat="1" applyFont="1" applyFill="1" applyBorder="1"/>
    <xf numFmtId="164" fontId="12" fillId="4" borderId="1" xfId="1" applyNumberFormat="1" applyFont="1" applyFill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165" fontId="14" fillId="0" borderId="0" xfId="0" applyNumberFormat="1" applyFont="1"/>
    <xf numFmtId="0" fontId="14" fillId="0" borderId="0" xfId="0" applyFont="1"/>
    <xf numFmtId="164" fontId="12" fillId="2" borderId="1" xfId="7" applyNumberFormat="1" applyFont="1" applyFill="1" applyBorder="1" applyAlignment="1">
      <alignment horizontal="center" vertical="center"/>
    </xf>
    <xf numFmtId="165" fontId="16" fillId="0" borderId="1" xfId="7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12" fillId="0" borderId="1" xfId="7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left" vertical="center"/>
    </xf>
    <xf numFmtId="164" fontId="16" fillId="2" borderId="1" xfId="7" applyNumberFormat="1" applyFont="1" applyFill="1" applyBorder="1" applyAlignment="1">
      <alignment horizontal="center" vertical="center"/>
    </xf>
    <xf numFmtId="165" fontId="18" fillId="3" borderId="1" xfId="0" applyNumberFormat="1" applyFont="1" applyFill="1" applyBorder="1"/>
    <xf numFmtId="164" fontId="16" fillId="4" borderId="1" xfId="7" applyNumberFormat="1" applyFont="1" applyFill="1" applyBorder="1" applyAlignment="1">
      <alignment horizontal="center" vertical="center"/>
    </xf>
    <xf numFmtId="164" fontId="16" fillId="5" borderId="1" xfId="7" applyNumberFormat="1" applyFont="1" applyFill="1" applyBorder="1" applyAlignment="1">
      <alignment horizontal="center" vertical="center"/>
    </xf>
    <xf numFmtId="165" fontId="18" fillId="0" borderId="0" xfId="0" applyNumberFormat="1" applyFont="1"/>
    <xf numFmtId="0" fontId="18" fillId="0" borderId="0" xfId="0" applyFont="1"/>
    <xf numFmtId="164" fontId="17" fillId="2" borderId="1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7"/>
    <cellStyle name="Normal 3" xfId="3"/>
    <cellStyle name="Normal 4" xfId="2"/>
    <cellStyle name="Normal 5" xfId="4"/>
    <cellStyle name="Normal 6" xfId="6"/>
    <cellStyle name="rgt_arm14_Money_90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C1" sqref="B1:Q2"/>
    </sheetView>
  </sheetViews>
  <sheetFormatPr defaultColWidth="9.140625" defaultRowHeight="12"/>
  <cols>
    <col min="1" max="1" width="3.85546875" style="6" customWidth="1"/>
    <col min="2" max="2" width="15.42578125" style="6" customWidth="1"/>
    <col min="3" max="6" width="10.85546875" style="6" customWidth="1"/>
    <col min="7" max="7" width="11.28515625" style="6" customWidth="1"/>
    <col min="8" max="8" width="10.85546875" style="6" customWidth="1"/>
    <col min="9" max="9" width="14.85546875" style="6" customWidth="1"/>
    <col min="10" max="17" width="10.85546875" style="6" customWidth="1"/>
    <col min="18" max="18" width="10.42578125" style="6" bestFit="1" customWidth="1"/>
    <col min="19" max="16384" width="9.140625" style="6"/>
  </cols>
  <sheetData>
    <row r="1" spans="1:19" s="2" customFormat="1" ht="13.5">
      <c r="C1" s="45" t="s">
        <v>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9" s="2" customFormat="1" ht="13.5" customHeight="1">
      <c r="A2" s="3"/>
      <c r="B2" s="44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s="2" customFormat="1" ht="13.5">
      <c r="A3" s="46"/>
      <c r="B3" s="47"/>
      <c r="C3" s="47"/>
      <c r="D3" s="47"/>
      <c r="E3" s="47"/>
      <c r="F3" s="3"/>
      <c r="H3" s="5"/>
      <c r="I3" s="3"/>
      <c r="J3" s="3"/>
      <c r="K3" s="3"/>
      <c r="L3" s="3"/>
      <c r="M3" s="3"/>
      <c r="N3" s="3"/>
      <c r="O3" s="3"/>
      <c r="P3" s="11" t="s">
        <v>4</v>
      </c>
      <c r="Q3" s="3"/>
    </row>
    <row r="4" spans="1:19" s="2" customFormat="1" ht="13.5">
      <c r="A4" s="48" t="s">
        <v>0</v>
      </c>
      <c r="B4" s="48" t="s">
        <v>1</v>
      </c>
      <c r="C4" s="40" t="s">
        <v>22</v>
      </c>
      <c r="D4" s="40" t="s">
        <v>23</v>
      </c>
      <c r="E4" s="50" t="s">
        <v>24</v>
      </c>
      <c r="F4" s="53" t="s">
        <v>25</v>
      </c>
      <c r="G4" s="54"/>
      <c r="H4" s="57" t="s">
        <v>26</v>
      </c>
      <c r="I4" s="58"/>
      <c r="J4" s="57" t="s">
        <v>27</v>
      </c>
      <c r="K4" s="58"/>
      <c r="L4" s="42" t="s">
        <v>21</v>
      </c>
      <c r="M4" s="61"/>
      <c r="N4" s="61"/>
      <c r="O4" s="61"/>
      <c r="P4" s="62" t="s">
        <v>28</v>
      </c>
      <c r="Q4" s="37" t="s">
        <v>29</v>
      </c>
    </row>
    <row r="5" spans="1:19" s="2" customFormat="1" ht="99.75" customHeight="1">
      <c r="A5" s="48"/>
      <c r="B5" s="48"/>
      <c r="C5" s="49"/>
      <c r="D5" s="49"/>
      <c r="E5" s="51"/>
      <c r="F5" s="55"/>
      <c r="G5" s="56"/>
      <c r="H5" s="59"/>
      <c r="I5" s="60"/>
      <c r="J5" s="59"/>
      <c r="K5" s="60"/>
      <c r="L5" s="40" t="s">
        <v>3</v>
      </c>
      <c r="M5" s="40" t="s">
        <v>2</v>
      </c>
      <c r="N5" s="42" t="s">
        <v>7</v>
      </c>
      <c r="O5" s="43"/>
      <c r="P5" s="63"/>
      <c r="Q5" s="38"/>
    </row>
    <row r="6" spans="1:19" s="2" customFormat="1" ht="40.5" customHeight="1">
      <c r="A6" s="48"/>
      <c r="B6" s="48"/>
      <c r="C6" s="41"/>
      <c r="D6" s="41"/>
      <c r="E6" s="52"/>
      <c r="F6" s="23" t="s">
        <v>8</v>
      </c>
      <c r="G6" s="23" t="s">
        <v>9</v>
      </c>
      <c r="H6" s="23" t="s">
        <v>3</v>
      </c>
      <c r="I6" s="23" t="s">
        <v>2</v>
      </c>
      <c r="J6" s="23" t="s">
        <v>3</v>
      </c>
      <c r="K6" s="23" t="s">
        <v>2</v>
      </c>
      <c r="L6" s="41"/>
      <c r="M6" s="41"/>
      <c r="N6" s="23" t="s">
        <v>3</v>
      </c>
      <c r="O6" s="23" t="s">
        <v>2</v>
      </c>
      <c r="P6" s="64"/>
      <c r="Q6" s="39"/>
    </row>
    <row r="7" spans="1:19" s="2" customFormat="1" ht="13.5">
      <c r="A7" s="4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9</v>
      </c>
      <c r="L7" s="24">
        <v>11</v>
      </c>
      <c r="M7" s="24">
        <v>12</v>
      </c>
      <c r="N7" s="24">
        <v>13</v>
      </c>
      <c r="O7" s="24">
        <v>14</v>
      </c>
      <c r="P7" s="25">
        <v>15</v>
      </c>
      <c r="Q7" s="26">
        <v>16</v>
      </c>
    </row>
    <row r="8" spans="1:19" s="35" customFormat="1" ht="13.5">
      <c r="A8" s="28">
        <v>1</v>
      </c>
      <c r="B8" s="29" t="s">
        <v>10</v>
      </c>
      <c r="C8" s="30">
        <v>0</v>
      </c>
      <c r="D8" s="30"/>
      <c r="E8" s="31">
        <f t="shared" ref="E8:E13" si="0">C8-D8</f>
        <v>0</v>
      </c>
      <c r="F8" s="22">
        <f>H8+J8+L8</f>
        <v>1024020.3</v>
      </c>
      <c r="G8" s="22">
        <f>I8+K8+M8</f>
        <v>1024020.3</v>
      </c>
      <c r="H8" s="30">
        <v>191373.1</v>
      </c>
      <c r="I8" s="21">
        <v>191373.1</v>
      </c>
      <c r="J8" s="30">
        <v>21979.4</v>
      </c>
      <c r="K8" s="30">
        <v>21979.4</v>
      </c>
      <c r="L8" s="30">
        <v>810667.8</v>
      </c>
      <c r="M8" s="30">
        <v>810667.8</v>
      </c>
      <c r="N8" s="30">
        <v>239504.5</v>
      </c>
      <c r="O8" s="30">
        <v>239504.5</v>
      </c>
      <c r="P8" s="32">
        <f t="shared" ref="P8:P13" si="1">F8-G8</f>
        <v>0</v>
      </c>
      <c r="Q8" s="33">
        <f t="shared" ref="Q8:Q13" si="2">P8+E8</f>
        <v>0</v>
      </c>
      <c r="R8" s="34"/>
      <c r="S8" s="34"/>
    </row>
    <row r="9" spans="1:19" s="35" customFormat="1" ht="13.5">
      <c r="A9" s="28">
        <v>2</v>
      </c>
      <c r="B9" s="29" t="s">
        <v>11</v>
      </c>
      <c r="C9" s="30">
        <v>0</v>
      </c>
      <c r="D9" s="30"/>
      <c r="E9" s="31">
        <f t="shared" si="0"/>
        <v>0</v>
      </c>
      <c r="F9" s="22">
        <f t="shared" ref="F9:G13" si="3">H9+J9+L9</f>
        <v>12634</v>
      </c>
      <c r="G9" s="22">
        <f t="shared" si="3"/>
        <v>12634</v>
      </c>
      <c r="H9" s="30">
        <v>8176.3</v>
      </c>
      <c r="I9" s="21">
        <v>8176.3</v>
      </c>
      <c r="J9" s="30">
        <v>1137.5</v>
      </c>
      <c r="K9" s="30">
        <v>1137.5</v>
      </c>
      <c r="L9" s="30">
        <v>3320.2</v>
      </c>
      <c r="M9" s="30">
        <v>3320.2</v>
      </c>
      <c r="N9" s="30">
        <v>3320.2</v>
      </c>
      <c r="O9" s="30">
        <v>3320.2</v>
      </c>
      <c r="P9" s="32">
        <f t="shared" si="1"/>
        <v>0</v>
      </c>
      <c r="Q9" s="33">
        <f t="shared" si="2"/>
        <v>0</v>
      </c>
      <c r="R9" s="34"/>
      <c r="S9" s="34"/>
    </row>
    <row r="10" spans="1:19" s="35" customFormat="1" ht="13.5">
      <c r="A10" s="28">
        <v>3</v>
      </c>
      <c r="B10" s="29" t="s">
        <v>12</v>
      </c>
      <c r="C10" s="30">
        <v>0</v>
      </c>
      <c r="D10" s="30"/>
      <c r="E10" s="31">
        <f t="shared" si="0"/>
        <v>0</v>
      </c>
      <c r="F10" s="22">
        <f t="shared" si="3"/>
        <v>11391.282999999999</v>
      </c>
      <c r="G10" s="22">
        <f t="shared" si="3"/>
        <v>11391.282999999999</v>
      </c>
      <c r="H10" s="21">
        <v>11391.282999999999</v>
      </c>
      <c r="I10" s="21">
        <v>11391.282999999999</v>
      </c>
      <c r="J10" s="30"/>
      <c r="K10" s="30"/>
      <c r="L10" s="30"/>
      <c r="M10" s="30"/>
      <c r="N10" s="30"/>
      <c r="O10" s="30"/>
      <c r="P10" s="32">
        <f t="shared" si="1"/>
        <v>0</v>
      </c>
      <c r="Q10" s="33">
        <f t="shared" si="2"/>
        <v>0</v>
      </c>
      <c r="R10" s="34"/>
      <c r="S10" s="34"/>
    </row>
    <row r="11" spans="1:19" s="35" customFormat="1" ht="13.5">
      <c r="A11" s="28">
        <v>4</v>
      </c>
      <c r="B11" s="29" t="s">
        <v>13</v>
      </c>
      <c r="C11" s="30">
        <v>0</v>
      </c>
      <c r="D11" s="30"/>
      <c r="E11" s="31">
        <f t="shared" si="0"/>
        <v>0</v>
      </c>
      <c r="F11" s="22">
        <f t="shared" si="3"/>
        <v>148956.75300000003</v>
      </c>
      <c r="G11" s="22">
        <f t="shared" si="3"/>
        <v>148956.75300000003</v>
      </c>
      <c r="H11" s="21">
        <v>78934.653000000006</v>
      </c>
      <c r="I11" s="21">
        <v>78934.653000000006</v>
      </c>
      <c r="J11" s="30"/>
      <c r="K11" s="30"/>
      <c r="L11" s="30">
        <v>70022.100000000006</v>
      </c>
      <c r="M11" s="30">
        <v>70022.100000000006</v>
      </c>
      <c r="N11" s="30">
        <v>28040.9</v>
      </c>
      <c r="O11" s="30">
        <v>28040.9</v>
      </c>
      <c r="P11" s="32">
        <f t="shared" si="1"/>
        <v>0</v>
      </c>
      <c r="Q11" s="33">
        <f t="shared" si="2"/>
        <v>0</v>
      </c>
      <c r="R11" s="34"/>
      <c r="S11" s="34"/>
    </row>
    <row r="12" spans="1:19" s="35" customFormat="1" ht="13.5">
      <c r="A12" s="28">
        <v>5</v>
      </c>
      <c r="B12" s="29" t="s">
        <v>14</v>
      </c>
      <c r="C12" s="30">
        <v>0</v>
      </c>
      <c r="D12" s="30"/>
      <c r="E12" s="31">
        <f t="shared" si="0"/>
        <v>0</v>
      </c>
      <c r="F12" s="22">
        <f t="shared" si="3"/>
        <v>254528.59499999997</v>
      </c>
      <c r="G12" s="22">
        <f t="shared" si="3"/>
        <v>254528.59499999997</v>
      </c>
      <c r="H12" s="21">
        <v>132541.39499999999</v>
      </c>
      <c r="I12" s="21">
        <v>132541.39499999999</v>
      </c>
      <c r="J12" s="30"/>
      <c r="K12" s="30"/>
      <c r="L12" s="30">
        <v>121987.2</v>
      </c>
      <c r="M12" s="30">
        <v>121987.2</v>
      </c>
      <c r="N12" s="30">
        <v>48342</v>
      </c>
      <c r="O12" s="30">
        <v>48342</v>
      </c>
      <c r="P12" s="32">
        <f t="shared" si="1"/>
        <v>0</v>
      </c>
      <c r="Q12" s="33">
        <f t="shared" si="2"/>
        <v>0</v>
      </c>
      <c r="R12" s="34"/>
      <c r="S12" s="34"/>
    </row>
    <row r="13" spans="1:19" s="35" customFormat="1" ht="12.75" customHeight="1">
      <c r="A13" s="28">
        <v>6</v>
      </c>
      <c r="B13" s="29" t="s">
        <v>15</v>
      </c>
      <c r="C13" s="30">
        <v>0</v>
      </c>
      <c r="D13" s="30"/>
      <c r="E13" s="31">
        <f t="shared" si="0"/>
        <v>0</v>
      </c>
      <c r="F13" s="22">
        <f t="shared" si="3"/>
        <v>201232.1</v>
      </c>
      <c r="G13" s="22">
        <f t="shared" si="3"/>
        <v>201232.1</v>
      </c>
      <c r="H13" s="21">
        <v>102596</v>
      </c>
      <c r="I13" s="21">
        <v>102596</v>
      </c>
      <c r="J13" s="30">
        <v>16652.599999999999</v>
      </c>
      <c r="K13" s="30">
        <v>16652.599999999999</v>
      </c>
      <c r="L13" s="30">
        <v>81983.5</v>
      </c>
      <c r="M13" s="30">
        <v>81983.5</v>
      </c>
      <c r="N13" s="30">
        <v>31307.1</v>
      </c>
      <c r="O13" s="30">
        <v>31307.1</v>
      </c>
      <c r="P13" s="32">
        <f t="shared" si="1"/>
        <v>0</v>
      </c>
      <c r="Q13" s="33">
        <f t="shared" si="2"/>
        <v>0</v>
      </c>
      <c r="R13" s="34"/>
      <c r="S13" s="34"/>
    </row>
    <row r="14" spans="1:19" s="20" customFormat="1" ht="13.5">
      <c r="A14" s="14">
        <v>7</v>
      </c>
      <c r="B14" s="15" t="s">
        <v>16</v>
      </c>
      <c r="C14" s="12">
        <v>0</v>
      </c>
      <c r="D14" s="12"/>
      <c r="E14" s="16">
        <f t="shared" ref="E14:E15" si="4">C14-D14</f>
        <v>0</v>
      </c>
      <c r="F14" s="22">
        <f t="shared" ref="F14:F18" si="5">H14+J14+L14</f>
        <v>522930.81299999997</v>
      </c>
      <c r="G14" s="22">
        <f t="shared" ref="G14:G18" si="6">I14+K14+M14</f>
        <v>522930.81299999997</v>
      </c>
      <c r="H14" s="13">
        <v>124373.31299999999</v>
      </c>
      <c r="I14" s="13">
        <v>124373.31299999999</v>
      </c>
      <c r="J14" s="12">
        <v>0</v>
      </c>
      <c r="K14" s="12">
        <v>0</v>
      </c>
      <c r="L14" s="12">
        <v>398557.5</v>
      </c>
      <c r="M14" s="12">
        <v>398557.5</v>
      </c>
      <c r="N14" s="12">
        <v>166301.1</v>
      </c>
      <c r="O14" s="12">
        <v>166301.1</v>
      </c>
      <c r="P14" s="17">
        <f t="shared" ref="P14:P15" si="7">F14-G14</f>
        <v>0</v>
      </c>
      <c r="Q14" s="18">
        <f t="shared" ref="Q14:Q15" si="8">P14+E14</f>
        <v>0</v>
      </c>
      <c r="R14" s="19"/>
      <c r="S14" s="19"/>
    </row>
    <row r="15" spans="1:19" s="35" customFormat="1" ht="13.5">
      <c r="A15" s="28">
        <v>8</v>
      </c>
      <c r="B15" s="36" t="s">
        <v>17</v>
      </c>
      <c r="C15" s="30">
        <v>0</v>
      </c>
      <c r="D15" s="30"/>
      <c r="E15" s="31">
        <f t="shared" si="4"/>
        <v>0</v>
      </c>
      <c r="F15" s="22">
        <f t="shared" si="5"/>
        <v>59003.324000000001</v>
      </c>
      <c r="G15" s="22">
        <f t="shared" si="6"/>
        <v>59003.324000000001</v>
      </c>
      <c r="H15" s="27">
        <v>35415.923999999999</v>
      </c>
      <c r="I15" s="27">
        <v>35415.923999999999</v>
      </c>
      <c r="J15" s="30">
        <v>0</v>
      </c>
      <c r="K15" s="30">
        <v>0</v>
      </c>
      <c r="L15" s="30">
        <v>23587.4</v>
      </c>
      <c r="M15" s="30">
        <v>23587.4</v>
      </c>
      <c r="N15" s="30">
        <v>15941.1</v>
      </c>
      <c r="O15" s="30">
        <v>15941.1</v>
      </c>
      <c r="P15" s="32">
        <f t="shared" si="7"/>
        <v>0</v>
      </c>
      <c r="Q15" s="33">
        <f t="shared" si="8"/>
        <v>0</v>
      </c>
      <c r="R15" s="34"/>
      <c r="S15" s="34"/>
    </row>
    <row r="16" spans="1:19" s="20" customFormat="1" ht="13.5">
      <c r="A16" s="14">
        <v>9</v>
      </c>
      <c r="B16" s="15" t="s">
        <v>18</v>
      </c>
      <c r="C16" s="12">
        <v>-8.6000000475792149E-3</v>
      </c>
      <c r="D16" s="12"/>
      <c r="E16" s="16">
        <f t="shared" ref="E16:E18" si="9">C16-D16</f>
        <v>-8.6000000475792149E-3</v>
      </c>
      <c r="F16" s="22">
        <f t="shared" si="5"/>
        <v>308993.272</v>
      </c>
      <c r="G16" s="22">
        <f t="shared" si="6"/>
        <v>308913.81</v>
      </c>
      <c r="H16" s="12">
        <v>67216.91</v>
      </c>
      <c r="I16" s="12">
        <v>67216.91</v>
      </c>
      <c r="J16" s="12"/>
      <c r="K16" s="12"/>
      <c r="L16" s="12">
        <v>241776.36200000002</v>
      </c>
      <c r="M16" s="12">
        <v>241696.9</v>
      </c>
      <c r="N16" s="12">
        <v>45370.409</v>
      </c>
      <c r="O16" s="12">
        <v>45317.9</v>
      </c>
      <c r="P16" s="17">
        <f t="shared" ref="P16:P17" si="10">F16-G16</f>
        <v>79.461999999999534</v>
      </c>
      <c r="Q16" s="18">
        <f t="shared" ref="Q16:Q17" si="11">P16+E16</f>
        <v>79.453399999951955</v>
      </c>
      <c r="R16" s="19"/>
      <c r="S16" s="19"/>
    </row>
    <row r="17" spans="1:19" s="35" customFormat="1" ht="13.5">
      <c r="A17" s="28">
        <v>10</v>
      </c>
      <c r="B17" s="29" t="s">
        <v>19</v>
      </c>
      <c r="C17" s="30">
        <v>2044.8310000000056</v>
      </c>
      <c r="D17" s="30">
        <v>2044.8310000000056</v>
      </c>
      <c r="E17" s="31">
        <f t="shared" si="9"/>
        <v>0</v>
      </c>
      <c r="F17" s="22">
        <f t="shared" si="5"/>
        <v>74378.2</v>
      </c>
      <c r="G17" s="22">
        <f t="shared" si="6"/>
        <v>72210.2</v>
      </c>
      <c r="H17" s="21">
        <v>36921.599999999999</v>
      </c>
      <c r="I17" s="21">
        <v>36921.599999999999</v>
      </c>
      <c r="J17" s="21"/>
      <c r="K17" s="21"/>
      <c r="L17" s="30">
        <v>37456.6</v>
      </c>
      <c r="M17" s="30">
        <v>35288.6</v>
      </c>
      <c r="N17" s="30">
        <v>33619.199999999997</v>
      </c>
      <c r="O17" s="30">
        <v>31451.200000000001</v>
      </c>
      <c r="P17" s="32">
        <f t="shared" si="10"/>
        <v>2168</v>
      </c>
      <c r="Q17" s="33">
        <f t="shared" si="11"/>
        <v>2168</v>
      </c>
      <c r="R17" s="34"/>
      <c r="S17" s="34"/>
    </row>
    <row r="18" spans="1:19" s="20" customFormat="1" ht="13.5">
      <c r="A18" s="14">
        <v>11</v>
      </c>
      <c r="B18" s="15" t="s">
        <v>20</v>
      </c>
      <c r="C18" s="12">
        <v>0</v>
      </c>
      <c r="D18" s="12"/>
      <c r="E18" s="16">
        <f t="shared" si="9"/>
        <v>0</v>
      </c>
      <c r="F18" s="22">
        <f t="shared" si="5"/>
        <v>39259.361000000004</v>
      </c>
      <c r="G18" s="22">
        <f t="shared" si="6"/>
        <v>39259.361000000004</v>
      </c>
      <c r="H18" s="12">
        <v>36685.961000000003</v>
      </c>
      <c r="I18" s="12">
        <v>36685.961000000003</v>
      </c>
      <c r="J18" s="12"/>
      <c r="K18" s="12"/>
      <c r="L18" s="12">
        <v>2573.4</v>
      </c>
      <c r="M18" s="12">
        <v>2573.4</v>
      </c>
      <c r="N18" s="12">
        <v>2573.4</v>
      </c>
      <c r="O18" s="12">
        <v>2573.4</v>
      </c>
      <c r="P18" s="17">
        <f t="shared" ref="P18" si="12">F18-G18</f>
        <v>0</v>
      </c>
      <c r="Q18" s="18">
        <f t="shared" ref="Q18" si="13">P18+E18</f>
        <v>0</v>
      </c>
      <c r="R18" s="19"/>
      <c r="S18" s="19"/>
    </row>
    <row r="19" spans="1:19" ht="13.5">
      <c r="A19" s="1"/>
      <c r="B19" s="7" t="s">
        <v>5</v>
      </c>
      <c r="C19" s="8">
        <f t="shared" ref="C19:Q19" si="14">SUM(C8:C18)</f>
        <v>2044.822399999958</v>
      </c>
      <c r="D19" s="8">
        <f t="shared" si="14"/>
        <v>2044.8310000000056</v>
      </c>
      <c r="E19" s="8">
        <f t="shared" si="14"/>
        <v>-8.6000000475792149E-3</v>
      </c>
      <c r="F19" s="8">
        <f t="shared" si="14"/>
        <v>2657328.0010000002</v>
      </c>
      <c r="G19" s="8">
        <f t="shared" si="14"/>
        <v>2655080.5390000003</v>
      </c>
      <c r="H19" s="8">
        <f t="shared" si="14"/>
        <v>825626.43900000001</v>
      </c>
      <c r="I19" s="8">
        <f t="shared" si="14"/>
        <v>825626.43900000001</v>
      </c>
      <c r="J19" s="8">
        <f t="shared" si="14"/>
        <v>39769.5</v>
      </c>
      <c r="K19" s="8">
        <f t="shared" si="14"/>
        <v>39769.5</v>
      </c>
      <c r="L19" s="8">
        <f t="shared" si="14"/>
        <v>1791932.0619999997</v>
      </c>
      <c r="M19" s="8">
        <f t="shared" si="14"/>
        <v>1789684.5999999996</v>
      </c>
      <c r="N19" s="8">
        <f t="shared" si="14"/>
        <v>614319.90899999999</v>
      </c>
      <c r="O19" s="8">
        <f t="shared" si="14"/>
        <v>612099.4</v>
      </c>
      <c r="P19" s="8">
        <f t="shared" si="14"/>
        <v>2247.4619999999995</v>
      </c>
      <c r="Q19" s="8">
        <f t="shared" si="14"/>
        <v>2247.4533999999521</v>
      </c>
      <c r="R19" s="9"/>
      <c r="S19" s="9"/>
    </row>
    <row r="20" spans="1:19">
      <c r="G20" s="10"/>
    </row>
    <row r="21" spans="1:19">
      <c r="H21" s="10"/>
      <c r="I21" s="10"/>
      <c r="L21" s="10"/>
    </row>
  </sheetData>
  <mergeCells count="17"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  <mergeCell ref="B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https:/mul2-lori.gov.am/tasks/583960/oneclick/Lori_ASHX_partq30.06.23.xlsx?token=24182dcb27cb5e4be2d3487ac22848fc</cp:keywords>
  <cp:lastModifiedBy/>
  <cp:lastPrinted>2010-06-04T13:27:29Z</cp:lastPrinted>
  <dcterms:created xsi:type="dcterms:W3CDTF">2006-09-28T05:33:49Z</dcterms:created>
  <dcterms:modified xsi:type="dcterms:W3CDTF">2023-07-12T05:15:31Z</dcterms:modified>
</cp:coreProperties>
</file>