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0490" windowHeight="7155" tabRatio="526" firstSheet="1" activeTab="1"/>
  </bookViews>
  <sheets>
    <sheet name="Caxs g.d." sheetId="8" state="hidden" r:id="rId1"/>
    <sheet name="caxser tntesagitakan" sheetId="9" r:id="rId2"/>
    <sheet name="caxser gorcarnakan" sheetId="10" r:id="rId3"/>
  </sheets>
  <definedNames>
    <definedName name="_xlnm.Print_Titles" localSheetId="0">'Caxs g.d.'!$B:$B,'Caxs g.d.'!$4:$9</definedName>
  </definedNames>
  <calcPr calcId="125725"/>
</workbook>
</file>

<file path=xl/calcChain.xml><?xml version="1.0" encoding="utf-8"?>
<calcChain xmlns="http://schemas.openxmlformats.org/spreadsheetml/2006/main">
  <c r="G12" i="9"/>
  <c r="H12"/>
  <c r="G13"/>
  <c r="H13"/>
  <c r="G14"/>
  <c r="H14"/>
  <c r="G15"/>
  <c r="H15"/>
  <c r="G16"/>
  <c r="H16"/>
  <c r="G17"/>
  <c r="H17"/>
  <c r="G18"/>
  <c r="H18"/>
  <c r="G19"/>
  <c r="H19"/>
  <c r="G20"/>
  <c r="H20"/>
  <c r="G21"/>
  <c r="H21"/>
  <c r="H11"/>
  <c r="G11"/>
  <c r="BP22"/>
  <c r="BO22"/>
  <c r="E11"/>
  <c r="C11" s="1"/>
  <c r="E12"/>
  <c r="C12" s="1"/>
  <c r="F12"/>
  <c r="E13"/>
  <c r="C13" s="1"/>
  <c r="F13"/>
  <c r="E14"/>
  <c r="F14"/>
  <c r="E15"/>
  <c r="C15" s="1"/>
  <c r="F15"/>
  <c r="E16"/>
  <c r="C16" s="1"/>
  <c r="F16"/>
  <c r="E17"/>
  <c r="C17" s="1"/>
  <c r="F17"/>
  <c r="E18"/>
  <c r="C18" s="1"/>
  <c r="F18"/>
  <c r="E19"/>
  <c r="C19" s="1"/>
  <c r="F19"/>
  <c r="E20"/>
  <c r="C20" s="1"/>
  <c r="F20"/>
  <c r="D20" s="1"/>
  <c r="E21"/>
  <c r="C21" s="1"/>
  <c r="F21"/>
  <c r="G22" l="1"/>
  <c r="D14"/>
  <c r="D18"/>
  <c r="D17"/>
  <c r="D15"/>
  <c r="D13"/>
  <c r="D21"/>
  <c r="D19"/>
  <c r="D16"/>
  <c r="D12"/>
  <c r="E22"/>
  <c r="C14"/>
  <c r="C22" l="1"/>
  <c r="I22" l="1"/>
  <c r="J22"/>
  <c r="K22"/>
  <c r="L22"/>
  <c r="M22"/>
  <c r="N22"/>
  <c r="O22"/>
  <c r="P22"/>
  <c r="Q22"/>
  <c r="R22"/>
  <c r="S22"/>
  <c r="T22"/>
  <c r="U22"/>
  <c r="V22"/>
  <c r="W22"/>
  <c r="X22"/>
  <c r="Y22"/>
  <c r="Z22"/>
  <c r="AA22"/>
  <c r="AB22"/>
  <c r="AC22"/>
  <c r="AD22"/>
  <c r="AE22"/>
  <c r="AF22"/>
  <c r="AG22"/>
  <c r="AH22"/>
  <c r="AI22"/>
  <c r="AJ22"/>
  <c r="AK22"/>
  <c r="AL22"/>
  <c r="AM22"/>
  <c r="AN22"/>
  <c r="AO22"/>
  <c r="AP22"/>
  <c r="AQ22"/>
  <c r="AR22"/>
  <c r="AS22"/>
  <c r="AT22"/>
  <c r="AU22"/>
  <c r="AV22"/>
  <c r="AW22"/>
  <c r="AX22"/>
  <c r="AY22"/>
  <c r="AZ22"/>
  <c r="BA22"/>
  <c r="BB22"/>
  <c r="BC22"/>
  <c r="BD22"/>
  <c r="BE22"/>
  <c r="BF22"/>
  <c r="BG22"/>
  <c r="BH22"/>
  <c r="BI22"/>
  <c r="BJ22"/>
  <c r="BK22"/>
  <c r="BL22"/>
  <c r="BM22"/>
  <c r="BN22"/>
  <c r="F11" i="10"/>
  <c r="G11"/>
  <c r="H11"/>
  <c r="I11"/>
  <c r="F12"/>
  <c r="G12"/>
  <c r="H12"/>
  <c r="I12"/>
  <c r="F13"/>
  <c r="G13"/>
  <c r="H13"/>
  <c r="I13"/>
  <c r="F14"/>
  <c r="G14"/>
  <c r="H14"/>
  <c r="I14"/>
  <c r="F15"/>
  <c r="G15"/>
  <c r="H15"/>
  <c r="I15"/>
  <c r="F16"/>
  <c r="G16"/>
  <c r="H16"/>
  <c r="I16"/>
  <c r="F17"/>
  <c r="G17"/>
  <c r="H17"/>
  <c r="I17"/>
  <c r="F18"/>
  <c r="G18"/>
  <c r="H18"/>
  <c r="I18"/>
  <c r="F19"/>
  <c r="G19"/>
  <c r="H19"/>
  <c r="I19"/>
  <c r="F20"/>
  <c r="G20"/>
  <c r="H20"/>
  <c r="I20"/>
  <c r="J21"/>
  <c r="K21"/>
  <c r="L21"/>
  <c r="M21"/>
  <c r="N21"/>
  <c r="O21"/>
  <c r="P21"/>
  <c r="Q21"/>
  <c r="R21"/>
  <c r="S21"/>
  <c r="T21"/>
  <c r="U21"/>
  <c r="V21"/>
  <c r="W21"/>
  <c r="X21"/>
  <c r="Y21"/>
  <c r="Z21"/>
  <c r="AA21"/>
  <c r="AB21"/>
  <c r="AC21"/>
  <c r="AD21"/>
  <c r="AE21"/>
  <c r="AF21"/>
  <c r="AG21"/>
  <c r="AH21"/>
  <c r="AI21"/>
  <c r="AJ21"/>
  <c r="AK21"/>
  <c r="AL21"/>
  <c r="AM21"/>
  <c r="AN21"/>
  <c r="AO21"/>
  <c r="AP21"/>
  <c r="AQ21"/>
  <c r="AR21"/>
  <c r="AS21"/>
  <c r="AT21"/>
  <c r="AU21"/>
  <c r="AV21"/>
  <c r="AW21"/>
  <c r="AX21"/>
  <c r="AY21"/>
  <c r="AZ21"/>
  <c r="BA21"/>
  <c r="BB21"/>
  <c r="BC21"/>
  <c r="BD21"/>
  <c r="BE21"/>
  <c r="BF21"/>
  <c r="BG21"/>
  <c r="BH21"/>
  <c r="BI21"/>
  <c r="BJ21"/>
  <c r="BK21"/>
  <c r="BL21"/>
  <c r="BM21"/>
  <c r="BN21"/>
  <c r="BO21"/>
  <c r="BP21"/>
  <c r="BQ21"/>
  <c r="BR21"/>
  <c r="BS21"/>
  <c r="BT21"/>
  <c r="BU21"/>
  <c r="BV21"/>
  <c r="BW21"/>
  <c r="BX21"/>
  <c r="BY21"/>
  <c r="BZ21"/>
  <c r="CA21"/>
  <c r="CB21"/>
  <c r="CC21"/>
  <c r="CD21"/>
  <c r="CE21"/>
  <c r="CF21"/>
  <c r="CG21"/>
  <c r="CH21"/>
  <c r="CI21"/>
  <c r="CJ21"/>
  <c r="CK21"/>
  <c r="CL21"/>
  <c r="CM21"/>
  <c r="CN21"/>
  <c r="CO21"/>
  <c r="CP21"/>
  <c r="CQ21"/>
  <c r="CR21"/>
  <c r="CS21"/>
  <c r="CT21"/>
  <c r="CU21"/>
  <c r="CV21"/>
  <c r="CW21"/>
  <c r="CX21"/>
  <c r="CY21"/>
  <c r="CZ21"/>
  <c r="DA21"/>
  <c r="DB21"/>
  <c r="DC21"/>
  <c r="DD21"/>
  <c r="DE21"/>
  <c r="DF21"/>
  <c r="DG21"/>
  <c r="DH21"/>
  <c r="DI21"/>
  <c r="DJ21"/>
  <c r="DK21"/>
  <c r="DL21"/>
  <c r="DM21"/>
  <c r="DN21"/>
  <c r="DO21"/>
  <c r="DP21"/>
  <c r="DQ21"/>
  <c r="DR21"/>
  <c r="DS21"/>
  <c r="DT21"/>
  <c r="DU21"/>
  <c r="I10"/>
  <c r="H10"/>
  <c r="G10"/>
  <c r="F10"/>
  <c r="H22" i="9"/>
  <c r="F11"/>
  <c r="D11" l="1"/>
  <c r="F22"/>
  <c r="E10" i="10"/>
  <c r="I21"/>
  <c r="D20"/>
  <c r="D19"/>
  <c r="D18"/>
  <c r="D17"/>
  <c r="D16"/>
  <c r="D15"/>
  <c r="D14"/>
  <c r="D13"/>
  <c r="D12"/>
  <c r="D11"/>
  <c r="D10"/>
  <c r="H21"/>
  <c r="E20"/>
  <c r="E19"/>
  <c r="E18"/>
  <c r="E17"/>
  <c r="E16"/>
  <c r="E15"/>
  <c r="E14"/>
  <c r="E13"/>
  <c r="E12"/>
  <c r="E11"/>
  <c r="G21"/>
  <c r="F21"/>
  <c r="D9"/>
  <c r="E9" s="1"/>
  <c r="F9" s="1"/>
  <c r="G9" s="1"/>
  <c r="H9" s="1"/>
  <c r="I9" s="1"/>
  <c r="J9" s="1"/>
  <c r="K9" s="1"/>
  <c r="L9" s="1"/>
  <c r="M9" s="1"/>
  <c r="N9" s="1"/>
  <c r="O9" s="1"/>
  <c r="P9" s="1"/>
  <c r="Q9" s="1"/>
  <c r="R9" s="1"/>
  <c r="S9" s="1"/>
  <c r="T9" s="1"/>
  <c r="U9" s="1"/>
  <c r="V9" s="1"/>
  <c r="W9" s="1"/>
  <c r="X9" s="1"/>
  <c r="Y9" s="1"/>
  <c r="Z9" s="1"/>
  <c r="AA9" s="1"/>
  <c r="AB9" s="1"/>
  <c r="AC9" s="1"/>
  <c r="AD9" s="1"/>
  <c r="AE9" s="1"/>
  <c r="AF9" s="1"/>
  <c r="AG9" s="1"/>
  <c r="AH9" s="1"/>
  <c r="AI9" s="1"/>
  <c r="AJ9" s="1"/>
  <c r="AK9" s="1"/>
  <c r="AL9" s="1"/>
  <c r="AM9" s="1"/>
  <c r="AN9" s="1"/>
  <c r="AO9" s="1"/>
  <c r="AP9" s="1"/>
  <c r="AQ9" s="1"/>
  <c r="AR9" s="1"/>
  <c r="AS9" s="1"/>
  <c r="AT9" s="1"/>
  <c r="AU9" s="1"/>
  <c r="AV9" s="1"/>
  <c r="AW9" s="1"/>
  <c r="AX9" s="1"/>
  <c r="AY9" s="1"/>
  <c r="AZ9" s="1"/>
  <c r="BA9" s="1"/>
  <c r="BB9" s="1"/>
  <c r="BC9" s="1"/>
  <c r="BD9" s="1"/>
  <c r="BE9" s="1"/>
  <c r="BF9" s="1"/>
  <c r="BG9" s="1"/>
  <c r="BH9" s="1"/>
  <c r="BI9" s="1"/>
  <c r="BJ9" s="1"/>
  <c r="BK9" s="1"/>
  <c r="BL9" s="1"/>
  <c r="BM9" s="1"/>
  <c r="BN9" s="1"/>
  <c r="BO9" s="1"/>
  <c r="BP9" s="1"/>
  <c r="BQ9" s="1"/>
  <c r="BR9" s="1"/>
  <c r="BS9" s="1"/>
  <c r="BT9" s="1"/>
  <c r="BU9" s="1"/>
  <c r="BV9" s="1"/>
  <c r="BW9" s="1"/>
  <c r="BX9" s="1"/>
  <c r="BY9" s="1"/>
  <c r="BZ9" s="1"/>
  <c r="CA9" s="1"/>
  <c r="CB9" s="1"/>
  <c r="CC9" s="1"/>
  <c r="CD9" s="1"/>
  <c r="CE9" s="1"/>
  <c r="CF9" s="1"/>
  <c r="CG9" s="1"/>
  <c r="CH9" s="1"/>
  <c r="CI9" s="1"/>
  <c r="CJ9" s="1"/>
  <c r="CK9" s="1"/>
  <c r="CL9" s="1"/>
  <c r="CM9" s="1"/>
  <c r="CN9" s="1"/>
  <c r="CO9" s="1"/>
  <c r="CP9" s="1"/>
  <c r="CQ9" s="1"/>
  <c r="CR9" s="1"/>
  <c r="CS9" s="1"/>
  <c r="CT9" s="1"/>
  <c r="CU9" s="1"/>
  <c r="CV9" s="1"/>
  <c r="CW9" s="1"/>
  <c r="CX9" s="1"/>
  <c r="CY9" s="1"/>
  <c r="CZ9" s="1"/>
  <c r="DA9" s="1"/>
  <c r="DB9" s="1"/>
  <c r="DC9" s="1"/>
  <c r="DD9" s="1"/>
  <c r="DE9" s="1"/>
  <c r="DF9" s="1"/>
  <c r="DG9" s="1"/>
  <c r="DH9" s="1"/>
  <c r="DI9" s="1"/>
  <c r="DJ9" s="1"/>
  <c r="DK9" s="1"/>
  <c r="DL9" s="1"/>
  <c r="DM9" s="1"/>
  <c r="DN9" s="1"/>
  <c r="DO9" s="1"/>
  <c r="DP9" s="1"/>
  <c r="DQ9" s="1"/>
  <c r="DR9" s="1"/>
  <c r="DS9" s="1"/>
  <c r="DT9" s="1"/>
  <c r="DU9" s="1"/>
  <c r="DG12" i="8"/>
  <c r="DG11"/>
  <c r="DG13"/>
  <c r="DG14"/>
  <c r="DG15"/>
  <c r="DG16"/>
  <c r="DG17"/>
  <c r="DG18"/>
  <c r="DG19"/>
  <c r="DG20"/>
  <c r="DG10"/>
  <c r="DG21" s="1"/>
  <c r="DF11"/>
  <c r="DF21" s="1"/>
  <c r="DF12"/>
  <c r="DF13"/>
  <c r="DF14"/>
  <c r="DF15"/>
  <c r="DF16"/>
  <c r="DF17"/>
  <c r="DF18"/>
  <c r="DF19"/>
  <c r="DF20"/>
  <c r="DF10"/>
  <c r="G11"/>
  <c r="E11"/>
  <c r="G12"/>
  <c r="E12"/>
  <c r="G13"/>
  <c r="G14"/>
  <c r="E14" s="1"/>
  <c r="G15"/>
  <c r="G16"/>
  <c r="G17"/>
  <c r="G18"/>
  <c r="G19"/>
  <c r="G20"/>
  <c r="G10"/>
  <c r="E10" s="1"/>
  <c r="F11"/>
  <c r="F12"/>
  <c r="F13"/>
  <c r="D13"/>
  <c r="F14"/>
  <c r="F15"/>
  <c r="F16"/>
  <c r="F17"/>
  <c r="D17" s="1"/>
  <c r="F18"/>
  <c r="F19"/>
  <c r="F20"/>
  <c r="D20" s="1"/>
  <c r="F10"/>
  <c r="D10" s="1"/>
  <c r="H10"/>
  <c r="I10"/>
  <c r="H11"/>
  <c r="I11"/>
  <c r="H12"/>
  <c r="D12" s="1"/>
  <c r="I12"/>
  <c r="H13"/>
  <c r="I13"/>
  <c r="E13" s="1"/>
  <c r="H14"/>
  <c r="D14" s="1"/>
  <c r="I14"/>
  <c r="H15"/>
  <c r="D15"/>
  <c r="I15"/>
  <c r="H16"/>
  <c r="D16"/>
  <c r="I16"/>
  <c r="E16" s="1"/>
  <c r="H17"/>
  <c r="I17"/>
  <c r="E17"/>
  <c r="H18"/>
  <c r="D18" s="1"/>
  <c r="I18"/>
  <c r="E18"/>
  <c r="H19"/>
  <c r="I19"/>
  <c r="H20"/>
  <c r="I20"/>
  <c r="E20"/>
  <c r="J21"/>
  <c r="K21"/>
  <c r="L21"/>
  <c r="M21"/>
  <c r="AD21"/>
  <c r="AE21"/>
  <c r="AF21"/>
  <c r="AG21"/>
  <c r="AH21"/>
  <c r="AI21"/>
  <c r="AJ21"/>
  <c r="AK21"/>
  <c r="AL21"/>
  <c r="AM21"/>
  <c r="AN21"/>
  <c r="AO21"/>
  <c r="AP21"/>
  <c r="AQ21"/>
  <c r="AR21"/>
  <c r="AS21"/>
  <c r="AT21"/>
  <c r="AU21"/>
  <c r="AV21"/>
  <c r="AW21"/>
  <c r="AX21"/>
  <c r="AY21"/>
  <c r="AZ21"/>
  <c r="BA21"/>
  <c r="BB21"/>
  <c r="BC21"/>
  <c r="BD21"/>
  <c r="BE21"/>
  <c r="BF21"/>
  <c r="BG21"/>
  <c r="BH21"/>
  <c r="BI21"/>
  <c r="BJ21"/>
  <c r="BK21"/>
  <c r="BL21"/>
  <c r="BM21"/>
  <c r="BN21"/>
  <c r="BO21"/>
  <c r="BP21"/>
  <c r="BQ21"/>
  <c r="BR21"/>
  <c r="BS21"/>
  <c r="BT21"/>
  <c r="BU21"/>
  <c r="BV21"/>
  <c r="BW21"/>
  <c r="BX21"/>
  <c r="BY21"/>
  <c r="CP21"/>
  <c r="CQ21"/>
  <c r="CR21"/>
  <c r="CS21"/>
  <c r="CT21"/>
  <c r="CU21"/>
  <c r="CV21"/>
  <c r="CW21"/>
  <c r="CX21"/>
  <c r="CY21"/>
  <c r="CZ21"/>
  <c r="DA21"/>
  <c r="DB21"/>
  <c r="DC21"/>
  <c r="DD21"/>
  <c r="DE21"/>
  <c r="DH21"/>
  <c r="DI21"/>
  <c r="DJ21"/>
  <c r="DK21"/>
  <c r="DL21"/>
  <c r="DM21"/>
  <c r="F21"/>
  <c r="I21"/>
  <c r="E21" i="10" l="1"/>
  <c r="D21"/>
  <c r="D22" i="9"/>
  <c r="D11" i="8"/>
  <c r="D21" s="1"/>
  <c r="H21"/>
  <c r="G21"/>
  <c r="E15"/>
  <c r="E21" s="1"/>
  <c r="D19"/>
  <c r="E19"/>
</calcChain>
</file>

<file path=xl/sharedStrings.xml><?xml version="1.0" encoding="utf-8"?>
<sst xmlns="http://schemas.openxmlformats.org/spreadsheetml/2006/main" count="578" uniqueCount="147">
  <si>
    <t>Ð³Ù³ÛÝùÇ ³Ýí³ÝáõÙÁ</t>
  </si>
  <si>
    <t>ÀÝ¹³Ù»ÝÁ Ù³ñ½áõÙ</t>
  </si>
  <si>
    <t xml:space="preserve"> Ð²ÞìºîìàôÂÚàôÜ</t>
  </si>
  <si>
    <t xml:space="preserve">Ñ³ßí³ñÏ.                                                                                                                                                                                                                                       ï³ñ»Ï³Ý </t>
  </si>
  <si>
    <t>Ð/Ñ</t>
  </si>
  <si>
    <t>ÀÝ¹³Ù»ÝÁ ýáÝ¹³ÛÇÝ µÛáõç»</t>
  </si>
  <si>
    <t>Ñ³½³ñ ¹ñ³Ù</t>
  </si>
  <si>
    <r>
      <t xml:space="preserve">êàòÆ²È²Î²Ü
ä²Þîä²ÜàôÂÚàôÜ  
</t>
    </r>
    <r>
      <rPr>
        <sz val="9"/>
        <rFont val="Arial Armenian"/>
        <family val="2"/>
      </rPr>
      <t>(ïáÕ3010+ïáÕ3020+ïáÕ3030+ïáÕ3040+ïáÕ3050+ïáÕ3060+ïáÕ3070+ïáÕ3080+ïáÕ3090)</t>
    </r>
  </si>
  <si>
    <t>ÐÆØÜ²Î²Ü ´²ÄÆÜÜºðÆÜ â¸²êìàÔ ä²Ðàôêî²ÚÆÜ üàÜ¸ºð (ïáÕ 3110)</t>
  </si>
  <si>
    <r>
      <t xml:space="preserve"> Ð²Ü¶Æêî, ØÞ²ÎàôÚÂ ¨ ÎðàÜ                                                                                                                           </t>
    </r>
    <r>
      <rPr>
        <sz val="8"/>
        <rFont val="Arial Armenian"/>
        <family val="2"/>
      </rPr>
      <t xml:space="preserve"> (ïáÕ 2810+ïáÕ2820+ïáÕ+2830+
ïáÕ2840+ - ïáÕ 2850+ïáÕ2860)</t>
    </r>
  </si>
  <si>
    <r>
      <t xml:space="preserve">÷³ëï. </t>
    </r>
    <r>
      <rPr>
        <sz val="8"/>
        <rFont val="Arial Armenian"/>
        <family val="2"/>
      </rPr>
      <t xml:space="preserve">
/Ñ³ßí»ïáõ Å³Ù³Ý³Ï³ßñç³Ý/</t>
    </r>
  </si>
  <si>
    <t>÷³ëï. 
/Ñ³ßí»ïáõ Å³Ù³Ý³Ï³ßñç³Ý/</t>
  </si>
  <si>
    <t>ì³ñã³Ï³Ý µÛáõç»</t>
  </si>
  <si>
    <t>üáÝ¹³ÛÇÝ µÛáõç»</t>
  </si>
  <si>
    <t xml:space="preserve"> ÀÝ¹³Ù»ÝÁ í³ñã³Ï³Ý µÛáõç»</t>
  </si>
  <si>
    <t xml:space="preserve"> ÀÝ¹³Ù»ÝÁ í³ñã³Ï³Ý + ýáÝ¹³ÛÇÝ µÛáõç»</t>
  </si>
  <si>
    <t>÷³ëï. 
/Ñ³ßí»ïáõ Å³Ù³Ý³
Ï³ßñç³Ý/</t>
  </si>
  <si>
    <t>÷³ëï. 
/Ñ³ßí»ïáõ Å³Ù³Ý³Ï³
ßñç³Ý/</t>
  </si>
  <si>
    <t xml:space="preserve">ÎðÂàÆÂÚàõÜ 
(ïáÕ2910+ïáÕ2920+ïáÕ2930+ïáÕ2940+ïáÕ2950+ïáÕ2960+ïáÕ2970+ïáÕ2980)
</t>
  </si>
  <si>
    <t xml:space="preserve">  ÐÐ  .........  Ø²ð¼Æ   Ð²Ø²ÚÜøÜºðÆ   ´Úàôæºî²ÚÆÜ   Ì²ÊêºðÆ   ìºð²´ºðÚ²È                                                                                                                                                                                                                                                                                                                                                                                                                                                                         (´Ûáõç»ï³ÛÇÝ Í³Ëë»ñÁ Áëï ·áñÍ³é³Ï³Ý ¹³ë³Ï³ñ·Ù³Ý)
2010Ã. </t>
  </si>
  <si>
    <r>
      <t xml:space="preserve">ÀÜ¸²ØºÜÀ Ì²Êêºð                                                                                                                                                                                                        </t>
    </r>
    <r>
      <rPr>
        <sz val="10"/>
        <rFont val="Arial Armenian"/>
        <family val="2"/>
      </rPr>
      <t>(ïáÕ 2100+ïáÕ 2200+ ïáÕ 2300+                                                                                                                ïáÕ 2400 + ïáÕ 2500 + ïáÕ 2600 + ïáÕ 2700+ ïáÕ 2800 + ïáÕ 2900 + ïáÕ 3000+ ïáÕ 3100)</t>
    </r>
  </si>
  <si>
    <r>
      <rPr>
        <b/>
        <u/>
        <sz val="10"/>
        <rFont val="Arial Armenian"/>
        <family val="2"/>
      </rPr>
      <t xml:space="preserve">ïáÕ 2160. </t>
    </r>
    <r>
      <rPr>
        <sz val="10"/>
        <rFont val="Arial Armenian"/>
        <family val="2"/>
      </rPr>
      <t xml:space="preserve">ÀÝ¹Ñ³Ýáõñ µÝáõÛÃÇ Ñ³Ýñ³ÛÇÝ Í³é³ÛáõÃÛáõÝÝ»ñ (³ÛÉ ¹³ë»ñÇÝ ãå³ïÏ³ÝáÕ) +
</t>
    </r>
    <r>
      <rPr>
        <b/>
        <u/>
        <sz val="10"/>
        <rFont val="Arial Armenian"/>
        <family val="2"/>
      </rPr>
      <t>ïáÕ 2170.</t>
    </r>
    <r>
      <rPr>
        <sz val="10"/>
        <rFont val="Arial Armenian"/>
        <family val="2"/>
      </rPr>
      <t xml:space="preserve"> ä»ï³Ï³Ý å³ñïùÇ ·Íáí ·áñÍ³éÝáõÃÛáõÝÝ»ñ,
</t>
    </r>
    <r>
      <rPr>
        <b/>
        <u/>
        <sz val="10"/>
        <rFont val="Arial Armenian"/>
        <family val="2"/>
      </rPr>
      <t>ïáÕ 2180</t>
    </r>
    <r>
      <rPr>
        <b/>
        <sz val="10"/>
        <rFont val="Arial Armenian"/>
        <family val="2"/>
      </rPr>
      <t>.</t>
    </r>
    <r>
      <rPr>
        <sz val="10"/>
        <rFont val="Arial Armenian"/>
        <family val="2"/>
      </rPr>
      <t xml:space="preserve"> Î³é³í³ñáõÃÛ³Ý ï³ñµ»ñ Ù³Ï³ñ¹³ÏÝ»ñÇ ÙÇç¨ Çñ³Ï³Ý³óíáÕ ÁÝ¹Ñ³Ýáõñ  µÝáõÛÃÇ ïñ³Ýëý»ñïÝ»ñ</t>
    </r>
  </si>
  <si>
    <r>
      <t xml:space="preserve">ÀÝ¹Ñ³Ýáõñ µÝáõÛÃÇ Í³é³ÛáõÃÛáõÝÝ»ñ
</t>
    </r>
    <r>
      <rPr>
        <b/>
        <u/>
        <sz val="10"/>
        <rFont val="Arial Armenian"/>
        <family val="2"/>
      </rPr>
      <t>ïáÕ 2130</t>
    </r>
  </si>
  <si>
    <r>
      <t xml:space="preserve">úñ»Ýë¹Çñ ¨ ·áñÍ³¹Çñ Ù³ñÙÇÝÝ»ñ, å»ï³Ï³Ý Ï³é³í³ñáõÙ, ýÇÝ³Ýë³Ï³Ý ¨ Ñ³ñÏ³µÛáõç»ï³ÛÇÝ Ñ³ñ³µ»ñáõÃÛáõÝÝ»ñ, ³ñï³ùÇÝ Ñ³ñ³µ»ñáõÃÛáõÝÝ»ñ 
</t>
    </r>
    <r>
      <rPr>
        <b/>
        <u/>
        <sz val="10"/>
        <rFont val="Arial Armenian"/>
        <family val="2"/>
      </rPr>
      <t>ïáÕ 2110</t>
    </r>
    <r>
      <rPr>
        <b/>
        <sz val="10"/>
        <rFont val="Arial Armenian"/>
        <family val="2"/>
      </rPr>
      <t xml:space="preserve"> +</t>
    </r>
    <r>
      <rPr>
        <sz val="10"/>
        <rFont val="Arial Armenian"/>
        <family val="2"/>
      </rPr>
      <t xml:space="preserve">
²ñï³ùÇÝ ïÝï»ë³Ï³Ý û·ÝáõÃÛáõÝ
</t>
    </r>
    <r>
      <rPr>
        <b/>
        <u/>
        <sz val="10"/>
        <rFont val="Arial Armenian"/>
        <family val="2"/>
      </rPr>
      <t>ïáÕ 2120</t>
    </r>
  </si>
  <si>
    <t xml:space="preserve">                  ³Û¹ ÃíáõÙ` </t>
  </si>
  <si>
    <r>
      <t xml:space="preserve">
Ընդհանուր բնույթի տնտեսական, առևտրային և աշխատանքի գծով հարաբերություններ 
</t>
    </r>
    <r>
      <rPr>
        <b/>
        <sz val="10"/>
        <rFont val="Arial Armenian"/>
        <family val="2"/>
      </rPr>
      <t>տող 2410</t>
    </r>
  </si>
  <si>
    <r>
      <t xml:space="preserve">Գյուղատնտեսություն, անտառային տնտեսություն, ձկնորսություն և որսորդություն 
</t>
    </r>
    <r>
      <rPr>
        <b/>
        <sz val="10"/>
        <rFont val="Arial Armenian"/>
        <family val="2"/>
      </rPr>
      <t>տող 2420</t>
    </r>
  </si>
  <si>
    <r>
      <rPr>
        <sz val="10"/>
        <rFont val="Arial Armenian"/>
        <family val="2"/>
      </rPr>
      <t>Վառելիք և էներգետիկա</t>
    </r>
    <r>
      <rPr>
        <sz val="11"/>
        <rFont val="Arial Armenian"/>
        <family val="2"/>
      </rPr>
      <t xml:space="preserve">
</t>
    </r>
    <r>
      <rPr>
        <b/>
        <sz val="11"/>
        <rFont val="Arial Armenian"/>
        <family val="2"/>
      </rPr>
      <t>տող 2430</t>
    </r>
  </si>
  <si>
    <r>
      <t xml:space="preserve">Լեռնաարդյունահանում, արդյունաբերություն և շինարարություն
</t>
    </r>
    <r>
      <rPr>
        <b/>
        <sz val="11"/>
        <rFont val="Arial Armenian"/>
        <family val="2"/>
      </rPr>
      <t>տող 2440</t>
    </r>
  </si>
  <si>
    <r>
      <t xml:space="preserve">Տրանսպորտ
</t>
    </r>
    <r>
      <rPr>
        <b/>
        <sz val="11"/>
        <rFont val="Arial Armenian"/>
        <family val="2"/>
      </rPr>
      <t>տող 2450</t>
    </r>
  </si>
  <si>
    <t xml:space="preserve">              այդ թվում` </t>
  </si>
  <si>
    <t>ÀÝ¹³Ù»ÝÁ</t>
  </si>
  <si>
    <r>
      <rPr>
        <u/>
        <sz val="10"/>
        <rFont val="Arial Armenian"/>
        <family val="2"/>
      </rPr>
      <t xml:space="preserve">Ð³ïí³Í  1 </t>
    </r>
    <r>
      <rPr>
        <sz val="10"/>
        <rFont val="Arial Armenian"/>
        <family val="2"/>
      </rPr>
      <t xml:space="preserve">
(Ð³Ù³ÛÝùÇ µÛáõç. »Ï³ÙáõïÝ»ñÇ)
</t>
    </r>
    <r>
      <rPr>
        <b/>
        <u/>
        <sz val="10"/>
        <rFont val="Arial Armenian"/>
        <family val="2"/>
      </rPr>
      <t>տող 1392)</t>
    </r>
    <r>
      <rPr>
        <sz val="10"/>
        <rFont val="Arial Armenian"/>
        <family val="2"/>
      </rPr>
      <t xml:space="preserve">
ì³ñã³Ï³Ý µÛáõç»Ç å³Ñáõëï³ÛÇÝ ýáÝ¹Çó ýáÝ¹³ÛÇÝ µÛáõç» Ï³ï³ñíáÕ Ñ³ïÏ³óáõÙÝ»ñÇó Ùáõïù»ñ (»Ï³ÙáõïÝ»ñ տող 1392)</t>
    </r>
  </si>
  <si>
    <t xml:space="preserve">          այդ թվում` </t>
  </si>
  <si>
    <t xml:space="preserve">                       ³Û¹ ÃíáõÙ` </t>
  </si>
  <si>
    <r>
      <t xml:space="preserve">ÀÜ¸Ð²Üàôð ´ÜàôÚÂÆ Ð²Üð²ÚÆÜ Ì²è²ÚàôÂÚàôÜÜºð`  ÁÝ¹³Ù»ÝÁ   
</t>
    </r>
    <r>
      <rPr>
        <b/>
        <u/>
        <sz val="9"/>
        <rFont val="Arial Armenian"/>
        <family val="2"/>
      </rPr>
      <t xml:space="preserve">(ïáÕ2110+ïáÕ2120+ïáÕ2130+
ïáÕ2140+ïáÕ2150  +ïáÕ2160+ïáÕ2170+ïáÕ2180) </t>
    </r>
    <r>
      <rPr>
        <u/>
        <sz val="9"/>
        <rFont val="Arial Armenian"/>
        <family val="2"/>
      </rPr>
      <t xml:space="preserve"> </t>
    </r>
    <r>
      <rPr>
        <sz val="9"/>
        <rFont val="Arial Armenian"/>
        <family val="2"/>
      </rPr>
      <t xml:space="preserve">                                                                                                                                                                                  </t>
    </r>
  </si>
  <si>
    <r>
      <rPr>
        <b/>
        <u/>
        <sz val="10"/>
        <rFont val="Arial Armenian"/>
        <family val="2"/>
      </rPr>
      <t>ïáÕ 2140</t>
    </r>
    <r>
      <rPr>
        <b/>
        <sz val="10"/>
        <rFont val="Arial Armenian"/>
        <family val="2"/>
      </rPr>
      <t>.</t>
    </r>
    <r>
      <rPr>
        <sz val="10"/>
        <rFont val="Arial Armenian"/>
        <family val="2"/>
      </rPr>
      <t xml:space="preserve"> ÀÝ¹Ñ³Ýáõñ µÝáõÛÃÇ Ñ»ï³½áï³Ï³Ý ³ßË³ï³Ýù, 
</t>
    </r>
    <r>
      <rPr>
        <b/>
        <u/>
        <sz val="10"/>
        <rFont val="Arial Armenian"/>
        <family val="2"/>
      </rPr>
      <t>ïáÕ 2150</t>
    </r>
    <r>
      <rPr>
        <b/>
        <sz val="10"/>
        <rFont val="Arial Armenian"/>
        <family val="2"/>
      </rPr>
      <t xml:space="preserve">. </t>
    </r>
    <r>
      <rPr>
        <sz val="10"/>
        <rFont val="Arial Armenian"/>
        <family val="2"/>
      </rPr>
      <t xml:space="preserve">ÀÝ¹Ñ³Ýáõñ µÝáõÛÃÇ Ñ³Ýñ³ÛÇÝ Í³é³ÛáõÃÛáõÝÝ»ñÇ ·Íáí Ñ»ï³½áï³Ï³Ý ¨ Ý³Ë³·Í³ÛÇÝ ³ßË³ï³ÝùÝ»ñ
</t>
    </r>
  </si>
  <si>
    <r>
      <rPr>
        <b/>
        <u/>
        <sz val="10"/>
        <rFont val="Arial Armenian"/>
        <family val="2"/>
      </rPr>
      <t>ïáÕ 2200</t>
    </r>
    <r>
      <rPr>
        <sz val="10"/>
        <rFont val="Arial Armenian"/>
        <family val="2"/>
      </rPr>
      <t xml:space="preserve">
ä²Þîä²ÜàôÂÚàôÜ` ÁÝ¹³Ù»ÝÁ       </t>
    </r>
    <r>
      <rPr>
        <sz val="11"/>
        <rFont val="Arial Armenian"/>
        <family val="2"/>
      </rPr>
      <t xml:space="preserve">                                                                                                                                                     </t>
    </r>
    <r>
      <rPr>
        <sz val="10"/>
        <rFont val="Arial Armenian"/>
        <family val="2"/>
      </rPr>
      <t xml:space="preserve">µÛáõç. ïáÕ 2200                                                                                                                                                                  </t>
    </r>
    <r>
      <rPr>
        <sz val="11"/>
        <rFont val="Arial Armenian"/>
        <family val="2"/>
      </rPr>
      <t xml:space="preserve">                                                                                                                  </t>
    </r>
    <r>
      <rPr>
        <b/>
        <sz val="9"/>
        <rFont val="Arial Armenian"/>
        <family val="2"/>
      </rPr>
      <t xml:space="preserve">(ïáÕ 2210+ïáÕ 2220+ ïáÕ 2230+
ïáÕ 2240+ïáÕ2250)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</si>
  <si>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u/>
        <sz val="10"/>
        <rFont val="Arial Armenian"/>
        <family val="2"/>
      </rPr>
      <t>ïáÕ 2300</t>
    </r>
    <r>
      <rPr>
        <sz val="10"/>
        <rFont val="Arial Armenian"/>
        <family val="2"/>
      </rPr>
      <t xml:space="preserve">
Ð²ê²ð²Î²Î²Ü Î²ð¶, 
²Üìî²Ü¶. ºì ¸²î²Î²Ü ¶àðÌàôÜºàôÂÚàôÜ` ÁÝ¹³Ù»ÝÁ                                                                                                                                                                                                                µÛáõç. ïáÕ 2300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9"/>
        <rFont val="Arial Armenian"/>
        <family val="2"/>
      </rPr>
      <t xml:space="preserve">(ïáÕ 2310+ïáÕ 2320+ ïáÕ 2330+ïáÕ 2340+ïáÕ 2350+ïáÕ 2360+ïáÕ 2370)    </t>
    </r>
    <r>
      <rPr>
        <sz val="10"/>
        <rFont val="Arial Armenian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</si>
  <si>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u/>
        <sz val="10"/>
        <rFont val="Arial Armenian"/>
        <family val="2"/>
      </rPr>
      <t>ïáÕ 2400</t>
    </r>
    <r>
      <rPr>
        <sz val="10"/>
        <rFont val="Arial Armenian"/>
        <family val="2"/>
      </rPr>
      <t xml:space="preserve">
îÜîºê²Î²Ü Ð²ð²´ºðàôÂÚàôÜÜºð    ÁÝ¹³Ù»ÝÁ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u/>
        <sz val="10"/>
        <rFont val="Arial Armenian"/>
        <family val="2"/>
      </rPr>
      <t xml:space="preserve">(ïáÕ 2410+ïáÕ 2420+ïáÕ 2430+ïáÕ 2440+ïáÕ 2450+ïáÕ 2460+ïáÕ 2470+ïáÕ 2480+ïáÕ 2490)   </t>
    </r>
  </si>
  <si>
    <r>
      <t>Կապ /</t>
    </r>
    <r>
      <rPr>
        <b/>
        <u/>
        <sz val="11"/>
        <rFont val="Arial Armenian"/>
        <family val="2"/>
      </rPr>
      <t>տող 2460</t>
    </r>
    <r>
      <rPr>
        <b/>
        <sz val="11"/>
        <rFont val="Arial Armenian"/>
        <family val="2"/>
      </rPr>
      <t xml:space="preserve"> </t>
    </r>
    <r>
      <rPr>
        <sz val="11"/>
        <rFont val="Arial Armenian"/>
        <family val="2"/>
      </rPr>
      <t xml:space="preserve">+
Այլ բնագավառներ </t>
    </r>
    <r>
      <rPr>
        <b/>
        <sz val="11"/>
        <rFont val="Arial Armenian"/>
        <family val="2"/>
      </rPr>
      <t>/</t>
    </r>
    <r>
      <rPr>
        <b/>
        <u/>
        <sz val="11"/>
        <rFont val="Arial Armenian"/>
        <family val="2"/>
      </rPr>
      <t xml:space="preserve">տող 2470/ </t>
    </r>
    <r>
      <rPr>
        <sz val="11"/>
        <rFont val="Arial Armenian"/>
        <family val="2"/>
      </rPr>
      <t xml:space="preserve">+
Տնտ. հարաբերութ-ի գծով հետազոտական  և նախագծային աշխատանքներ </t>
    </r>
    <r>
      <rPr>
        <b/>
        <sz val="11"/>
        <rFont val="Arial Armenian"/>
        <family val="2"/>
      </rPr>
      <t>/</t>
    </r>
    <r>
      <rPr>
        <b/>
        <u/>
        <sz val="11"/>
        <rFont val="Arial Armenian"/>
        <family val="2"/>
      </rPr>
      <t>տող 2480</t>
    </r>
    <r>
      <rPr>
        <b/>
        <sz val="11"/>
        <rFont val="Arial Armenian"/>
        <family val="2"/>
      </rPr>
      <t>/</t>
    </r>
  </si>
  <si>
    <r>
      <t xml:space="preserve">Տնտեսական հարաբերություններ 
(այլ դասերին չպատկանող) 
</t>
    </r>
    <r>
      <rPr>
        <b/>
        <sz val="11"/>
        <rFont val="Arial Armenian"/>
        <family val="2"/>
      </rPr>
      <t xml:space="preserve"> </t>
    </r>
    <r>
      <rPr>
        <b/>
        <u/>
        <sz val="11"/>
        <rFont val="Arial Armenian"/>
        <family val="2"/>
      </rPr>
      <t>/տող 2490/</t>
    </r>
  </si>
  <si>
    <r>
      <rPr>
        <b/>
        <u/>
        <sz val="10"/>
        <rFont val="Arial Armenian"/>
        <family val="2"/>
      </rPr>
      <t>տող 2500</t>
    </r>
    <r>
      <rPr>
        <sz val="10"/>
        <rFont val="Arial Armenian"/>
        <family val="2"/>
      </rPr>
      <t xml:space="preserve">
Þðæ²Î² ØÆæ²ì²ÚðÆ ä²Þîä²ÜàôÂÚàôÜ 
</t>
    </r>
    <r>
      <rPr>
        <u/>
        <sz val="9"/>
        <rFont val="Arial Armenian"/>
        <family val="2"/>
      </rPr>
      <t>(ïáÕ2510+ïáÕ2520+ïáÕ2530+ïáÕ2540+
ïáÕ2550+ïáÕ2560)</t>
    </r>
  </si>
  <si>
    <r>
      <rPr>
        <b/>
        <u/>
        <sz val="10"/>
        <rFont val="Arial Armenian"/>
        <family val="2"/>
      </rPr>
      <t>տող 2600</t>
    </r>
    <r>
      <rPr>
        <sz val="10"/>
        <rFont val="Arial Armenian"/>
        <family val="2"/>
      </rPr>
      <t xml:space="preserve">
´Ü²Î²ð²Ü²ÚÆÜ ÞÆÜ²ð²ðàôÂÚàôÜ ºì  ÎàØàôÜ²È Ì²è²ÚàôÂÚàôÜ                                                                                                                                                                                                                                        µÛáõç. ïáÕ 400                                                      </t>
    </r>
    <r>
      <rPr>
        <b/>
        <sz val="10"/>
        <rFont val="Arial Armenian"/>
        <family val="2"/>
      </rPr>
      <t>(ïáÕ 2610 +ïáÕ 2620 +ïáÕ 2630 +
ïáÕ 2640 + ïáÕ 2650 +
ïáÕ 2660)</t>
    </r>
  </si>
  <si>
    <r>
      <t xml:space="preserve">´Ý³Ï³ñ³Ý³ÛÇÝ ßÇÝ³ñ³ñáõÃÛáõÝ
</t>
    </r>
    <r>
      <rPr>
        <u/>
        <sz val="11"/>
        <rFont val="Arial Armenian"/>
        <family val="2"/>
      </rPr>
      <t xml:space="preserve"> </t>
    </r>
    <r>
      <rPr>
        <b/>
        <u/>
        <sz val="11"/>
        <rFont val="Arial Armenian"/>
        <family val="2"/>
      </rPr>
      <t>ïáÕ 2610</t>
    </r>
  </si>
  <si>
    <r>
      <rPr>
        <sz val="10"/>
        <rFont val="Arial Armenian"/>
        <family val="2"/>
      </rPr>
      <t xml:space="preserve">Ð³Ù³ÛÝù³ÛÇÝ ½³ñ·³óáõÙ </t>
    </r>
    <r>
      <rPr>
        <b/>
        <u/>
        <sz val="10"/>
        <rFont val="Arial Armenian"/>
        <family val="2"/>
      </rPr>
      <t>ïáÕ 2620</t>
    </r>
    <r>
      <rPr>
        <b/>
        <sz val="10"/>
        <rFont val="Arial Armenian"/>
        <family val="2"/>
      </rPr>
      <t xml:space="preserve">
</t>
    </r>
    <r>
      <rPr>
        <sz val="10"/>
        <rFont val="Arial Armenian"/>
        <family val="2"/>
      </rPr>
      <t xml:space="preserve">æñ³Ù³ï³Ï³ñ³ñáõÙ </t>
    </r>
    <r>
      <rPr>
        <b/>
        <u/>
        <sz val="10"/>
        <rFont val="Arial Armenian"/>
        <family val="2"/>
      </rPr>
      <t>ïáÕ 2630</t>
    </r>
  </si>
  <si>
    <r>
      <t xml:space="preserve">öáÕáóÝ»ñÇ Éáõë³íáñáõÙ </t>
    </r>
    <r>
      <rPr>
        <b/>
        <u/>
        <sz val="10"/>
        <rFont val="Arial Armenian"/>
        <family val="2"/>
      </rPr>
      <t>ïáÕ 2640</t>
    </r>
  </si>
  <si>
    <r>
      <t xml:space="preserve">²èàÔæ²ä²ÐàôÂÚàôÜ`  
 ÁÝ¹³Ù»ÝÁ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u/>
        <sz val="9"/>
        <rFont val="Arial Armenian"/>
        <family val="2"/>
      </rPr>
      <t>(ïáÕ 2710 - ïáÕ 2720 
+ïáÕ2730+ïáÕ2740+ïáÕ2750+ïáÕ2760)</t>
    </r>
  </si>
  <si>
    <r>
      <t xml:space="preserve"> </t>
    </r>
    <r>
      <rPr>
        <b/>
        <u/>
        <sz val="10"/>
        <rFont val="Arial Armenian"/>
        <family val="2"/>
      </rPr>
      <t xml:space="preserve">ïáÕ 2620
</t>
    </r>
    <r>
      <rPr>
        <sz val="10"/>
        <rFont val="Arial Armenian"/>
        <family val="2"/>
      </rPr>
      <t xml:space="preserve">´Ý³Ï³ñ³Ý³ÛÇÝ ßÇÝ³ñ³ñáõÃÛ³Ý ¨ ÏáÙáõÝ³É Í³é³ÛáõÃÛáõÝÝ»ñÇ ·Íáí Ñ»ï³½áï³Ï³Ý ¨ Ý³Ë³·Í³ÛÇÝ ³ßË³ï³ÝùÝ»ñ </t>
    </r>
    <r>
      <rPr>
        <b/>
        <sz val="10"/>
        <rFont val="Arial Armenian"/>
        <family val="2"/>
      </rPr>
      <t xml:space="preserve">
</t>
    </r>
    <r>
      <rPr>
        <sz val="10"/>
        <rFont val="Arial Armenian"/>
        <family val="2"/>
      </rPr>
      <t xml:space="preserve">´Ý³Ï³ñ³Ý³ÛÇÝ ßÇÝ³ñ³ñáõÃÛ³Ý ¨ ÏáÙáõÝ³É Í³é³ÛáõÃÛáõÝÝ»ñ (³ÛÉ ¹³ë»ñÇÝ ãå³ïÏ³ÝáÕ)  </t>
    </r>
    <r>
      <rPr>
        <b/>
        <u/>
        <sz val="10"/>
        <rFont val="Arial Armenian"/>
        <family val="2"/>
      </rPr>
      <t>ïáÕ 2650</t>
    </r>
    <r>
      <rPr>
        <sz val="10"/>
        <rFont val="Arial Armenian"/>
        <family val="2"/>
      </rPr>
      <t xml:space="preserve"> +</t>
    </r>
    <r>
      <rPr>
        <b/>
        <u/>
        <sz val="10"/>
        <rFont val="Arial Armenian"/>
        <family val="2"/>
      </rPr>
      <t xml:space="preserve">ïáÕ 2660 </t>
    </r>
  </si>
  <si>
    <t xml:space="preserve">         որից` </t>
  </si>
  <si>
    <t>տող4212
 Էներգետիկ  ծառայություններ</t>
  </si>
  <si>
    <t>տող4214
Կապի ծառայություններ</t>
  </si>
  <si>
    <t>տող 4220
 ԳՈՐԾՈՒՂՈՒՄՆԵՐԻ ԵՎ ՇՐՋԱԳԱՅՈՒԹՅՈՒՆՆԵՐԻ ԾԱԽՍԵՐ (տող4221+տող4222+տող4223)</t>
  </si>
  <si>
    <t>տող 4230
ՊԱՅՄԱՆԱԳՐԱՅԻՆ ԱՅԼ ԾԱՌԱՅՈՒԹՅՈՒՆՆԵՐԻ ՁԵՌՔ ԲԵՐՈՒՄ (տող4231+տող4232+տող4233+տող4234+տող4235+տող4236+տող4237+տող4238)</t>
  </si>
  <si>
    <r>
      <rPr>
        <u/>
        <sz val="10"/>
        <rFont val="GHEA Grapalat"/>
        <family val="3"/>
      </rPr>
      <t xml:space="preserve">բյուջ տող. 4238 </t>
    </r>
    <r>
      <rPr>
        <sz val="9"/>
        <rFont val="GHEA Grapalat"/>
        <family val="3"/>
      </rPr>
      <t xml:space="preserve">
 Ընդհանուր բնույթի այլ ծառայություններ</t>
    </r>
  </si>
  <si>
    <t xml:space="preserve">որից` </t>
  </si>
  <si>
    <t xml:space="preserve">1.1. ԱՇԽԱՏԱՆՔԻ ՎԱՐՁԱՏՐՈՒԹՅՈՒՆ (տող4110+տող4120+տող4130)          </t>
  </si>
  <si>
    <t>Անվանումը</t>
  </si>
  <si>
    <t>Հ/Հ</t>
  </si>
  <si>
    <t>տարեկան ճշտված պլան</t>
  </si>
  <si>
    <t>փաստ</t>
  </si>
  <si>
    <t xml:space="preserve"> վարչական մաս</t>
  </si>
  <si>
    <t>ֆոնդային մաս</t>
  </si>
  <si>
    <t xml:space="preserve"> ԸՆԴԱՄԵՆԸ </t>
  </si>
  <si>
    <t>Վ Ա Ր Չ Ա Կ Ա Ն   Մ Ա Ս</t>
  </si>
  <si>
    <t xml:space="preserve">Ա.   ԸՆԹԱՑԻԿ  ԾԱԽՍԵՐ՝     
 (տող4100+տող4200+տող4300+տող4400+տող4500+ տող4600+տող4700)       </t>
  </si>
  <si>
    <t>Բ. ՈՉ ՖԻՆԱՆՍԱԿԱՆ ԱԿՏԻՎՆԵՐԻ ԳԾՈՎ ԾԱԽՍԵՐ                     (տող5100+տող5200+տող5300+տող5400)</t>
  </si>
  <si>
    <t xml:space="preserve"> Գ. ՈՉ ՖԻՆԱՆՍԱԿԱՆ ԱԿՏԻՎՆԵՐԻ ԻՐԱՑՈՒՄԻՑ ՄՈՒՏՔԵՐ (տող6100+տող6200+տող6300+տող6400)</t>
  </si>
  <si>
    <t>որից` 
ՊԱՀՈՒՍՏԱՅԻՆ ՄԻՋՈՑՆԵՐ (տող4771)</t>
  </si>
  <si>
    <t xml:space="preserve">1.4. ՉԱՐՏԱԴՐՎԱԾ ԱԿՏԻՎՆԵՐԻ ԻՐԱՑՈՒՄԻՑ ՄՈՒՏՔԵՐ`                               (տող6410+տող6420+տող6430+տող6440) </t>
  </si>
  <si>
    <t>տող 6420
ՕԳՏԱԿԱՐ ՀԱՆԱԾՈՆԵՐԻ ԻՐԱՑՈՒՄԻՑ ՄՈՒՏՔԵՐ
տող 6430
ԱՅԼ ԲՆԱԿԱՆ ԾԱԳՈՒՄ ՈՒՆԵՑՈՂ ՀԻՄՆԱԿԱՆ ՄԻՋՈՑՆԵՐԻ ԻՐՑՈՒՄԻՑ ՄՈՒՏՔԵՐ
տող 6440 
ՈՉ ՆՅՈՒԹԱԿԱՆ ՉԱՐՏԱԴՐՎԱԾ ԱԿՏԻՎՆԵՐԻ ԻՐԱՑՈՒՄԻՑ ՄՈՒՏՔԵՐ</t>
  </si>
  <si>
    <t>տող 4771
 վարչական մաս</t>
  </si>
  <si>
    <t>տող 4771
ֆոնդային մաս</t>
  </si>
  <si>
    <t>Հատված 1 (տող 1392)
(Համայնքի բյուջ. եկամուտներ)
բյուջետ. տող. 1392 Վարչական բյուջեի պահուստային ֆոնդից ֆոնդային բյուջե կատարվող հատկացումներից մուտքեր</t>
  </si>
  <si>
    <r>
      <rPr>
        <u/>
        <sz val="10"/>
        <rFont val="GHEA Grapalat"/>
        <family val="3"/>
      </rPr>
      <t>բյուջ. տող 2000</t>
    </r>
    <r>
      <rPr>
        <sz val="10"/>
        <rFont val="GHEA Grapalat"/>
        <family val="3"/>
      </rPr>
      <t xml:space="preserve">
ԸՆԴԱՄԵՆԸ ԾԱԽՍԵՐ (բյուջ.տող2100+տող2200+տող2300+տող2400+տող2500+տող2600+ տող2700+տող2800+տող2900+տող3000+տող3100)                                                 </t>
    </r>
  </si>
  <si>
    <t>այդ թվում`</t>
  </si>
  <si>
    <t xml:space="preserve">  որից`</t>
  </si>
  <si>
    <t>որից`</t>
  </si>
  <si>
    <r>
      <t xml:space="preserve">տող 2110 
Օրենսդիր և գործադիր մարմիններ, պետական կառավարում, ‎ֆինանսական և հարկաբյուջետային հարաբերություններ, արտաքին հարաբերություններ
</t>
    </r>
    <r>
      <rPr>
        <b/>
        <u/>
        <sz val="10"/>
        <rFont val="Arial Armenian"/>
        <family val="2"/>
      </rPr>
      <t/>
    </r>
  </si>
  <si>
    <t>տող 2160
Ընդհանուր բնույթի հանրային ծառայություններ (այլ դասերին չպատկանող)</t>
  </si>
  <si>
    <t xml:space="preserve">տող 2420
Գյուղատնտեսություն, անտառային տնտեսություն, ձկնորսություն և որսորդություն
</t>
  </si>
  <si>
    <t>Վառելիք և էներգետիկա
տող 2430</t>
  </si>
  <si>
    <t xml:space="preserve">բյուջ. տող 2511
Աղբահանում
</t>
  </si>
  <si>
    <t>բյուջ. տող 2560
Շրջակա միջավայրի պաշտպանություն (այլ դասերին չպատկանող)</t>
  </si>
  <si>
    <t>ԲՆԱԿԱՐԱՆԱՅԻՆ ՇԻՆԱՐԱՐՈՒԹՅՈՒՆ
տող 2610</t>
  </si>
  <si>
    <t>տող 2620
Համայնքային զարգացում</t>
  </si>
  <si>
    <t>տող  2640
Փողոցների լուսավորում</t>
  </si>
  <si>
    <t>տող  2660
Բնակարանային շինարարության և կոմունալ ծառայություններ (այլ դասերին չպատկանող)</t>
  </si>
  <si>
    <t>Մշակութային ծառայություններ
բյուջ. տող 2820</t>
  </si>
  <si>
    <t xml:space="preserve">Մշակույթի տներ, ակումբներ, կենտրոններ   բյուջ. տող 2823
</t>
  </si>
  <si>
    <t xml:space="preserve">բյուջ. տող 2911
Նախադպրոցական կրթություն </t>
  </si>
  <si>
    <t>ԸՆԴԱՄԵՆԸ</t>
  </si>
  <si>
    <t>c</t>
  </si>
  <si>
    <t>հազ. դրամ</t>
  </si>
  <si>
    <t>No</t>
  </si>
  <si>
    <t>Ընդամենը</t>
  </si>
  <si>
    <t>տող 2410
Ընդհանուր բնույթի տնտեսական առևտրային և աշխատանքի գծով հարաբերություններ</t>
  </si>
  <si>
    <t>ՏԵՂԵԿԱՏՎՈՒԹՅՈՒՆ</t>
  </si>
  <si>
    <t>Վանաձոր</t>
  </si>
  <si>
    <t>Լերմոնտովո</t>
  </si>
  <si>
    <t>Ֆիոլետովո</t>
  </si>
  <si>
    <t>Փամբակ</t>
  </si>
  <si>
    <t>Սպիտակ</t>
  </si>
  <si>
    <t>Տաշիր</t>
  </si>
  <si>
    <t>Ալավերդի</t>
  </si>
  <si>
    <t>Թումանյան</t>
  </si>
  <si>
    <t>Ստեփանավան</t>
  </si>
  <si>
    <t>Գյուլագարակ</t>
  </si>
  <si>
    <t>Լոռի Բերդ</t>
  </si>
  <si>
    <t>տող 2630
Ջրամատակարարում</t>
  </si>
  <si>
    <t>ՀԱՄԱՖԻՆԱՍՆԱՎՈՐՄԱՄԲ ԻՐԱԿԱՆԱՑՎՈՂ ԾՐԱԳՐԵՐ ԵՎ (ԿԱՄ) ԿԱՊԻՏԱԼ ԱԿՏԻՎԻ ՁԵՌՔ ԲԵՐՈՒՄ</t>
  </si>
  <si>
    <t>1.2. ՊԱՇԱՐՆԵՐ
(բյուջ. տող 5200)
1.3. ԲԱՐՁՐԱՐԺԵՔ ԱԿՏԻՎՆԵՐ 
 բյուջ. տող 5300)
1.4. ՉԱՐՏԱԴՐՎԱԾ ԱԿՏԻՎՆԵՐ   
(բյուջ. տող 5400)</t>
  </si>
  <si>
    <t>բյուջ տող. 4300 
1.3. ՏՈԿՈՍԱՎՃԱՐՆԵՐ (տող4310+տող 4320+տող4330)</t>
  </si>
  <si>
    <t>բյուջետ. տող 4400
1.4. ՍՈՒԲՍԻԴԻԱՆԵՐ  (տող4410+տող4420)</t>
  </si>
  <si>
    <t>բյուջետ. տող 4700
1.7. ԱՅԼ ԾԱԽՍԵՐ (տող4710+տող4720+տող4730+տող4740+տող4750+տող4760+տող4770)</t>
  </si>
  <si>
    <t>տող4213
Կոմունալ ծառայություններ</t>
  </si>
  <si>
    <t>բյուջետ. տող 4531
- Ընթացիկ դրամաշնորհներ պետական և համայնքների ոչ առևտրային կազմակերպություններին</t>
  </si>
  <si>
    <r>
      <rPr>
        <sz val="11"/>
        <rFont val="GHEA Grapalat"/>
        <family val="3"/>
      </rPr>
      <t>բյուջ տող 4000</t>
    </r>
    <r>
      <rPr>
        <sz val="10"/>
        <rFont val="GHEA Grapalat"/>
        <family val="3"/>
      </rPr>
      <t xml:space="preserve">
  ԸՆԴԱՄԵՆԸ    ԾԱԽՍԵՐ 
   (տող4050+տող5000+տող 6000)</t>
    </r>
  </si>
  <si>
    <r>
      <t xml:space="preserve">
բյուջ. տող 6100)
1.1. ՀԻՄՆԱԿԱՆ ՄԻՋՈՑՆԵՐԻ ԻՐԱՑՈՒՄԻՑ ՄՈՒՏՔԵՐ 
</t>
    </r>
    <r>
      <rPr>
        <sz val="10"/>
        <rFont val="GHEA Grapalat"/>
        <family val="3"/>
      </rPr>
      <t xml:space="preserve">(բյուջ. տող 6110) </t>
    </r>
    <r>
      <rPr>
        <sz val="9"/>
        <rFont val="GHEA Grapalat"/>
        <family val="3"/>
      </rPr>
      <t xml:space="preserve">
1.2. ՊԱՇԱՐՆԵՐԻ ԻՐԱՑՈՒՄԻՑ ՄՈՒՏՔԵՐ 
</t>
    </r>
    <r>
      <rPr>
        <sz val="10"/>
        <rFont val="GHEA Grapalat"/>
        <family val="3"/>
      </rPr>
      <t>(բյուջ. տող 6200)
1.3. ԲԱՐՁՐԱՐԺԵՔ ԱԿՏԻՎՆԵՐԻ ԻՐԱՑՈՒՄԻՑ ՄՈՒՏՔԵՐ 
  (տող 6300)</t>
    </r>
    <r>
      <rPr>
        <sz val="9"/>
        <rFont val="GHEA Grapalat"/>
        <family val="3"/>
      </rPr>
      <t xml:space="preserve">
</t>
    </r>
  </si>
  <si>
    <r>
      <rPr>
        <sz val="11"/>
        <rFont val="GHEA Grapalat"/>
        <family val="3"/>
      </rPr>
      <t>բյուջ տող 4200</t>
    </r>
    <r>
      <rPr>
        <sz val="9"/>
        <rFont val="GHEA Grapalat"/>
        <family val="3"/>
      </rPr>
      <t xml:space="preserve">
</t>
    </r>
    <r>
      <rPr>
        <sz val="10"/>
        <rFont val="GHEA Grapalat"/>
        <family val="3"/>
      </rPr>
      <t>1.2 ԾԱՌԱՅՈՒԹՅՈՒՆՆԵՐԻ ԵՎ ԱՊՐԱՆՔՆԵՐԻ ՁԵՌՔ ԲԵՐՈՒՄ (տող4210+տող4220+տող4230+տող4240+տող4250+տող4260)</t>
    </r>
  </si>
  <si>
    <r>
      <rPr>
        <sz val="11"/>
        <rFont val="GHEA Grapalat"/>
        <family val="3"/>
      </rPr>
      <t>բյուջետ. տող 4500</t>
    </r>
    <r>
      <rPr>
        <sz val="10"/>
        <rFont val="GHEA Grapalat"/>
        <family val="3"/>
      </rPr>
      <t xml:space="preserve">
1.5. ԴՐԱՄԱՇՆՈՐՀՆԵՐ (տող4510+տող4520+տող4530+տող4540)</t>
    </r>
  </si>
  <si>
    <r>
      <rPr>
        <sz val="10"/>
        <rFont val="GHEA Grapalat"/>
        <family val="3"/>
      </rPr>
      <t>բյուջետ. տող 4600</t>
    </r>
    <r>
      <rPr>
        <sz val="9"/>
        <rFont val="GHEA Grapalat"/>
        <family val="3"/>
      </rPr>
      <t xml:space="preserve">
1.6. ՍՈՑԻԱԼԱԿԱՆ ՆՊԱՍՏՆԵՐ ԵՎ ԿԵՆՍԱԹՈՇԱԿՆԵՐ (տող4610+տող4630+տող4640)1</t>
    </r>
  </si>
  <si>
    <r>
      <t xml:space="preserve"> </t>
    </r>
    <r>
      <rPr>
        <sz val="10"/>
        <rFont val="GHEA Grapalat"/>
        <family val="3"/>
      </rPr>
      <t>(բյուջ. տող  5110)</t>
    </r>
    <r>
      <rPr>
        <sz val="9"/>
        <rFont val="GHEA Grapalat"/>
        <family val="3"/>
      </rPr>
      <t xml:space="preserve">
ՇԵՆՔԵՐ ԵՎ ՇԻՆՈՒԹՅՈՒՆՆԵՐ               (տող5111+տող5112+տող5113)</t>
    </r>
  </si>
  <si>
    <r>
      <rPr>
        <sz val="10"/>
        <rFont val="GHEA Grapalat"/>
        <family val="3"/>
      </rPr>
      <t xml:space="preserve"> (բյուջ. տող  5120+5130)</t>
    </r>
    <r>
      <rPr>
        <sz val="9"/>
        <rFont val="GHEA Grapalat"/>
        <family val="3"/>
      </rPr>
      <t xml:space="preserve">
ՄԵՔԵՆԱՆԵՐ ԵՎ ՍԱՐՔԱՎՈՐՈՒՄՆԵՐ               (տող5121+ տող5122+տող5123)
ԱՅԼ ՀԻՄՆԱԿԱՆ ՄԻՋՈՑՆԵ    (տող 5131+տող 5132+տող 5133+ տող5134)</t>
    </r>
  </si>
  <si>
    <r>
      <rPr>
        <sz val="11"/>
        <rFont val="GHEA Grapalat"/>
        <family val="3"/>
      </rPr>
      <t xml:space="preserve">(տող 4110+ տող4120) </t>
    </r>
    <r>
      <rPr>
        <sz val="10"/>
        <rFont val="GHEA Grapalat"/>
        <family val="3"/>
      </rPr>
      <t>ԴՐԱՄՈՎ ՎՃԱՐՎՈՂ ԱՇԽԱՏԱՎԱՐՁԵՐ ԵՎ ՀԱՎԵԼԱՎՃԱՐՆԵՐ (տող4111+տող4112+ տող4114)+ (տող4120)</t>
    </r>
  </si>
  <si>
    <r>
      <rPr>
        <sz val="11"/>
        <rFont val="GHEA Grapalat"/>
        <family val="3"/>
      </rPr>
      <t>տող 4130</t>
    </r>
    <r>
      <rPr>
        <sz val="10"/>
        <rFont val="GHEA Grapalat"/>
        <family val="3"/>
      </rPr>
      <t xml:space="preserve">
ՓԱՍՏԱՑԻ ՍՈՑԻԱԼԱԿԱՆ ԱՊԱՀՈՎՈՒԹՅԱՆ ՎՃԱՐՆԵՐ (տող4131)</t>
    </r>
  </si>
  <si>
    <r>
      <rPr>
        <sz val="10"/>
        <rFont val="GHEA Grapalat"/>
        <family val="3"/>
      </rPr>
      <t xml:space="preserve">բյուջ տող. 4250 </t>
    </r>
    <r>
      <rPr>
        <sz val="9"/>
        <rFont val="GHEA Grapalat"/>
        <family val="3"/>
      </rPr>
      <t xml:space="preserve">
ԸՆԹԱՑԻԿ ՆՈՐՈԳՈՒՄ ԵՎ ՊԱՀՊԱՆՈՒՄ (ծառայություններ և նյութեր) (տող4251+տող4252)</t>
    </r>
  </si>
  <si>
    <r>
      <rPr>
        <sz val="10"/>
        <rFont val="GHEA Grapalat"/>
        <family val="3"/>
      </rPr>
      <t xml:space="preserve">բյուջ տող. 4260 </t>
    </r>
    <r>
      <rPr>
        <sz val="9"/>
        <rFont val="GHEA Grapalat"/>
        <family val="3"/>
      </rPr>
      <t xml:space="preserve">
 ՆՅՈՒԹԵՐ (տող4261+տող4262+տող4263+տող4264+տող4265+տող4266+տող4267+տող4268)</t>
    </r>
  </si>
  <si>
    <r>
      <rPr>
        <sz val="11"/>
        <rFont val="GHEA Grapalat"/>
        <family val="3"/>
      </rPr>
      <t>բյուջետ. տող 4411</t>
    </r>
    <r>
      <rPr>
        <sz val="10"/>
        <rFont val="GHEA Grapalat"/>
        <family val="3"/>
      </rPr>
      <t xml:space="preserve">
Սուբսիդիաներ ոչ-ֆինանսական պետական (hամայնքային) կազմակերպություններին </t>
    </r>
  </si>
  <si>
    <r>
      <rPr>
        <sz val="10"/>
        <rFont val="GHEA Grapalat"/>
        <family val="3"/>
      </rPr>
      <t xml:space="preserve">  (տող 6410)</t>
    </r>
    <r>
      <rPr>
        <sz val="9"/>
        <rFont val="GHEA Grapalat"/>
        <family val="3"/>
      </rPr>
      <t xml:space="preserve">
ՀՈՂԻ ԻՐԱՑՈՒՄԻՑ ՄՈՒՏՔԵՐ</t>
    </r>
  </si>
  <si>
    <r>
      <t xml:space="preserve"> </t>
    </r>
    <r>
      <rPr>
        <sz val="10"/>
        <color rgb="FFFF0000"/>
        <rFont val="GHEA Grapalat"/>
        <family val="3"/>
      </rPr>
      <t>(բյուջ. տող  5500)</t>
    </r>
    <r>
      <rPr>
        <sz val="9"/>
        <color rgb="FFFF0000"/>
        <rFont val="GHEA Grapalat"/>
        <family val="3"/>
      </rPr>
      <t xml:space="preserve">
Համաֆինանսավորմամբ իրականացվող ծրագրեր և (կամ)կապիտալ ակտիվի ձեռք բերում             (տող5511)</t>
    </r>
  </si>
  <si>
    <t>Տրանսպորտ
տող 2450</t>
  </si>
  <si>
    <r>
      <rPr>
        <u/>
        <sz val="10"/>
        <rFont val="GHEA Grapalat"/>
        <family val="3"/>
      </rPr>
      <t>տող 2100</t>
    </r>
    <r>
      <rPr>
        <sz val="10"/>
        <rFont val="GHEA Grapalat"/>
        <family val="3"/>
      </rPr>
      <t xml:space="preserve">
ԸՆԴՀԱՆՈՒՐ ԲՆՈՒՅԹԻ ՀԱՆՐԱՅԻՆ ԾԱՌԱՅՈՒԹՅՈՒՆՆԵՐ (տող2110+տող2120+տող2130+տող2140+տող 2150+տող2160+տող2170+տող2180)                                                                                            </t>
    </r>
  </si>
  <si>
    <r>
      <rPr>
        <u/>
        <sz val="10"/>
        <rFont val="GHEA Grapalat"/>
        <family val="3"/>
      </rPr>
      <t>տող 2200</t>
    </r>
    <r>
      <rPr>
        <sz val="10"/>
        <rFont val="GHEA Grapalat"/>
        <family val="3"/>
      </rPr>
      <t xml:space="preserve">
ՊԱՇՏՊԱՆՈՒԹՅՈՒՆ (տող2210+2220+տող2230+տող2240+տող2250)</t>
    </r>
  </si>
  <si>
    <r>
      <rPr>
        <u/>
        <sz val="10"/>
        <rFont val="GHEA Grapalat"/>
        <family val="3"/>
      </rPr>
      <t>տող 2300</t>
    </r>
    <r>
      <rPr>
        <sz val="10"/>
        <rFont val="GHEA Grapalat"/>
        <family val="3"/>
      </rPr>
      <t xml:space="preserve">
ՀԱՍԱՐԱԿԱԿԱՆ ԿԱՐԳ, ԱՆՎՏԱՆԳՈՒԹՅՈՒՆ և ԴԱՏԱԿԱՆ ԳՈՐԾՈՒՆԵՈՒԹՅՈՒՆ (տող2310+տող2320+տող2330+տող2340+տող2350+տող2360+տող2370)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</si>
  <si>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u/>
        <sz val="10"/>
        <rFont val="GHEA Grapalat"/>
        <family val="3"/>
      </rPr>
      <t>տող 2400</t>
    </r>
    <r>
      <rPr>
        <sz val="10"/>
        <rFont val="GHEA Grapalat"/>
        <family val="3"/>
      </rPr>
      <t xml:space="preserve">
ՏՆՏԵՍԱԿԱՆ ՀԱՐԱԲԵՐՈՒԹՅՈՒՆՆԵՐ (տող2410+տող2420+տող2430+տող2440+տող2450+տող2460+տող2470+տող2480+տող2490)</t>
    </r>
  </si>
  <si>
    <r>
      <rPr>
        <u/>
        <sz val="10"/>
        <rFont val="GHEA Grapalat"/>
        <family val="3"/>
      </rPr>
      <t>տող 2500</t>
    </r>
    <r>
      <rPr>
        <sz val="10"/>
        <rFont val="GHEA Grapalat"/>
        <family val="3"/>
      </rPr>
      <t xml:space="preserve">
ՇՐՋԱԿԱ ՄԻՋԱՎԱՅՐԻ ՊԱՇՏՊԱՆՈՒԹՅՈՒՆ (տող2510+տող2520+տող2530+տող2540+տող2550+տող2560)</t>
    </r>
  </si>
  <si>
    <r>
      <rPr>
        <u/>
        <sz val="10"/>
        <rFont val="GHEA Grapalat"/>
        <family val="3"/>
      </rPr>
      <t>բյուջ. տող 2600</t>
    </r>
    <r>
      <rPr>
        <sz val="10"/>
        <rFont val="GHEA Grapalat"/>
        <family val="3"/>
      </rPr>
      <t xml:space="preserve">
ԲՆԱԿԱՐԱՆԱՅԻՆ ՇԻՆԱՐԱՐՈՒԹՅՈՒՆ ԵՎ ԿՈՄՈՒՆԱԼ ԾԱՌԱՅՈՒԹՅՈՒՆ (տող3610+տող3620+տող3630+տող3640+տող3650+տող3660)</t>
    </r>
  </si>
  <si>
    <r>
      <rPr>
        <u/>
        <sz val="10"/>
        <rFont val="GHEA Grapalat"/>
        <family val="3"/>
      </rPr>
      <t>բյուջ. տող 2700</t>
    </r>
    <r>
      <rPr>
        <sz val="10"/>
        <rFont val="GHEA Grapalat"/>
        <family val="3"/>
      </rPr>
      <t xml:space="preserve">
ԱՌՈՂՋԱՊԱՀՈՒԹՅՈՒՆ (տող2710+տող2720+տող2730+տող2740+տող2750+տող2760)</t>
    </r>
  </si>
  <si>
    <r>
      <rPr>
        <u/>
        <sz val="10"/>
        <rFont val="GHEA Grapalat"/>
        <family val="3"/>
      </rPr>
      <t>բյուջ. տող 2800</t>
    </r>
    <r>
      <rPr>
        <sz val="10"/>
        <rFont val="GHEA Grapalat"/>
        <family val="3"/>
      </rPr>
      <t xml:space="preserve">
ՀԱՆԳԻՍՏ, ՄՇԱԿՈՒՅԹ ԵՎ ԿՐՈՆ (տող2810+տող2820+տող2830+տող2840+տող2850+տող2860)տող 2800
</t>
    </r>
  </si>
  <si>
    <r>
      <rPr>
        <u/>
        <sz val="10"/>
        <rFont val="GHEA Grapalat"/>
        <family val="3"/>
      </rPr>
      <t>բյուջ. տող 2900</t>
    </r>
    <r>
      <rPr>
        <sz val="10"/>
        <rFont val="GHEA Grapalat"/>
        <family val="3"/>
      </rPr>
      <t xml:space="preserve">
ԿՐԹՈՒԹՅՈՒՆ (տող2910+տող2920+տող2930+տող2940+տող2950+տող2960+տող2970+տող2980)</t>
    </r>
  </si>
  <si>
    <r>
      <rPr>
        <u/>
        <sz val="10"/>
        <rFont val="GHEA Grapalat"/>
        <family val="3"/>
      </rPr>
      <t>բյուջ. տող 3000</t>
    </r>
    <r>
      <rPr>
        <sz val="10"/>
        <rFont val="GHEA Grapalat"/>
        <family val="3"/>
      </rPr>
      <t xml:space="preserve">
ՍՈՑԻԱԼԱԿԱՆ ՊԱՇՏՊԱՆՈՒԹՅՈՒՆ (տող3010+տող3020+տող3030+տող3040+տող3050+տող3060+տող3070+տող3080+տող3090) </t>
    </r>
  </si>
  <si>
    <r>
      <rPr>
        <u/>
        <sz val="10"/>
        <rFont val="GHEA Grapalat"/>
        <family val="3"/>
      </rPr>
      <t>բյուջ. տող 3100</t>
    </r>
    <r>
      <rPr>
        <sz val="10"/>
        <rFont val="GHEA Grapalat"/>
        <family val="3"/>
      </rPr>
      <t xml:space="preserve">
ՀԻՄՆԱԿԱՆ ԲԱԺԻՆՆԵՐԻՆ ՉԴԱՍՎՈՂ ՊԱՀՈՒՍՏԱՅԻՆ ՖՈՆԴԵՐ (տող3112)</t>
    </r>
  </si>
  <si>
    <r>
      <t xml:space="preserve">Տնտեսական հարաբերություններ 
(այլ դասերին չպատկանող) 
 </t>
    </r>
    <r>
      <rPr>
        <u/>
        <sz val="10"/>
        <rFont val="GHEA Grapalat"/>
        <family val="3"/>
      </rPr>
      <t>/տող 2490/</t>
    </r>
  </si>
  <si>
    <r>
      <t xml:space="preserve">   </t>
    </r>
    <r>
      <rPr>
        <sz val="10"/>
        <rFont val="GHEA Grapalat"/>
        <family val="3"/>
      </rPr>
      <t xml:space="preserve">      ԸՆԴԱՄԵՆԸ ԾԱԽՍԵՐ   </t>
    </r>
    <r>
      <rPr>
        <sz val="9"/>
        <rFont val="GHEA Grapalat"/>
        <family val="3"/>
      </rPr>
      <t xml:space="preserve">(բյուջ.տող2100+տող2200+տող2300+տող2400+տող2500+տող2600+ տող2700+տող2800+տող2900+
            տող3000+տող3100)        </t>
    </r>
    <r>
      <rPr>
        <sz val="10"/>
        <rFont val="GHEA Grapalat"/>
        <family val="3"/>
      </rPr>
      <t xml:space="preserve">                         </t>
    </r>
  </si>
  <si>
    <t>ՀՀ Լոռու  մարզի համայնքների  բյուջեների ծախսերի վերաբերյալ
(ըստ ծախսերի գործառնական  դասակարգման) 31 դեկտեմբերի 2022 թվականի դրությամբ</t>
  </si>
  <si>
    <t>ՀՀ Լոռու մարզի համայնքների  բյուջեների ծախսերի վերաբերյալ
(ըստ ծախսերի տնտեսագիտական դասակարգման)   31 դեկտեմբերի  2022 թվականի դրությամբ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</si>
</sst>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47">
    <font>
      <sz val="12"/>
      <name val="Times Armenian"/>
    </font>
    <font>
      <sz val="10"/>
      <name val="Times Armenian"/>
      <family val="1"/>
    </font>
    <font>
      <sz val="8"/>
      <name val="Times Armenian"/>
      <family val="1"/>
    </font>
    <font>
      <sz val="10"/>
      <name val="Arial Armenian"/>
      <family val="2"/>
    </font>
    <font>
      <sz val="9"/>
      <name val="Arial Armenian"/>
      <family val="2"/>
    </font>
    <font>
      <sz val="8"/>
      <name val="Arial Armenian"/>
      <family val="2"/>
    </font>
    <font>
      <sz val="12"/>
      <name val="Arial Armenian"/>
      <family val="2"/>
    </font>
    <font>
      <sz val="11"/>
      <name val="Arial Armenian"/>
      <family val="2"/>
    </font>
    <font>
      <sz val="12"/>
      <name val="Times Armenian"/>
      <family val="1"/>
    </font>
    <font>
      <b/>
      <sz val="8"/>
      <name val="Arial Armenian"/>
      <family val="2"/>
    </font>
    <font>
      <b/>
      <u/>
      <sz val="10"/>
      <name val="Arial Armenian"/>
      <family val="2"/>
    </font>
    <font>
      <b/>
      <sz val="10"/>
      <name val="Arial Armenian"/>
      <family val="2"/>
    </font>
    <font>
      <b/>
      <sz val="9"/>
      <name val="Arial Armenian"/>
      <family val="2"/>
    </font>
    <font>
      <b/>
      <sz val="11"/>
      <name val="Arial Armenian"/>
      <family val="2"/>
    </font>
    <font>
      <u/>
      <sz val="10"/>
      <name val="Arial Armenian"/>
      <family val="2"/>
    </font>
    <font>
      <b/>
      <u/>
      <sz val="9"/>
      <name val="Arial Armenian"/>
      <family val="2"/>
    </font>
    <font>
      <u/>
      <sz val="9"/>
      <name val="Arial Armenian"/>
      <family val="2"/>
    </font>
    <font>
      <u/>
      <sz val="11"/>
      <name val="Arial Armenian"/>
      <family val="2"/>
    </font>
    <font>
      <b/>
      <u/>
      <sz val="11"/>
      <name val="Arial Armenian"/>
      <family val="2"/>
    </font>
    <font>
      <sz val="9"/>
      <name val="GHEA Grapalat"/>
      <family val="3"/>
    </font>
    <font>
      <sz val="10"/>
      <name val="GHEA Grapalat"/>
      <family val="3"/>
    </font>
    <font>
      <u/>
      <sz val="10"/>
      <name val="GHEA Grapalat"/>
      <family val="3"/>
    </font>
    <font>
      <sz val="8"/>
      <name val="GHEA Grapalat"/>
      <family val="3"/>
    </font>
    <font>
      <sz val="11"/>
      <name val="GHEA Grapalat"/>
      <family val="3"/>
    </font>
    <font>
      <sz val="12"/>
      <name val="GHEA Grapalat"/>
      <family val="3"/>
    </font>
    <font>
      <sz val="10"/>
      <name val="Arial"/>
      <family val="2"/>
      <charset val="204"/>
    </font>
    <font>
      <b/>
      <sz val="11"/>
      <color indexed="8"/>
      <name val="Arial Armenian"/>
      <family val="2"/>
    </font>
    <font>
      <sz val="11"/>
      <color indexed="62"/>
      <name val="Arial Armenian"/>
      <family val="2"/>
    </font>
    <font>
      <b/>
      <sz val="11"/>
      <color indexed="63"/>
      <name val="Arial Armenian"/>
      <family val="2"/>
    </font>
    <font>
      <sz val="11"/>
      <color indexed="10"/>
      <name val="Arial Armenian"/>
      <family val="2"/>
    </font>
    <font>
      <sz val="11"/>
      <color indexed="20"/>
      <name val="Arial Armenian"/>
      <family val="2"/>
    </font>
    <font>
      <sz val="11"/>
      <color indexed="17"/>
      <name val="Arial Armenian"/>
      <family val="2"/>
    </font>
    <font>
      <b/>
      <sz val="18"/>
      <color indexed="62"/>
      <name val="Cambria"/>
      <family val="2"/>
    </font>
    <font>
      <i/>
      <sz val="11"/>
      <color indexed="23"/>
      <name val="Arial Armenian"/>
      <family val="2"/>
    </font>
    <font>
      <b/>
      <sz val="15"/>
      <color indexed="62"/>
      <name val="Arial Armenian"/>
      <family val="2"/>
    </font>
    <font>
      <b/>
      <sz val="13"/>
      <color indexed="62"/>
      <name val="Arial Armenian"/>
      <family val="2"/>
    </font>
    <font>
      <b/>
      <sz val="11"/>
      <color indexed="62"/>
      <name val="Arial Armenian"/>
      <family val="2"/>
    </font>
    <font>
      <b/>
      <sz val="11"/>
      <color indexed="10"/>
      <name val="Arial Armenian"/>
      <family val="2"/>
    </font>
    <font>
      <sz val="11"/>
      <color indexed="19"/>
      <name val="Arial Armenian"/>
      <family val="2"/>
    </font>
    <font>
      <b/>
      <sz val="11"/>
      <color indexed="9"/>
      <name val="Arial Armenian"/>
      <family val="2"/>
    </font>
    <font>
      <sz val="11"/>
      <color indexed="9"/>
      <name val="Arial Armenian"/>
      <family val="2"/>
    </font>
    <font>
      <sz val="11"/>
      <color indexed="8"/>
      <name val="Arial Armenian"/>
      <family val="2"/>
    </font>
    <font>
      <sz val="11"/>
      <color theme="1"/>
      <name val="Calibri"/>
      <family val="2"/>
      <charset val="204"/>
      <scheme val="minor"/>
    </font>
    <font>
      <sz val="11"/>
      <color rgb="FFFF0000"/>
      <name val="Sylfaen"/>
      <family val="1"/>
    </font>
    <font>
      <sz val="9"/>
      <color rgb="FFFF0000"/>
      <name val="GHEA Grapalat"/>
      <family val="3"/>
    </font>
    <font>
      <sz val="10"/>
      <color rgb="FFFF0000"/>
      <name val="GHEA Grapalat"/>
      <family val="3"/>
    </font>
    <font>
      <b/>
      <sz val="9"/>
      <name val="GHEA Grapalat"/>
      <family val="3"/>
    </font>
  </fonts>
  <fills count="30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56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57">
    <xf numFmtId="0" fontId="0" fillId="0" borderId="0"/>
    <xf numFmtId="0" fontId="26" fillId="0" borderId="1" applyNumberFormat="0" applyFill="0" applyAlignment="0" applyProtection="0"/>
    <xf numFmtId="0" fontId="27" fillId="2" borderId="2" applyNumberFormat="0" applyAlignment="0" applyProtection="0"/>
    <xf numFmtId="0" fontId="28" fillId="3" borderId="3" applyNumberFormat="0" applyAlignment="0" applyProtection="0"/>
    <xf numFmtId="0" fontId="29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31" fillId="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2" applyNumberFormat="0" applyAlignment="0" applyProtection="0"/>
    <xf numFmtId="0" fontId="38" fillId="2" borderId="0" applyNumberFormat="0" applyBorder="0" applyAlignment="0" applyProtection="0"/>
    <xf numFmtId="0" fontId="39" fillId="6" borderId="8" applyNumberFormat="0" applyAlignment="0" applyProtection="0"/>
    <xf numFmtId="0" fontId="25" fillId="7" borderId="9" applyNumberFormat="0" applyFont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7" borderId="0" applyNumberFormat="0" applyBorder="0" applyAlignment="0" applyProtection="0"/>
    <xf numFmtId="0" fontId="41" fillId="16" borderId="0" applyNumberFormat="0" applyBorder="0" applyAlignment="0" applyProtection="0"/>
    <xf numFmtId="0" fontId="41" fillId="5" borderId="0" applyNumberFormat="0" applyBorder="0" applyAlignment="0" applyProtection="0"/>
    <xf numFmtId="0" fontId="41" fillId="7" borderId="0" applyNumberFormat="0" applyBorder="0" applyAlignment="0" applyProtection="0"/>
    <xf numFmtId="0" fontId="41" fillId="5" borderId="0" applyNumberFormat="0" applyBorder="0" applyAlignment="0" applyProtection="0"/>
    <xf numFmtId="0" fontId="41" fillId="15" borderId="0" applyNumberFormat="0" applyBorder="0" applyAlignment="0" applyProtection="0"/>
    <xf numFmtId="0" fontId="41" fillId="2" borderId="0" applyNumberFormat="0" applyBorder="0" applyAlignment="0" applyProtection="0"/>
    <xf numFmtId="0" fontId="41" fillId="17" borderId="0" applyNumberFormat="0" applyBorder="0" applyAlignment="0" applyProtection="0"/>
    <xf numFmtId="0" fontId="41" fillId="5" borderId="0" applyNumberFormat="0" applyBorder="0" applyAlignment="0" applyProtection="0"/>
    <xf numFmtId="0" fontId="41" fillId="7" borderId="0" applyNumberFormat="0" applyBorder="0" applyAlignment="0" applyProtection="0"/>
    <xf numFmtId="0" fontId="40" fillId="5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7" borderId="0" applyNumberFormat="0" applyBorder="0" applyAlignment="0" applyProtection="0"/>
    <xf numFmtId="0" fontId="40" fillId="5" borderId="0" applyNumberFormat="0" applyBorder="0" applyAlignment="0" applyProtection="0"/>
    <xf numFmtId="0" fontId="40" fillId="15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42" fillId="0" borderId="0"/>
  </cellStyleXfs>
  <cellXfs count="242">
    <xf numFmtId="0" fontId="0" fillId="0" borderId="0" xfId="0"/>
    <xf numFmtId="0" fontId="5" fillId="18" borderId="10" xfId="0" applyFont="1" applyFill="1" applyBorder="1" applyAlignment="1" applyProtection="1">
      <alignment horizontal="center" vertical="center" wrapText="1"/>
    </xf>
    <xf numFmtId="0" fontId="6" fillId="0" borderId="0" xfId="0" applyFont="1"/>
    <xf numFmtId="164" fontId="6" fillId="0" borderId="0" xfId="0" applyNumberFormat="1" applyFont="1"/>
    <xf numFmtId="0" fontId="6" fillId="0" borderId="0" xfId="0" applyFont="1" applyBorder="1"/>
    <xf numFmtId="0" fontId="4" fillId="18" borderId="10" xfId="0" applyFont="1" applyFill="1" applyBorder="1" applyAlignment="1" applyProtection="1">
      <alignment horizontal="center" vertical="center" wrapText="1"/>
    </xf>
    <xf numFmtId="0" fontId="5" fillId="19" borderId="10" xfId="0" applyFont="1" applyFill="1" applyBorder="1" applyAlignment="1" applyProtection="1">
      <alignment horizontal="center" vertical="center" wrapText="1"/>
    </xf>
    <xf numFmtId="0" fontId="4" fillId="19" borderId="10" xfId="0" applyFont="1" applyFill="1" applyBorder="1" applyAlignment="1" applyProtection="1">
      <alignment horizontal="center" vertical="center" wrapText="1"/>
    </xf>
    <xf numFmtId="0" fontId="5" fillId="0" borderId="0" xfId="0" applyFont="1"/>
    <xf numFmtId="0" fontId="6" fillId="0" borderId="0" xfId="0" applyFont="1" applyAlignment="1"/>
    <xf numFmtId="0" fontId="6" fillId="0" borderId="0" xfId="0" applyFont="1" applyAlignment="1">
      <alignment vertical="center" wrapText="1"/>
    </xf>
    <xf numFmtId="165" fontId="3" fillId="20" borderId="10" xfId="0" applyNumberFormat="1" applyFont="1" applyFill="1" applyBorder="1" applyAlignment="1">
      <alignment horizontal="right" vertical="center" wrapText="1"/>
    </xf>
    <xf numFmtId="0" fontId="9" fillId="0" borderId="10" xfId="0" applyFont="1" applyBorder="1" applyAlignment="1">
      <alignment horizontal="left" vertical="center"/>
    </xf>
    <xf numFmtId="165" fontId="3" fillId="0" borderId="10" xfId="0" applyNumberFormat="1" applyFont="1" applyBorder="1" applyAlignment="1">
      <alignment horizontal="right" vertical="center" wrapText="1"/>
    </xf>
    <xf numFmtId="164" fontId="3" fillId="0" borderId="10" xfId="0" applyNumberFormat="1" applyFont="1" applyBorder="1" applyAlignment="1">
      <alignment horizontal="right" vertical="center" wrapText="1"/>
    </xf>
    <xf numFmtId="164" fontId="3" fillId="0" borderId="10" xfId="0" applyNumberFormat="1" applyFont="1" applyBorder="1" applyAlignment="1">
      <alignment horizontal="right"/>
    </xf>
    <xf numFmtId="0" fontId="3" fillId="0" borderId="11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2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0" borderId="12" xfId="0" applyFont="1" applyBorder="1" applyAlignment="1">
      <alignment vertical="center"/>
    </xf>
    <xf numFmtId="4" fontId="4" fillId="21" borderId="10" xfId="0" applyNumberFormat="1" applyFont="1" applyFill="1" applyBorder="1" applyAlignment="1">
      <alignment horizontal="center" vertical="center" wrapText="1"/>
    </xf>
    <xf numFmtId="4" fontId="4" fillId="22" borderId="10" xfId="0" applyNumberFormat="1" applyFont="1" applyFill="1" applyBorder="1" applyAlignment="1">
      <alignment horizontal="center" vertical="center" wrapText="1"/>
    </xf>
    <xf numFmtId="4" fontId="5" fillId="21" borderId="10" xfId="0" applyNumberFormat="1" applyFont="1" applyFill="1" applyBorder="1" applyAlignment="1">
      <alignment horizontal="center" vertical="center" wrapText="1"/>
    </xf>
    <xf numFmtId="4" fontId="5" fillId="22" borderId="10" xfId="0" applyNumberFormat="1" applyFont="1" applyFill="1" applyBorder="1" applyAlignment="1">
      <alignment horizontal="center" vertical="center" wrapText="1"/>
    </xf>
    <xf numFmtId="0" fontId="4" fillId="2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65" fontId="4" fillId="0" borderId="10" xfId="54" applyNumberFormat="1" applyFont="1" applyFill="1" applyBorder="1" applyAlignment="1">
      <alignment horizontal="right" vertical="center"/>
    </xf>
    <xf numFmtId="0" fontId="9" fillId="0" borderId="10" xfId="0" applyFont="1" applyBorder="1"/>
    <xf numFmtId="0" fontId="9" fillId="0" borderId="0" xfId="0" applyFont="1"/>
    <xf numFmtId="165" fontId="9" fillId="0" borderId="10" xfId="0" applyNumberFormat="1" applyFont="1" applyBorder="1"/>
    <xf numFmtId="164" fontId="3" fillId="0" borderId="10" xfId="0" applyNumberFormat="1" applyFont="1" applyBorder="1" applyAlignment="1">
      <alignment vertical="center" wrapText="1"/>
    </xf>
    <xf numFmtId="164" fontId="3" fillId="23" borderId="10" xfId="0" applyNumberFormat="1" applyFont="1" applyFill="1" applyBorder="1" applyAlignment="1">
      <alignment horizontal="right" vertical="center" wrapText="1"/>
    </xf>
    <xf numFmtId="164" fontId="3" fillId="23" borderId="10" xfId="0" applyNumberFormat="1" applyFont="1" applyFill="1" applyBorder="1" applyAlignment="1">
      <alignment horizontal="right"/>
    </xf>
    <xf numFmtId="0" fontId="4" fillId="24" borderId="10" xfId="0" applyFont="1" applyFill="1" applyBorder="1" applyAlignment="1">
      <alignment horizontal="center" vertical="center" wrapText="1"/>
    </xf>
    <xf numFmtId="0" fontId="19" fillId="18" borderId="10" xfId="0" applyFont="1" applyFill="1" applyBorder="1" applyAlignment="1" applyProtection="1">
      <alignment horizontal="center" vertical="center" wrapText="1"/>
    </xf>
    <xf numFmtId="0" fontId="23" fillId="0" borderId="0" xfId="0" applyFont="1" applyAlignment="1" applyProtection="1">
      <alignment vertical="center"/>
      <protection locked="0"/>
    </xf>
    <xf numFmtId="0" fontId="23" fillId="0" borderId="0" xfId="0" applyFont="1" applyAlignment="1" applyProtection="1">
      <alignment horizontal="center" vertical="center"/>
      <protection locked="0"/>
    </xf>
    <xf numFmtId="0" fontId="24" fillId="0" borderId="0" xfId="0" applyFont="1" applyAlignment="1" applyProtection="1">
      <protection locked="0"/>
    </xf>
    <xf numFmtId="0" fontId="23" fillId="0" borderId="0" xfId="0" applyFont="1" applyAlignment="1" applyProtection="1">
      <protection locked="0"/>
    </xf>
    <xf numFmtId="0" fontId="24" fillId="0" borderId="0" xfId="0" applyFont="1" applyProtection="1">
      <protection locked="0"/>
    </xf>
    <xf numFmtId="0" fontId="23" fillId="0" borderId="0" xfId="0" applyFont="1" applyAlignment="1" applyProtection="1">
      <alignment vertical="center" wrapText="1"/>
      <protection locked="0"/>
    </xf>
    <xf numFmtId="0" fontId="24" fillId="0" borderId="0" xfId="0" applyFont="1" applyAlignment="1" applyProtection="1">
      <alignment vertical="center" wrapText="1"/>
      <protection locked="0"/>
    </xf>
    <xf numFmtId="0" fontId="23" fillId="0" borderId="0" xfId="0" applyFont="1" applyAlignment="1" applyProtection="1">
      <alignment wrapText="1"/>
      <protection locked="0"/>
    </xf>
    <xf numFmtId="0" fontId="20" fillId="0" borderId="0" xfId="0" applyFont="1" applyAlignment="1" applyProtection="1">
      <alignment horizontal="right"/>
      <protection locked="0"/>
    </xf>
    <xf numFmtId="0" fontId="24" fillId="0" borderId="0" xfId="0" applyFont="1" applyBorder="1" applyProtection="1">
      <protection locked="0"/>
    </xf>
    <xf numFmtId="0" fontId="22" fillId="0" borderId="0" xfId="0" applyFont="1" applyProtection="1"/>
    <xf numFmtId="4" fontId="19" fillId="21" borderId="10" xfId="0" applyNumberFormat="1" applyFont="1" applyFill="1" applyBorder="1" applyAlignment="1" applyProtection="1">
      <alignment horizontal="center" vertical="center" wrapText="1"/>
    </xf>
    <xf numFmtId="14" fontId="23" fillId="0" borderId="0" xfId="0" applyNumberFormat="1" applyFont="1" applyAlignment="1" applyProtection="1">
      <alignment vertical="center" wrapText="1"/>
      <protection locked="0"/>
    </xf>
    <xf numFmtId="0" fontId="23" fillId="0" borderId="0" xfId="0" applyFont="1" applyAlignment="1" applyProtection="1">
      <alignment vertical="center" wrapText="1"/>
    </xf>
    <xf numFmtId="165" fontId="19" fillId="0" borderId="10" xfId="0" applyNumberFormat="1" applyFont="1" applyBorder="1" applyAlignment="1" applyProtection="1">
      <alignment vertical="center" wrapText="1"/>
    </xf>
    <xf numFmtId="0" fontId="20" fillId="0" borderId="0" xfId="0" applyFont="1" applyAlignment="1" applyProtection="1">
      <alignment vertical="center" wrapText="1"/>
      <protection locked="0"/>
    </xf>
    <xf numFmtId="0" fontId="24" fillId="0" borderId="0" xfId="0" applyFont="1" applyAlignment="1" applyProtection="1">
      <alignment wrapText="1"/>
      <protection locked="0"/>
    </xf>
    <xf numFmtId="164" fontId="24" fillId="0" borderId="0" xfId="0" applyNumberFormat="1" applyFont="1" applyProtection="1">
      <protection locked="0"/>
    </xf>
    <xf numFmtId="0" fontId="24" fillId="0" borderId="12" xfId="0" applyFont="1" applyBorder="1" applyAlignment="1" applyProtection="1">
      <alignment vertical="center"/>
      <protection locked="0"/>
    </xf>
    <xf numFmtId="0" fontId="24" fillId="0" borderId="0" xfId="0" applyFont="1" applyProtection="1"/>
    <xf numFmtId="0" fontId="20" fillId="22" borderId="14" xfId="0" applyFont="1" applyFill="1" applyBorder="1" applyAlignment="1" applyProtection="1">
      <alignment vertical="center" wrapText="1"/>
    </xf>
    <xf numFmtId="0" fontId="20" fillId="22" borderId="15" xfId="0" applyFont="1" applyFill="1" applyBorder="1" applyAlignment="1" applyProtection="1">
      <alignment vertical="center" wrapText="1"/>
    </xf>
    <xf numFmtId="0" fontId="20" fillId="23" borderId="13" xfId="0" applyFont="1" applyFill="1" applyBorder="1" applyAlignment="1" applyProtection="1">
      <alignment horizontal="center" vertical="center" wrapText="1"/>
    </xf>
    <xf numFmtId="0" fontId="20" fillId="22" borderId="16" xfId="0" applyFont="1" applyFill="1" applyBorder="1" applyAlignment="1" applyProtection="1">
      <alignment vertical="center" wrapText="1"/>
    </xf>
    <xf numFmtId="0" fontId="20" fillId="26" borderId="13" xfId="0" applyFont="1" applyFill="1" applyBorder="1" applyAlignment="1" applyProtection="1">
      <alignment horizontal="center" vertical="center" wrapText="1"/>
    </xf>
    <xf numFmtId="0" fontId="20" fillId="0" borderId="0" xfId="0" applyFont="1" applyAlignment="1" applyProtection="1">
      <alignment wrapText="1"/>
    </xf>
    <xf numFmtId="4" fontId="22" fillId="21" borderId="10" xfId="0" applyNumberFormat="1" applyFont="1" applyFill="1" applyBorder="1" applyAlignment="1" applyProtection="1">
      <alignment horizontal="center" vertical="center" wrapText="1"/>
    </xf>
    <xf numFmtId="0" fontId="22" fillId="18" borderId="10" xfId="0" applyFont="1" applyFill="1" applyBorder="1" applyAlignment="1" applyProtection="1">
      <alignment horizontal="center" vertical="center" wrapText="1"/>
    </xf>
    <xf numFmtId="0" fontId="19" fillId="20" borderId="10" xfId="0" applyFont="1" applyFill="1" applyBorder="1" applyAlignment="1" applyProtection="1">
      <alignment horizontal="center" vertical="center" wrapText="1"/>
    </xf>
    <xf numFmtId="0" fontId="19" fillId="26" borderId="10" xfId="0" applyFont="1" applyFill="1" applyBorder="1" applyAlignment="1" applyProtection="1">
      <alignment horizontal="center" vertical="center" wrapText="1"/>
      <protection locked="0"/>
    </xf>
    <xf numFmtId="165" fontId="19" fillId="0" borderId="10" xfId="54" applyNumberFormat="1" applyFont="1" applyFill="1" applyBorder="1" applyAlignment="1" applyProtection="1">
      <alignment horizontal="right" vertical="center"/>
    </xf>
    <xf numFmtId="0" fontId="22" fillId="0" borderId="0" xfId="0" applyFont="1" applyProtection="1">
      <protection locked="0"/>
    </xf>
    <xf numFmtId="4" fontId="24" fillId="0" borderId="0" xfId="0" applyNumberFormat="1" applyFont="1" applyAlignment="1" applyProtection="1">
      <alignment horizontal="right" vertical="center"/>
      <protection locked="0"/>
    </xf>
    <xf numFmtId="0" fontId="19" fillId="0" borderId="10" xfId="0" applyFont="1" applyBorder="1" applyProtection="1">
      <protection locked="0"/>
    </xf>
    <xf numFmtId="0" fontId="20" fillId="26" borderId="10" xfId="0" applyFont="1" applyFill="1" applyBorder="1" applyAlignment="1" applyProtection="1">
      <alignment horizontal="left" vertical="center"/>
      <protection locked="0"/>
    </xf>
    <xf numFmtId="0" fontId="20" fillId="0" borderId="0" xfId="0" applyFont="1" applyAlignment="1" applyProtection="1">
      <protection locked="0"/>
    </xf>
    <xf numFmtId="165" fontId="23" fillId="29" borderId="10" xfId="0" applyNumberFormat="1" applyFont="1" applyFill="1" applyBorder="1" applyAlignment="1">
      <alignment horizontal="left" vertical="center"/>
    </xf>
    <xf numFmtId="165" fontId="20" fillId="0" borderId="10" xfId="0" applyNumberFormat="1" applyFont="1" applyBorder="1" applyAlignment="1">
      <alignment horizontal="right" vertical="center" wrapText="1"/>
    </xf>
    <xf numFmtId="165" fontId="19" fillId="0" borderId="10" xfId="54" applyNumberFormat="1" applyFont="1" applyFill="1" applyBorder="1" applyAlignment="1">
      <alignment horizontal="right" vertical="center"/>
    </xf>
    <xf numFmtId="165" fontId="19" fillId="0" borderId="10" xfId="0" applyNumberFormat="1" applyFont="1" applyBorder="1" applyAlignment="1">
      <alignment horizontal="right" vertical="center" wrapText="1"/>
    </xf>
    <xf numFmtId="165" fontId="24" fillId="0" borderId="0" xfId="0" applyNumberFormat="1" applyFont="1" applyProtection="1">
      <protection locked="0"/>
    </xf>
    <xf numFmtId="4" fontId="22" fillId="22" borderId="15" xfId="0" applyNumberFormat="1" applyFont="1" applyFill="1" applyBorder="1" applyAlignment="1" applyProtection="1">
      <alignment horizontal="center" vertical="center" wrapText="1"/>
    </xf>
    <xf numFmtId="4" fontId="44" fillId="0" borderId="0" xfId="0" applyNumberFormat="1" applyFont="1" applyBorder="1" applyAlignment="1" applyProtection="1">
      <alignment horizontal="center" vertical="center" wrapText="1"/>
    </xf>
    <xf numFmtId="0" fontId="19" fillId="0" borderId="10" xfId="0" applyFont="1" applyBorder="1" applyAlignment="1" applyProtection="1">
      <alignment horizontal="center" vertical="center" wrapText="1"/>
    </xf>
    <xf numFmtId="0" fontId="20" fillId="0" borderId="0" xfId="0" applyFont="1" applyAlignment="1" applyProtection="1">
      <alignment horizontal="center" vertical="center" wrapText="1"/>
      <protection locked="0"/>
    </xf>
    <xf numFmtId="0" fontId="20" fillId="26" borderId="13" xfId="0" applyNumberFormat="1" applyFont="1" applyFill="1" applyBorder="1" applyAlignment="1" applyProtection="1">
      <alignment horizontal="center" vertical="center" wrapText="1"/>
    </xf>
    <xf numFmtId="4" fontId="22" fillId="22" borderId="14" xfId="0" applyNumberFormat="1" applyFont="1" applyFill="1" applyBorder="1" applyAlignment="1" applyProtection="1">
      <alignment horizontal="center" vertical="center" wrapText="1"/>
    </xf>
    <xf numFmtId="0" fontId="22" fillId="25" borderId="10" xfId="0" applyFont="1" applyFill="1" applyBorder="1" applyAlignment="1" applyProtection="1">
      <alignment horizontal="center" vertical="center" wrapText="1"/>
    </xf>
    <xf numFmtId="165" fontId="46" fillId="0" borderId="10" xfId="54" applyNumberFormat="1" applyFont="1" applyFill="1" applyBorder="1" applyAlignment="1" applyProtection="1">
      <alignment horizontal="right" vertical="center"/>
    </xf>
    <xf numFmtId="0" fontId="5" fillId="0" borderId="10" xfId="0" applyFont="1" applyBorder="1" applyAlignment="1" applyProtection="1">
      <alignment horizontal="center" vertical="center" wrapText="1"/>
    </xf>
    <xf numFmtId="0" fontId="3" fillId="23" borderId="19" xfId="0" applyFont="1" applyFill="1" applyBorder="1" applyAlignment="1" applyProtection="1">
      <alignment horizontal="center" vertical="center" wrapText="1"/>
    </xf>
    <xf numFmtId="0" fontId="3" fillId="23" borderId="13" xfId="0" applyFont="1" applyFill="1" applyBorder="1" applyAlignment="1" applyProtection="1">
      <alignment horizontal="center" vertical="center" wrapText="1"/>
    </xf>
    <xf numFmtId="0" fontId="3" fillId="23" borderId="20" xfId="0" applyFont="1" applyFill="1" applyBorder="1" applyAlignment="1" applyProtection="1">
      <alignment horizontal="center" vertical="center" wrapText="1"/>
    </xf>
    <xf numFmtId="0" fontId="3" fillId="23" borderId="17" xfId="0" applyFont="1" applyFill="1" applyBorder="1" applyAlignment="1" applyProtection="1">
      <alignment horizontal="center" vertical="center" wrapText="1"/>
    </xf>
    <xf numFmtId="0" fontId="3" fillId="23" borderId="12" xfId="0" applyFont="1" applyFill="1" applyBorder="1" applyAlignment="1" applyProtection="1">
      <alignment horizontal="center" vertical="center" wrapText="1"/>
    </xf>
    <xf numFmtId="0" fontId="3" fillId="23" borderId="18" xfId="0" applyFont="1" applyFill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</xf>
    <xf numFmtId="0" fontId="11" fillId="0" borderId="17" xfId="0" applyFont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center" vertical="center" wrapText="1"/>
    </xf>
    <xf numFmtId="0" fontId="7" fillId="0" borderId="10" xfId="0" applyFont="1" applyBorder="1" applyAlignment="1" applyProtection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22" borderId="10" xfId="0" applyFont="1" applyFill="1" applyBorder="1" applyAlignment="1" applyProtection="1">
      <alignment horizontal="left" vertical="center" wrapText="1"/>
    </xf>
    <xf numFmtId="0" fontId="3" fillId="0" borderId="19" xfId="0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20" xfId="0" applyFont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horizontal="center" vertical="center" wrapText="1"/>
    </xf>
    <xf numFmtId="0" fontId="3" fillId="26" borderId="19" xfId="0" applyFont="1" applyFill="1" applyBorder="1" applyAlignment="1" applyProtection="1">
      <alignment horizontal="center" vertical="center" wrapText="1"/>
    </xf>
    <xf numFmtId="0" fontId="3" fillId="26" borderId="13" xfId="0" applyFont="1" applyFill="1" applyBorder="1" applyAlignment="1" applyProtection="1">
      <alignment horizontal="center" vertical="center" wrapText="1"/>
    </xf>
    <xf numFmtId="0" fontId="3" fillId="26" borderId="20" xfId="0" applyFont="1" applyFill="1" applyBorder="1" applyAlignment="1" applyProtection="1">
      <alignment horizontal="center" vertical="center" wrapText="1"/>
    </xf>
    <xf numFmtId="0" fontId="3" fillId="26" borderId="17" xfId="0" applyFont="1" applyFill="1" applyBorder="1" applyAlignment="1" applyProtection="1">
      <alignment horizontal="center" vertical="center" wrapText="1"/>
    </xf>
    <xf numFmtId="0" fontId="3" fillId="26" borderId="12" xfId="0" applyFont="1" applyFill="1" applyBorder="1" applyAlignment="1" applyProtection="1">
      <alignment horizontal="center" vertical="center" wrapText="1"/>
    </xf>
    <xf numFmtId="0" fontId="3" fillId="26" borderId="18" xfId="0" applyFont="1" applyFill="1" applyBorder="1" applyAlignment="1" applyProtection="1">
      <alignment horizontal="center" vertical="center" wrapText="1"/>
    </xf>
    <xf numFmtId="0" fontId="5" fillId="0" borderId="16" xfId="0" applyFont="1" applyBorder="1" applyAlignment="1" applyProtection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 applyProtection="1">
      <alignment horizontal="left" vertical="center" wrapText="1"/>
    </xf>
    <xf numFmtId="0" fontId="3" fillId="0" borderId="14" xfId="0" applyFont="1" applyBorder="1" applyAlignment="1" applyProtection="1">
      <alignment horizontal="left" vertical="center" wrapText="1"/>
    </xf>
    <xf numFmtId="0" fontId="3" fillId="0" borderId="15" xfId="0" applyFont="1" applyBorder="1" applyAlignment="1" applyProtection="1">
      <alignment horizontal="left" vertical="center" wrapText="1"/>
    </xf>
    <xf numFmtId="0" fontId="3" fillId="20" borderId="10" xfId="0" applyFont="1" applyFill="1" applyBorder="1" applyAlignment="1">
      <alignment horizontal="center" vertical="center" wrapText="1"/>
    </xf>
    <xf numFmtId="0" fontId="7" fillId="20" borderId="10" xfId="0" applyFont="1" applyFill="1" applyBorder="1" applyAlignment="1">
      <alignment horizontal="center" vertical="center" wrapText="1"/>
    </xf>
    <xf numFmtId="0" fontId="7" fillId="26" borderId="19" xfId="0" applyNumberFormat="1" applyFont="1" applyFill="1" applyBorder="1" applyAlignment="1" applyProtection="1">
      <alignment horizontal="center" vertical="center" wrapText="1"/>
    </xf>
    <xf numFmtId="0" fontId="7" fillId="26" borderId="13" xfId="0" applyNumberFormat="1" applyFont="1" applyFill="1" applyBorder="1" applyAlignment="1" applyProtection="1">
      <alignment horizontal="center" vertical="center" wrapText="1"/>
    </xf>
    <xf numFmtId="0" fontId="7" fillId="26" borderId="20" xfId="0" applyNumberFormat="1" applyFont="1" applyFill="1" applyBorder="1" applyAlignment="1" applyProtection="1">
      <alignment horizontal="center" vertical="center" wrapText="1"/>
    </xf>
    <xf numFmtId="0" fontId="7" fillId="26" borderId="21" xfId="0" applyNumberFormat="1" applyFont="1" applyFill="1" applyBorder="1" applyAlignment="1" applyProtection="1">
      <alignment horizontal="center" vertical="center" wrapText="1"/>
    </xf>
    <xf numFmtId="0" fontId="7" fillId="26" borderId="0" xfId="0" applyNumberFormat="1" applyFont="1" applyFill="1" applyBorder="1" applyAlignment="1" applyProtection="1">
      <alignment horizontal="center" vertical="center" wrapText="1"/>
    </xf>
    <xf numFmtId="0" fontId="7" fillId="26" borderId="22" xfId="0" applyNumberFormat="1" applyFont="1" applyFill="1" applyBorder="1" applyAlignment="1" applyProtection="1">
      <alignment horizontal="center" vertical="center" wrapText="1"/>
    </xf>
    <xf numFmtId="0" fontId="7" fillId="26" borderId="17" xfId="0" applyNumberFormat="1" applyFont="1" applyFill="1" applyBorder="1" applyAlignment="1" applyProtection="1">
      <alignment horizontal="center" vertical="center" wrapText="1"/>
    </xf>
    <xf numFmtId="0" fontId="7" fillId="26" borderId="12" xfId="0" applyNumberFormat="1" applyFont="1" applyFill="1" applyBorder="1" applyAlignment="1" applyProtection="1">
      <alignment horizontal="center" vertical="center" wrapText="1"/>
    </xf>
    <xf numFmtId="0" fontId="7" fillId="26" borderId="18" xfId="0" applyNumberFormat="1" applyFont="1" applyFill="1" applyBorder="1" applyAlignment="1" applyProtection="1">
      <alignment horizontal="center" vertical="center" wrapText="1"/>
    </xf>
    <xf numFmtId="0" fontId="3" fillId="27" borderId="19" xfId="0" applyFont="1" applyFill="1" applyBorder="1" applyAlignment="1" applyProtection="1">
      <alignment horizontal="left" vertical="center" wrapText="1"/>
    </xf>
    <xf numFmtId="0" fontId="3" fillId="27" borderId="13" xfId="0" applyFont="1" applyFill="1" applyBorder="1" applyAlignment="1" applyProtection="1">
      <alignment horizontal="left" vertical="center" wrapText="1"/>
    </xf>
    <xf numFmtId="0" fontId="3" fillId="27" borderId="20" xfId="0" applyFont="1" applyFill="1" applyBorder="1" applyAlignment="1" applyProtection="1">
      <alignment horizontal="left" vertical="center" wrapText="1"/>
    </xf>
    <xf numFmtId="0" fontId="3" fillId="0" borderId="16" xfId="0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3" fillId="22" borderId="16" xfId="0" applyFont="1" applyFill="1" applyBorder="1" applyAlignment="1" applyProtection="1">
      <alignment horizontal="left" vertical="center" wrapText="1"/>
    </xf>
    <xf numFmtId="0" fontId="3" fillId="22" borderId="14" xfId="0" applyFont="1" applyFill="1" applyBorder="1" applyAlignment="1" applyProtection="1">
      <alignment horizontal="left" vertical="center" wrapText="1"/>
    </xf>
    <xf numFmtId="0" fontId="3" fillId="22" borderId="15" xfId="0" applyFont="1" applyFill="1" applyBorder="1" applyAlignment="1" applyProtection="1">
      <alignment horizontal="left" vertical="center" wrapText="1"/>
    </xf>
    <xf numFmtId="0" fontId="7" fillId="0" borderId="17" xfId="0" applyFont="1" applyBorder="1" applyAlignment="1" applyProtection="1">
      <alignment horizontal="center" vertical="center" wrapText="1"/>
    </xf>
    <xf numFmtId="0" fontId="7" fillId="0" borderId="12" xfId="0" applyFont="1" applyBorder="1" applyAlignment="1" applyProtection="1">
      <alignment horizontal="center" vertical="center" wrapText="1"/>
    </xf>
    <xf numFmtId="0" fontId="7" fillId="0" borderId="18" xfId="0" applyFont="1" applyBorder="1" applyAlignment="1" applyProtection="1">
      <alignment horizontal="center" vertical="center" wrapText="1"/>
    </xf>
    <xf numFmtId="0" fontId="7" fillId="0" borderId="16" xfId="0" applyFont="1" applyBorder="1" applyAlignment="1" applyProtection="1">
      <alignment horizontal="center" vertical="center" wrapText="1"/>
    </xf>
    <xf numFmtId="0" fontId="7" fillId="0" borderId="14" xfId="0" applyFont="1" applyBorder="1" applyAlignment="1" applyProtection="1">
      <alignment horizontal="center" vertical="center" wrapText="1"/>
    </xf>
    <xf numFmtId="0" fontId="7" fillId="0" borderId="15" xfId="0" applyFont="1" applyBorder="1" applyAlignment="1" applyProtection="1">
      <alignment horizontal="center" vertical="center" wrapText="1"/>
    </xf>
    <xf numFmtId="4" fontId="44" fillId="0" borderId="19" xfId="0" applyNumberFormat="1" applyFont="1" applyBorder="1" applyAlignment="1" applyProtection="1">
      <alignment horizontal="center" vertical="center" wrapText="1"/>
    </xf>
    <xf numFmtId="4" fontId="44" fillId="0" borderId="20" xfId="0" applyNumberFormat="1" applyFont="1" applyBorder="1" applyAlignment="1" applyProtection="1">
      <alignment horizontal="center" vertical="center" wrapText="1"/>
    </xf>
    <xf numFmtId="4" fontId="44" fillId="0" borderId="17" xfId="0" applyNumberFormat="1" applyFont="1" applyBorder="1" applyAlignment="1" applyProtection="1">
      <alignment horizontal="center" vertical="center" wrapText="1"/>
    </xf>
    <xf numFmtId="4" fontId="44" fillId="0" borderId="18" xfId="0" applyNumberFormat="1" applyFont="1" applyBorder="1" applyAlignment="1" applyProtection="1">
      <alignment horizontal="center" vertical="center" wrapText="1"/>
    </xf>
    <xf numFmtId="0" fontId="43" fillId="29" borderId="16" xfId="0" applyFont="1" applyFill="1" applyBorder="1" applyAlignment="1">
      <alignment horizontal="center" wrapText="1"/>
    </xf>
    <xf numFmtId="0" fontId="43" fillId="29" borderId="15" xfId="0" applyFont="1" applyFill="1" applyBorder="1" applyAlignment="1">
      <alignment horizontal="center" wrapText="1"/>
    </xf>
    <xf numFmtId="4" fontId="22" fillId="22" borderId="16" xfId="0" applyNumberFormat="1" applyFont="1" applyFill="1" applyBorder="1" applyAlignment="1" applyProtection="1">
      <alignment horizontal="center" vertical="center" wrapText="1"/>
    </xf>
    <xf numFmtId="4" fontId="22" fillId="22" borderId="14" xfId="0" applyNumberFormat="1" applyFont="1" applyFill="1" applyBorder="1" applyAlignment="1" applyProtection="1">
      <alignment horizontal="center" vertical="center" wrapText="1"/>
    </xf>
    <xf numFmtId="4" fontId="19" fillId="0" borderId="10" xfId="0" applyNumberFormat="1" applyFont="1" applyBorder="1" applyAlignment="1" applyProtection="1">
      <alignment horizontal="center" vertical="center" wrapText="1"/>
    </xf>
    <xf numFmtId="0" fontId="19" fillId="0" borderId="16" xfId="0" applyFont="1" applyBorder="1" applyAlignment="1" applyProtection="1">
      <alignment horizontal="center" vertical="center" wrapText="1"/>
    </xf>
    <xf numFmtId="0" fontId="19" fillId="0" borderId="15" xfId="0" applyFont="1" applyBorder="1" applyAlignment="1" applyProtection="1">
      <alignment horizontal="center" vertical="center" wrapText="1"/>
    </xf>
    <xf numFmtId="0" fontId="19" fillId="0" borderId="16" xfId="0" applyFont="1" applyBorder="1" applyAlignment="1" applyProtection="1">
      <alignment horizontal="left" vertical="center" wrapText="1"/>
    </xf>
    <xf numFmtId="0" fontId="19" fillId="0" borderId="14" xfId="0" applyFont="1" applyBorder="1" applyAlignment="1" applyProtection="1">
      <alignment horizontal="left" vertical="center" wrapText="1"/>
    </xf>
    <xf numFmtId="0" fontId="19" fillId="0" borderId="15" xfId="0" applyFont="1" applyBorder="1" applyAlignment="1" applyProtection="1">
      <alignment horizontal="left" vertical="center" wrapText="1"/>
    </xf>
    <xf numFmtId="0" fontId="20" fillId="0" borderId="16" xfId="0" applyFont="1" applyBorder="1" applyAlignment="1" applyProtection="1">
      <alignment horizontal="center" vertical="center" wrapText="1"/>
    </xf>
    <xf numFmtId="0" fontId="20" fillId="0" borderId="15" xfId="0" applyFont="1" applyBorder="1" applyAlignment="1" applyProtection="1">
      <alignment horizontal="center" vertical="center" wrapText="1"/>
    </xf>
    <xf numFmtId="0" fontId="20" fillId="22" borderId="10" xfId="0" applyNumberFormat="1" applyFont="1" applyFill="1" applyBorder="1" applyAlignment="1" applyProtection="1">
      <alignment horizontal="center" vertical="center" wrapText="1"/>
    </xf>
    <xf numFmtId="4" fontId="19" fillId="28" borderId="16" xfId="0" applyNumberFormat="1" applyFont="1" applyFill="1" applyBorder="1" applyAlignment="1" applyProtection="1">
      <alignment horizontal="center" vertical="center" wrapText="1"/>
    </xf>
    <xf numFmtId="4" fontId="19" fillId="28" borderId="14" xfId="0" applyNumberFormat="1" applyFont="1" applyFill="1" applyBorder="1" applyAlignment="1" applyProtection="1">
      <alignment horizontal="center" vertical="center" wrapText="1"/>
    </xf>
    <xf numFmtId="0" fontId="20" fillId="22" borderId="16" xfId="0" applyNumberFormat="1" applyFont="1" applyFill="1" applyBorder="1" applyAlignment="1" applyProtection="1">
      <alignment horizontal="center" vertical="center" wrapText="1"/>
    </xf>
    <xf numFmtId="0" fontId="20" fillId="22" borderId="15" xfId="0" applyNumberFormat="1" applyFont="1" applyFill="1" applyBorder="1" applyAlignment="1" applyProtection="1">
      <alignment horizontal="center" vertical="center" wrapText="1"/>
    </xf>
    <xf numFmtId="0" fontId="20" fillId="22" borderId="10" xfId="0" applyFont="1" applyFill="1" applyBorder="1" applyAlignment="1" applyProtection="1">
      <alignment horizontal="center" vertical="center" wrapText="1"/>
    </xf>
    <xf numFmtId="0" fontId="19" fillId="22" borderId="10" xfId="0" applyFont="1" applyFill="1" applyBorder="1" applyAlignment="1" applyProtection="1">
      <alignment horizontal="center" vertical="center" wrapText="1"/>
    </xf>
    <xf numFmtId="0" fontId="19" fillId="0" borderId="10" xfId="0" applyFont="1" applyBorder="1" applyAlignment="1" applyProtection="1">
      <alignment horizontal="center" vertical="center" wrapText="1"/>
    </xf>
    <xf numFmtId="0" fontId="23" fillId="0" borderId="16" xfId="0" applyFont="1" applyBorder="1" applyAlignment="1" applyProtection="1">
      <alignment horizontal="center" vertical="center" wrapText="1"/>
    </xf>
    <xf numFmtId="0" fontId="23" fillId="0" borderId="14" xfId="0" applyFont="1" applyBorder="1" applyAlignment="1" applyProtection="1">
      <alignment horizontal="center" vertical="center" wrapText="1"/>
    </xf>
    <xf numFmtId="0" fontId="23" fillId="0" borderId="15" xfId="0" applyFont="1" applyBorder="1" applyAlignment="1" applyProtection="1">
      <alignment horizontal="center" vertical="center" wrapText="1"/>
    </xf>
    <xf numFmtId="4" fontId="19" fillId="0" borderId="16" xfId="0" applyNumberFormat="1" applyFont="1" applyBorder="1" applyAlignment="1" applyProtection="1">
      <alignment horizontal="center" vertical="center" wrapText="1"/>
    </xf>
    <xf numFmtId="4" fontId="19" fillId="0" borderId="14" xfId="0" applyNumberFormat="1" applyFont="1" applyBorder="1" applyAlignment="1" applyProtection="1">
      <alignment horizontal="center" vertical="center" wrapText="1"/>
    </xf>
    <xf numFmtId="4" fontId="19" fillId="0" borderId="19" xfId="0" applyNumberFormat="1" applyFont="1" applyBorder="1" applyAlignment="1" applyProtection="1">
      <alignment horizontal="center" vertical="center" wrapText="1"/>
    </xf>
    <xf numFmtId="4" fontId="19" fillId="0" borderId="20" xfId="0" applyNumberFormat="1" applyFont="1" applyBorder="1" applyAlignment="1" applyProtection="1">
      <alignment horizontal="center" vertical="center" wrapText="1"/>
    </xf>
    <xf numFmtId="4" fontId="19" fillId="0" borderId="17" xfId="0" applyNumberFormat="1" applyFont="1" applyBorder="1" applyAlignment="1" applyProtection="1">
      <alignment horizontal="center" vertical="center" wrapText="1"/>
    </xf>
    <xf numFmtId="4" fontId="19" fillId="0" borderId="18" xfId="0" applyNumberFormat="1" applyFont="1" applyBorder="1" applyAlignment="1" applyProtection="1">
      <alignment horizontal="center" vertical="center" wrapText="1"/>
    </xf>
    <xf numFmtId="165" fontId="19" fillId="0" borderId="16" xfId="0" applyNumberFormat="1" applyFont="1" applyBorder="1" applyAlignment="1" applyProtection="1">
      <alignment horizontal="center"/>
      <protection locked="0"/>
    </xf>
    <xf numFmtId="165" fontId="19" fillId="0" borderId="15" xfId="0" applyNumberFormat="1" applyFont="1" applyBorder="1" applyAlignment="1" applyProtection="1">
      <alignment horizontal="center"/>
      <protection locked="0"/>
    </xf>
    <xf numFmtId="0" fontId="22" fillId="25" borderId="10" xfId="0" applyFont="1" applyFill="1" applyBorder="1" applyAlignment="1" applyProtection="1">
      <alignment horizontal="center" vertical="center" wrapText="1"/>
    </xf>
    <xf numFmtId="0" fontId="20" fillId="0" borderId="10" xfId="0" applyFont="1" applyBorder="1" applyAlignment="1" applyProtection="1">
      <alignment horizontal="center" vertical="center" wrapText="1"/>
    </xf>
    <xf numFmtId="0" fontId="20" fillId="22" borderId="19" xfId="0" applyNumberFormat="1" applyFont="1" applyFill="1" applyBorder="1" applyAlignment="1" applyProtection="1">
      <alignment horizontal="center" vertical="center" wrapText="1"/>
    </xf>
    <xf numFmtId="0" fontId="20" fillId="22" borderId="13" xfId="0" applyNumberFormat="1" applyFont="1" applyFill="1" applyBorder="1" applyAlignment="1" applyProtection="1">
      <alignment horizontal="center" vertical="center" wrapText="1"/>
    </xf>
    <xf numFmtId="0" fontId="20" fillId="22" borderId="20" xfId="0" applyNumberFormat="1" applyFont="1" applyFill="1" applyBorder="1" applyAlignment="1" applyProtection="1">
      <alignment horizontal="center" vertical="center" wrapText="1"/>
    </xf>
    <xf numFmtId="0" fontId="20" fillId="22" borderId="21" xfId="0" applyNumberFormat="1" applyFont="1" applyFill="1" applyBorder="1" applyAlignment="1" applyProtection="1">
      <alignment horizontal="center" vertical="center" wrapText="1"/>
    </xf>
    <xf numFmtId="0" fontId="20" fillId="22" borderId="0" xfId="0" applyNumberFormat="1" applyFont="1" applyFill="1" applyBorder="1" applyAlignment="1" applyProtection="1">
      <alignment horizontal="center" vertical="center" wrapText="1"/>
    </xf>
    <xf numFmtId="0" fontId="20" fillId="22" borderId="22" xfId="0" applyNumberFormat="1" applyFont="1" applyFill="1" applyBorder="1" applyAlignment="1" applyProtection="1">
      <alignment horizontal="center" vertical="center" wrapText="1"/>
    </xf>
    <xf numFmtId="0" fontId="19" fillId="0" borderId="14" xfId="0" applyFont="1" applyBorder="1" applyAlignment="1" applyProtection="1">
      <alignment horizontal="center" vertical="center" wrapText="1"/>
    </xf>
    <xf numFmtId="4" fontId="22" fillId="20" borderId="16" xfId="0" applyNumberFormat="1" applyFont="1" applyFill="1" applyBorder="1" applyAlignment="1" applyProtection="1">
      <alignment horizontal="center" vertical="center" wrapText="1"/>
    </xf>
    <xf numFmtId="4" fontId="22" fillId="20" borderId="14" xfId="0" applyNumberFormat="1" applyFont="1" applyFill="1" applyBorder="1" applyAlignment="1" applyProtection="1">
      <alignment horizontal="center" vertical="center" wrapText="1"/>
    </xf>
    <xf numFmtId="4" fontId="22" fillId="20" borderId="15" xfId="0" applyNumberFormat="1" applyFont="1" applyFill="1" applyBorder="1" applyAlignment="1" applyProtection="1">
      <alignment horizontal="center" vertical="center" wrapText="1"/>
    </xf>
    <xf numFmtId="0" fontId="19" fillId="0" borderId="19" xfId="0" applyFont="1" applyBorder="1" applyAlignment="1" applyProtection="1">
      <alignment horizontal="center" vertical="center" wrapText="1"/>
    </xf>
    <xf numFmtId="0" fontId="19" fillId="0" borderId="20" xfId="0" applyFont="1" applyBorder="1" applyAlignment="1" applyProtection="1">
      <alignment horizontal="center" vertical="center" wrapText="1"/>
    </xf>
    <xf numFmtId="0" fontId="19" fillId="0" borderId="17" xfId="0" applyFont="1" applyBorder="1" applyAlignment="1" applyProtection="1">
      <alignment horizontal="center" vertical="center" wrapText="1"/>
    </xf>
    <xf numFmtId="0" fontId="19" fillId="0" borderId="18" xfId="0" applyFont="1" applyBorder="1" applyAlignment="1" applyProtection="1">
      <alignment horizontal="center" vertical="center" wrapText="1"/>
    </xf>
    <xf numFmtId="0" fontId="19" fillId="20" borderId="16" xfId="0" applyFont="1" applyFill="1" applyBorder="1" applyAlignment="1" applyProtection="1">
      <alignment horizontal="center" vertical="center" wrapText="1"/>
    </xf>
    <xf numFmtId="0" fontId="19" fillId="20" borderId="15" xfId="0" applyFont="1" applyFill="1" applyBorder="1" applyAlignment="1" applyProtection="1">
      <alignment horizontal="center" vertical="center" wrapText="1"/>
    </xf>
    <xf numFmtId="0" fontId="20" fillId="0" borderId="19" xfId="0" applyFont="1" applyBorder="1" applyAlignment="1" applyProtection="1">
      <alignment horizontal="center" vertical="center" wrapText="1"/>
    </xf>
    <xf numFmtId="0" fontId="20" fillId="0" borderId="20" xfId="0" applyFont="1" applyBorder="1" applyAlignment="1" applyProtection="1">
      <alignment horizontal="center" vertical="center" wrapText="1"/>
    </xf>
    <xf numFmtId="0" fontId="20" fillId="0" borderId="17" xfId="0" applyFont="1" applyBorder="1" applyAlignment="1" applyProtection="1">
      <alignment horizontal="center" vertical="center" wrapText="1"/>
    </xf>
    <xf numFmtId="0" fontId="20" fillId="0" borderId="18" xfId="0" applyFont="1" applyBorder="1" applyAlignment="1" applyProtection="1">
      <alignment horizontal="center" vertical="center" wrapText="1"/>
    </xf>
    <xf numFmtId="0" fontId="24" fillId="0" borderId="0" xfId="0" applyFont="1" applyAlignment="1" applyProtection="1">
      <alignment horizontal="center"/>
      <protection locked="0"/>
    </xf>
    <xf numFmtId="0" fontId="20" fillId="20" borderId="10" xfId="0" applyNumberFormat="1" applyFont="1" applyFill="1" applyBorder="1" applyAlignment="1" applyProtection="1">
      <alignment horizontal="center" vertical="center" wrapText="1"/>
    </xf>
    <xf numFmtId="4" fontId="19" fillId="0" borderId="15" xfId="0" applyNumberFormat="1" applyFont="1" applyBorder="1" applyAlignment="1" applyProtection="1">
      <alignment horizontal="center" vertical="center" wrapText="1"/>
    </xf>
    <xf numFmtId="0" fontId="23" fillId="0" borderId="0" xfId="0" applyFont="1" applyAlignment="1" applyProtection="1">
      <alignment horizontal="center" vertical="center" wrapText="1"/>
      <protection locked="0"/>
    </xf>
    <xf numFmtId="0" fontId="23" fillId="0" borderId="12" xfId="0" applyFont="1" applyBorder="1" applyAlignment="1" applyProtection="1">
      <alignment horizontal="center" vertical="center" wrapText="1"/>
      <protection locked="0"/>
    </xf>
    <xf numFmtId="0" fontId="20" fillId="27" borderId="10" xfId="0" applyNumberFormat="1" applyFont="1" applyFill="1" applyBorder="1" applyAlignment="1" applyProtection="1">
      <alignment horizontal="center" vertical="center" wrapText="1"/>
    </xf>
    <xf numFmtId="4" fontId="19" fillId="20" borderId="16" xfId="0" applyNumberFormat="1" applyFont="1" applyFill="1" applyBorder="1" applyAlignment="1" applyProtection="1">
      <alignment horizontal="center" vertical="center" wrapText="1"/>
    </xf>
    <xf numFmtId="4" fontId="19" fillId="20" borderId="14" xfId="0" applyNumberFormat="1" applyFont="1" applyFill="1" applyBorder="1" applyAlignment="1" applyProtection="1">
      <alignment horizontal="center" vertical="center" wrapText="1"/>
    </xf>
    <xf numFmtId="4" fontId="19" fillId="20" borderId="15" xfId="0" applyNumberFormat="1" applyFont="1" applyFill="1" applyBorder="1" applyAlignment="1" applyProtection="1">
      <alignment horizontal="center" vertical="center" wrapText="1"/>
    </xf>
    <xf numFmtId="0" fontId="23" fillId="0" borderId="0" xfId="0" applyFont="1" applyAlignment="1" applyProtection="1">
      <alignment horizontal="center" wrapText="1"/>
      <protection locked="0"/>
    </xf>
    <xf numFmtId="0" fontId="20" fillId="0" borderId="0" xfId="0" applyFont="1" applyAlignment="1" applyProtection="1">
      <alignment horizontal="center" vertical="center" wrapText="1"/>
      <protection locked="0"/>
    </xf>
    <xf numFmtId="0" fontId="20" fillId="26" borderId="16" xfId="0" applyNumberFormat="1" applyFont="1" applyFill="1" applyBorder="1" applyAlignment="1" applyProtection="1">
      <alignment horizontal="center" vertical="center" wrapText="1"/>
    </xf>
    <xf numFmtId="0" fontId="20" fillId="26" borderId="14" xfId="0" applyNumberFormat="1" applyFont="1" applyFill="1" applyBorder="1" applyAlignment="1" applyProtection="1">
      <alignment horizontal="center" vertical="center" wrapText="1"/>
    </xf>
    <xf numFmtId="0" fontId="20" fillId="26" borderId="15" xfId="0" applyNumberFormat="1" applyFont="1" applyFill="1" applyBorder="1" applyAlignment="1" applyProtection="1">
      <alignment horizontal="center" vertical="center" wrapText="1"/>
    </xf>
    <xf numFmtId="0" fontId="23" fillId="20" borderId="10" xfId="0" applyFont="1" applyFill="1" applyBorder="1" applyAlignment="1" applyProtection="1">
      <alignment horizontal="center" vertical="center" wrapText="1"/>
    </xf>
    <xf numFmtId="0" fontId="24" fillId="0" borderId="10" xfId="0" applyFont="1" applyBorder="1" applyAlignment="1" applyProtection="1">
      <alignment horizontal="center" vertical="center" wrapText="1"/>
    </xf>
    <xf numFmtId="0" fontId="20" fillId="26" borderId="19" xfId="0" applyNumberFormat="1" applyFont="1" applyFill="1" applyBorder="1" applyAlignment="1" applyProtection="1">
      <alignment horizontal="center" vertical="center" wrapText="1"/>
    </xf>
    <xf numFmtId="0" fontId="20" fillId="26" borderId="13" xfId="0" applyNumberFormat="1" applyFont="1" applyFill="1" applyBorder="1" applyAlignment="1" applyProtection="1">
      <alignment horizontal="center" vertical="center" wrapText="1"/>
    </xf>
    <xf numFmtId="0" fontId="20" fillId="26" borderId="20" xfId="0" applyNumberFormat="1" applyFont="1" applyFill="1" applyBorder="1" applyAlignment="1" applyProtection="1">
      <alignment horizontal="center" vertical="center" wrapText="1"/>
    </xf>
    <xf numFmtId="0" fontId="20" fillId="26" borderId="21" xfId="0" applyNumberFormat="1" applyFont="1" applyFill="1" applyBorder="1" applyAlignment="1" applyProtection="1">
      <alignment horizontal="center" vertical="center" wrapText="1"/>
    </xf>
    <xf numFmtId="0" fontId="20" fillId="26" borderId="0" xfId="0" applyNumberFormat="1" applyFont="1" applyFill="1" applyBorder="1" applyAlignment="1" applyProtection="1">
      <alignment horizontal="center" vertical="center" wrapText="1"/>
    </xf>
    <xf numFmtId="0" fontId="20" fillId="26" borderId="22" xfId="0" applyNumberFormat="1" applyFont="1" applyFill="1" applyBorder="1" applyAlignment="1" applyProtection="1">
      <alignment horizontal="center" vertical="center" wrapText="1"/>
    </xf>
    <xf numFmtId="0" fontId="20" fillId="26" borderId="17" xfId="0" applyNumberFormat="1" applyFont="1" applyFill="1" applyBorder="1" applyAlignment="1" applyProtection="1">
      <alignment horizontal="center" vertical="center" wrapText="1"/>
    </xf>
    <xf numFmtId="0" fontId="20" fillId="26" borderId="12" xfId="0" applyNumberFormat="1" applyFont="1" applyFill="1" applyBorder="1" applyAlignment="1" applyProtection="1">
      <alignment horizontal="center" vertical="center" wrapText="1"/>
    </xf>
    <xf numFmtId="0" fontId="20" fillId="26" borderId="18" xfId="0" applyNumberFormat="1" applyFont="1" applyFill="1" applyBorder="1" applyAlignment="1" applyProtection="1">
      <alignment horizontal="center" vertical="center" wrapText="1"/>
    </xf>
    <xf numFmtId="0" fontId="20" fillId="27" borderId="19" xfId="0" applyFont="1" applyFill="1" applyBorder="1" applyAlignment="1" applyProtection="1">
      <alignment horizontal="left" vertical="center" wrapText="1"/>
    </xf>
    <xf numFmtId="0" fontId="20" fillId="27" borderId="13" xfId="0" applyFont="1" applyFill="1" applyBorder="1" applyAlignment="1" applyProtection="1">
      <alignment horizontal="left" vertical="center" wrapText="1"/>
    </xf>
    <xf numFmtId="0" fontId="20" fillId="27" borderId="20" xfId="0" applyFont="1" applyFill="1" applyBorder="1" applyAlignment="1" applyProtection="1">
      <alignment horizontal="left" vertical="center" wrapText="1"/>
    </xf>
    <xf numFmtId="0" fontId="20" fillId="0" borderId="16" xfId="0" applyFont="1" applyBorder="1" applyAlignment="1" applyProtection="1">
      <alignment horizontal="left" vertical="center" wrapText="1"/>
    </xf>
    <xf numFmtId="0" fontId="20" fillId="0" borderId="14" xfId="0" applyFont="1" applyBorder="1" applyAlignment="1" applyProtection="1">
      <alignment horizontal="left" vertical="center" wrapText="1"/>
    </xf>
    <xf numFmtId="0" fontId="20" fillId="0" borderId="15" xfId="0" applyFont="1" applyBorder="1" applyAlignment="1" applyProtection="1">
      <alignment horizontal="left" vertical="center" wrapText="1"/>
    </xf>
    <xf numFmtId="0" fontId="20" fillId="22" borderId="14" xfId="0" applyFont="1" applyFill="1" applyBorder="1" applyAlignment="1" applyProtection="1">
      <alignment horizontal="center" vertical="center" wrapText="1"/>
    </xf>
    <xf numFmtId="0" fontId="20" fillId="22" borderId="15" xfId="0" applyFont="1" applyFill="1" applyBorder="1" applyAlignment="1" applyProtection="1">
      <alignment horizontal="center" vertical="center" wrapText="1"/>
    </xf>
    <xf numFmtId="0" fontId="20" fillId="26" borderId="10" xfId="0" applyNumberFormat="1" applyFont="1" applyFill="1" applyBorder="1" applyAlignment="1" applyProtection="1">
      <alignment horizontal="center" vertical="center" wrapText="1"/>
    </xf>
    <xf numFmtId="0" fontId="20" fillId="22" borderId="16" xfId="0" applyFont="1" applyFill="1" applyBorder="1" applyAlignment="1" applyProtection="1">
      <alignment horizontal="center" vertical="center" wrapText="1"/>
    </xf>
    <xf numFmtId="0" fontId="22" fillId="0" borderId="10" xfId="0" applyFont="1" applyBorder="1" applyAlignment="1" applyProtection="1">
      <alignment horizontal="center" vertical="center" wrapText="1"/>
    </xf>
    <xf numFmtId="0" fontId="22" fillId="0" borderId="16" xfId="0" applyFont="1" applyBorder="1" applyAlignment="1" applyProtection="1">
      <alignment horizontal="center" vertical="center" wrapText="1"/>
    </xf>
    <xf numFmtId="0" fontId="22" fillId="0" borderId="15" xfId="0" applyFont="1" applyBorder="1" applyAlignment="1" applyProtection="1">
      <alignment horizontal="center" vertical="center" wrapText="1"/>
    </xf>
    <xf numFmtId="0" fontId="20" fillId="0" borderId="0" xfId="0" applyFont="1" applyAlignment="1" applyProtection="1">
      <alignment horizontal="center"/>
      <protection locked="0"/>
    </xf>
    <xf numFmtId="0" fontId="22" fillId="0" borderId="16" xfId="0" applyFont="1" applyFill="1" applyBorder="1" applyAlignment="1" applyProtection="1">
      <alignment horizontal="center" vertical="center" wrapText="1"/>
    </xf>
    <xf numFmtId="0" fontId="22" fillId="0" borderId="15" xfId="0" applyFont="1" applyFill="1" applyBorder="1" applyAlignment="1" applyProtection="1">
      <alignment horizontal="center" vertical="center" wrapText="1"/>
    </xf>
  </cellXfs>
  <cellStyles count="57">
    <cellStyle name="????" xfId="1"/>
    <cellStyle name="???? " xfId="2"/>
    <cellStyle name="?????" xfId="3"/>
    <cellStyle name="????? ??????????????" xfId="4"/>
    <cellStyle name="??????" xfId="5"/>
    <cellStyle name="???????" xfId="6"/>
    <cellStyle name="????????" xfId="7"/>
    <cellStyle name="?????????" xfId="8"/>
    <cellStyle name="????????? ??????" xfId="9"/>
    <cellStyle name="????????? 1" xfId="10"/>
    <cellStyle name="????????? 2" xfId="11"/>
    <cellStyle name="????????? 3" xfId="12"/>
    <cellStyle name="????????? 4" xfId="13"/>
    <cellStyle name="??????????" xfId="14"/>
    <cellStyle name="???????????" xfId="15"/>
    <cellStyle name="??????????? ??????" xfId="16"/>
    <cellStyle name="??????????_Mutqer" xfId="17"/>
    <cellStyle name="??????1" xfId="18"/>
    <cellStyle name="??????2" xfId="19"/>
    <cellStyle name="??????3" xfId="20"/>
    <cellStyle name="??????4" xfId="21"/>
    <cellStyle name="??????5" xfId="22"/>
    <cellStyle name="??????6" xfId="23"/>
    <cellStyle name="20% - ??????1" xfId="24"/>
    <cellStyle name="20% - ??????2" xfId="25"/>
    <cellStyle name="20% - ??????3" xfId="26"/>
    <cellStyle name="20% - ??????4" xfId="27"/>
    <cellStyle name="20% - ??????5" xfId="28"/>
    <cellStyle name="20% - ??????6" xfId="29"/>
    <cellStyle name="40% - ??????1" xfId="30"/>
    <cellStyle name="40% - ??????2" xfId="31"/>
    <cellStyle name="40% - ??????3" xfId="32"/>
    <cellStyle name="40% - ??????4" xfId="33"/>
    <cellStyle name="40% - ??????5" xfId="34"/>
    <cellStyle name="40% - ??????6" xfId="35"/>
    <cellStyle name="60% - ??????1" xfId="36"/>
    <cellStyle name="60% - ??????2" xfId="37"/>
    <cellStyle name="60% - ??????3" xfId="38"/>
    <cellStyle name="60% - ??????4" xfId="39"/>
    <cellStyle name="60% - ??????5" xfId="40"/>
    <cellStyle name="60% - ??????6" xfId="41"/>
    <cellStyle name="Normal" xfId="0" builtinId="0"/>
    <cellStyle name="Normal 12 5" xfId="42"/>
    <cellStyle name="Normal 12 5 2" xfId="43"/>
    <cellStyle name="Normal 2 2" xfId="44"/>
    <cellStyle name="Normal 2 3" xfId="45"/>
    <cellStyle name="Normal 20 2" xfId="46"/>
    <cellStyle name="Normal 20 2 2" xfId="47"/>
    <cellStyle name="Normal 22 2" xfId="48"/>
    <cellStyle name="Normal 22 2 2" xfId="49"/>
    <cellStyle name="Normal 26 2" xfId="50"/>
    <cellStyle name="Normal 26 2 2" xfId="51"/>
    <cellStyle name="Normal 28 2" xfId="52"/>
    <cellStyle name="Normal 28 2 2" xfId="53"/>
    <cellStyle name="Normal_Sheet2" xfId="54"/>
    <cellStyle name="Обычный 2 2" xfId="55"/>
    <cellStyle name="Обычный 3" xfId="5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M130"/>
  <sheetViews>
    <sheetView topLeftCell="B2" workbookViewId="0">
      <pane xSplit="2" ySplit="8" topLeftCell="D10" activePane="bottomRight" state="frozen"/>
      <selection activeCell="B2" sqref="B2"/>
      <selection pane="topRight" activeCell="D2" sqref="D2"/>
      <selection pane="bottomLeft" activeCell="B10" sqref="B10"/>
      <selection pane="bottomRight" activeCell="K12" sqref="K12"/>
    </sheetView>
  </sheetViews>
  <sheetFormatPr defaultRowHeight="15"/>
  <cols>
    <col min="1" max="1" width="0.875" style="2" hidden="1" customWidth="1"/>
    <col min="2" max="2" width="3.875" style="2" customWidth="1"/>
    <col min="3" max="3" width="16.125" style="2" customWidth="1"/>
    <col min="4" max="4" width="9" style="2"/>
    <col min="5" max="5" width="9.75" style="2" customWidth="1"/>
    <col min="6" max="6" width="8.875" style="2" customWidth="1"/>
    <col min="7" max="7" width="9.125" style="2" customWidth="1"/>
    <col min="8" max="8" width="8.25" style="2" customWidth="1"/>
    <col min="9" max="9" width="9.125" style="2" customWidth="1"/>
    <col min="10" max="10" width="9.25" style="2" customWidth="1"/>
    <col min="11" max="12" width="9.375" style="2" customWidth="1"/>
    <col min="13" max="21" width="9.125" style="2" customWidth="1"/>
    <col min="22" max="22" width="8.75" style="2" customWidth="1"/>
    <col min="23" max="23" width="9.125" style="2" customWidth="1"/>
    <col min="24" max="24" width="8.625" style="2" customWidth="1"/>
    <col min="25" max="25" width="9.125" style="2" customWidth="1"/>
    <col min="26" max="26" width="8.375" style="2" customWidth="1"/>
    <col min="27" max="27" width="7.75" style="2" customWidth="1"/>
    <col min="28" max="28" width="8.375" style="2" customWidth="1"/>
    <col min="29" max="29" width="8.625" style="2" customWidth="1"/>
    <col min="30" max="30" width="9" style="2"/>
    <col min="31" max="31" width="10.5" style="2" customWidth="1"/>
    <col min="32" max="32" width="8.375" style="2" customWidth="1"/>
    <col min="33" max="34" width="7.75" style="2" customWidth="1"/>
    <col min="35" max="35" width="9.875" style="2" customWidth="1"/>
    <col min="36" max="36" width="7.375" style="2" customWidth="1"/>
    <col min="37" max="37" width="7.75" style="2" customWidth="1"/>
    <col min="38" max="39" width="7.875" style="2" customWidth="1"/>
    <col min="40" max="40" width="9.375" style="2" customWidth="1"/>
    <col min="41" max="45" width="9.25" style="2" customWidth="1"/>
    <col min="46" max="46" width="11.125" style="2" customWidth="1"/>
    <col min="47" max="69" width="9.25" style="2" customWidth="1"/>
    <col min="70" max="70" width="8.25" style="2" customWidth="1"/>
    <col min="71" max="71" width="9" style="2"/>
    <col min="72" max="72" width="8.75" style="2" customWidth="1"/>
    <col min="73" max="73" width="9.25" style="2" customWidth="1"/>
    <col min="74" max="74" width="7.75" style="2" customWidth="1"/>
    <col min="75" max="75" width="9" style="2"/>
    <col min="76" max="76" width="8.5" style="2" customWidth="1"/>
    <col min="77" max="93" width="9.25" style="2" customWidth="1"/>
    <col min="94" max="94" width="8.875" style="2" customWidth="1"/>
    <col min="95" max="95" width="9.125" style="2" customWidth="1"/>
    <col min="96" max="96" width="9.625" style="2" customWidth="1"/>
    <col min="97" max="97" width="8.875" style="2" customWidth="1"/>
    <col min="98" max="98" width="9.625" style="2" customWidth="1"/>
    <col min="99" max="99" width="8.625" style="2" customWidth="1"/>
    <col min="100" max="100" width="9.125" style="2" customWidth="1"/>
    <col min="101" max="101" width="8.875" style="2" customWidth="1"/>
    <col min="102" max="102" width="10.25" style="2" customWidth="1"/>
    <col min="103" max="103" width="9.875" style="2" customWidth="1"/>
    <col min="104" max="104" width="8.75" style="2" customWidth="1"/>
    <col min="105" max="105" width="8.5" style="2" customWidth="1"/>
    <col min="106" max="106" width="7.5" style="2" customWidth="1"/>
    <col min="107" max="108" width="7.875" style="2" customWidth="1"/>
    <col min="109" max="109" width="7.75" style="2" customWidth="1"/>
    <col min="110" max="110" width="9.625" style="2" customWidth="1"/>
    <col min="111" max="111" width="8.875" style="2" customWidth="1"/>
    <col min="112" max="112" width="7.875" style="2" customWidth="1"/>
    <col min="113" max="113" width="8.125" style="2" customWidth="1"/>
    <col min="114" max="115" width="7.5" style="2" customWidth="1"/>
    <col min="116" max="116" width="9.75" style="2" customWidth="1"/>
    <col min="117" max="16384" width="9" style="2"/>
  </cols>
  <sheetData>
    <row r="1" spans="2:117" ht="17.25" customHeight="1">
      <c r="B1" s="111" t="s">
        <v>2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</row>
    <row r="2" spans="2:117" ht="25.5" customHeight="1">
      <c r="B2" s="112" t="s">
        <v>19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9"/>
      <c r="DC2" s="19"/>
      <c r="DD2" s="19"/>
      <c r="DE2" s="19"/>
      <c r="DF2" s="19"/>
      <c r="DG2" s="19"/>
      <c r="DH2" s="19"/>
      <c r="DI2" s="19"/>
      <c r="DJ2" s="19"/>
      <c r="DK2" s="19"/>
    </row>
    <row r="3" spans="2:117" ht="12.75" customHeight="1">
      <c r="C3" s="3"/>
      <c r="D3" s="3"/>
      <c r="E3" s="3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113" t="s">
        <v>6</v>
      </c>
      <c r="AK3" s="113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</row>
    <row r="4" spans="2:117" ht="16.5" customHeight="1">
      <c r="B4" s="119" t="s">
        <v>4</v>
      </c>
      <c r="C4" s="114" t="s">
        <v>0</v>
      </c>
      <c r="D4" s="120" t="s">
        <v>20</v>
      </c>
      <c r="E4" s="121"/>
      <c r="F4" s="121"/>
      <c r="G4" s="121"/>
      <c r="H4" s="121"/>
      <c r="I4" s="122"/>
      <c r="J4" s="129" t="s">
        <v>34</v>
      </c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0"/>
      <c r="AG4" s="130"/>
      <c r="AH4" s="130"/>
      <c r="AI4" s="130"/>
      <c r="AJ4" s="130"/>
      <c r="AK4" s="130"/>
      <c r="AL4" s="130"/>
      <c r="AM4" s="130"/>
      <c r="AN4" s="130"/>
      <c r="AO4" s="130"/>
      <c r="AP4" s="130"/>
      <c r="AQ4" s="130"/>
      <c r="AR4" s="130"/>
      <c r="AS4" s="130"/>
      <c r="AT4" s="130"/>
      <c r="AU4" s="130"/>
      <c r="AV4" s="130"/>
      <c r="AW4" s="130"/>
      <c r="AX4" s="130"/>
      <c r="AY4" s="130"/>
      <c r="AZ4" s="130"/>
      <c r="BA4" s="130"/>
      <c r="BB4" s="130"/>
      <c r="BC4" s="130"/>
      <c r="BD4" s="130"/>
      <c r="BE4" s="130"/>
      <c r="BF4" s="130"/>
      <c r="BG4" s="130"/>
      <c r="BH4" s="130"/>
      <c r="BI4" s="130"/>
      <c r="BJ4" s="130"/>
      <c r="BK4" s="130"/>
      <c r="BL4" s="130"/>
      <c r="BM4" s="130"/>
      <c r="BN4" s="130"/>
      <c r="BO4" s="130"/>
      <c r="BP4" s="130"/>
      <c r="BQ4" s="130"/>
      <c r="BR4" s="130"/>
      <c r="BS4" s="130"/>
      <c r="BT4" s="130"/>
      <c r="BU4" s="130"/>
      <c r="BV4" s="130"/>
      <c r="BW4" s="130"/>
      <c r="BX4" s="130"/>
      <c r="BY4" s="130"/>
      <c r="BZ4" s="130"/>
      <c r="CA4" s="130"/>
      <c r="CB4" s="130"/>
      <c r="CC4" s="130"/>
      <c r="CD4" s="130"/>
      <c r="CE4" s="130"/>
      <c r="CF4" s="130"/>
      <c r="CG4" s="130"/>
      <c r="CH4" s="130"/>
      <c r="CI4" s="130"/>
      <c r="CJ4" s="130"/>
      <c r="CK4" s="130"/>
      <c r="CL4" s="130"/>
      <c r="CM4" s="130"/>
      <c r="CN4" s="130"/>
      <c r="CO4" s="130"/>
      <c r="CP4" s="130"/>
      <c r="CQ4" s="130"/>
      <c r="CR4" s="130"/>
      <c r="CS4" s="130"/>
      <c r="CT4" s="130"/>
      <c r="CU4" s="130"/>
      <c r="CV4" s="130"/>
      <c r="CW4" s="130"/>
      <c r="CX4" s="130"/>
      <c r="CY4" s="130"/>
      <c r="CZ4" s="130"/>
      <c r="DA4" s="130"/>
      <c r="DB4" s="130"/>
      <c r="DC4" s="130"/>
      <c r="DD4" s="130"/>
      <c r="DE4" s="130"/>
      <c r="DF4" s="130"/>
      <c r="DG4" s="130"/>
      <c r="DH4" s="130"/>
      <c r="DI4" s="130"/>
      <c r="DJ4" s="130"/>
      <c r="DK4" s="130"/>
      <c r="DL4" s="130"/>
      <c r="DM4" s="131"/>
    </row>
    <row r="5" spans="2:117" ht="16.5" customHeight="1">
      <c r="B5" s="119"/>
      <c r="C5" s="114"/>
      <c r="D5" s="123"/>
      <c r="E5" s="124"/>
      <c r="F5" s="124"/>
      <c r="G5" s="124"/>
      <c r="H5" s="124"/>
      <c r="I5" s="125"/>
      <c r="J5" s="86" t="s">
        <v>35</v>
      </c>
      <c r="K5" s="87"/>
      <c r="L5" s="87"/>
      <c r="M5" s="88"/>
      <c r="N5" s="115" t="s">
        <v>24</v>
      </c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7"/>
      <c r="AD5" s="86" t="s">
        <v>37</v>
      </c>
      <c r="AE5" s="87"/>
      <c r="AF5" s="87"/>
      <c r="AG5" s="88"/>
      <c r="AH5" s="86" t="s">
        <v>38</v>
      </c>
      <c r="AI5" s="87"/>
      <c r="AJ5" s="87"/>
      <c r="AK5" s="88"/>
      <c r="AL5" s="86" t="s">
        <v>39</v>
      </c>
      <c r="AM5" s="87"/>
      <c r="AN5" s="87"/>
      <c r="AO5" s="88"/>
      <c r="AP5" s="135" t="s">
        <v>33</v>
      </c>
      <c r="AQ5" s="136"/>
      <c r="AR5" s="136"/>
      <c r="AS5" s="136"/>
      <c r="AT5" s="136"/>
      <c r="AU5" s="136"/>
      <c r="AV5" s="136"/>
      <c r="AW5" s="136"/>
      <c r="AX5" s="136"/>
      <c r="AY5" s="136"/>
      <c r="AZ5" s="136"/>
      <c r="BA5" s="136"/>
      <c r="BB5" s="136"/>
      <c r="BC5" s="136"/>
      <c r="BD5" s="136"/>
      <c r="BE5" s="136"/>
      <c r="BF5" s="136"/>
      <c r="BG5" s="136"/>
      <c r="BH5" s="136"/>
      <c r="BI5" s="136"/>
      <c r="BJ5" s="136"/>
      <c r="BK5" s="136"/>
      <c r="BL5" s="136"/>
      <c r="BM5" s="136"/>
      <c r="BN5" s="136"/>
      <c r="BO5" s="136"/>
      <c r="BP5" s="136"/>
      <c r="BQ5" s="137"/>
      <c r="BR5" s="86" t="s">
        <v>42</v>
      </c>
      <c r="BS5" s="87"/>
      <c r="BT5" s="87"/>
      <c r="BU5" s="88"/>
      <c r="BV5" s="86" t="s">
        <v>43</v>
      </c>
      <c r="BW5" s="87"/>
      <c r="BX5" s="87"/>
      <c r="BY5" s="88"/>
      <c r="BZ5" s="98" t="s">
        <v>30</v>
      </c>
      <c r="CA5" s="98"/>
      <c r="CB5" s="98"/>
      <c r="CC5" s="98"/>
      <c r="CD5" s="98"/>
      <c r="CE5" s="98"/>
      <c r="CF5" s="98"/>
      <c r="CG5" s="98"/>
      <c r="CH5" s="98"/>
      <c r="CI5" s="98"/>
      <c r="CJ5" s="98"/>
      <c r="CK5" s="98"/>
      <c r="CL5" s="98"/>
      <c r="CM5" s="98"/>
      <c r="CN5" s="98"/>
      <c r="CO5" s="98"/>
      <c r="CP5" s="92" t="s">
        <v>47</v>
      </c>
      <c r="CQ5" s="92"/>
      <c r="CR5" s="92"/>
      <c r="CS5" s="92"/>
      <c r="CT5" s="99" t="s">
        <v>9</v>
      </c>
      <c r="CU5" s="100"/>
      <c r="CV5" s="100"/>
      <c r="CW5" s="101"/>
      <c r="CX5" s="103" t="s">
        <v>18</v>
      </c>
      <c r="CY5" s="104"/>
      <c r="CZ5" s="104"/>
      <c r="DA5" s="105"/>
      <c r="DB5" s="103" t="s">
        <v>7</v>
      </c>
      <c r="DC5" s="104"/>
      <c r="DD5" s="104"/>
      <c r="DE5" s="105"/>
      <c r="DF5" s="103" t="s">
        <v>8</v>
      </c>
      <c r="DG5" s="104"/>
      <c r="DH5" s="104"/>
      <c r="DI5" s="104"/>
      <c r="DJ5" s="104"/>
      <c r="DK5" s="105"/>
      <c r="DL5" s="97" t="s">
        <v>32</v>
      </c>
      <c r="DM5" s="97"/>
    </row>
    <row r="6" spans="2:117" ht="105.75" customHeight="1">
      <c r="B6" s="119"/>
      <c r="C6" s="114"/>
      <c r="D6" s="126"/>
      <c r="E6" s="127"/>
      <c r="F6" s="127"/>
      <c r="G6" s="127"/>
      <c r="H6" s="127"/>
      <c r="I6" s="128"/>
      <c r="J6" s="89"/>
      <c r="K6" s="90"/>
      <c r="L6" s="90"/>
      <c r="M6" s="91"/>
      <c r="N6" s="102" t="s">
        <v>23</v>
      </c>
      <c r="O6" s="94"/>
      <c r="P6" s="94"/>
      <c r="Q6" s="95"/>
      <c r="R6" s="92" t="s">
        <v>22</v>
      </c>
      <c r="S6" s="92"/>
      <c r="T6" s="92"/>
      <c r="U6" s="92"/>
      <c r="V6" s="92" t="s">
        <v>36</v>
      </c>
      <c r="W6" s="92"/>
      <c r="X6" s="92"/>
      <c r="Y6" s="92"/>
      <c r="Z6" s="92" t="s">
        <v>21</v>
      </c>
      <c r="AA6" s="92"/>
      <c r="AB6" s="92"/>
      <c r="AC6" s="92"/>
      <c r="AD6" s="89"/>
      <c r="AE6" s="90"/>
      <c r="AF6" s="90"/>
      <c r="AG6" s="91"/>
      <c r="AH6" s="89"/>
      <c r="AI6" s="90"/>
      <c r="AJ6" s="90"/>
      <c r="AK6" s="91"/>
      <c r="AL6" s="89"/>
      <c r="AM6" s="90"/>
      <c r="AN6" s="90"/>
      <c r="AO6" s="91"/>
      <c r="AP6" s="132" t="s">
        <v>25</v>
      </c>
      <c r="AQ6" s="133"/>
      <c r="AR6" s="133"/>
      <c r="AS6" s="134"/>
      <c r="AT6" s="132" t="s">
        <v>26</v>
      </c>
      <c r="AU6" s="133"/>
      <c r="AV6" s="133"/>
      <c r="AW6" s="134"/>
      <c r="AX6" s="141" t="s">
        <v>27</v>
      </c>
      <c r="AY6" s="142"/>
      <c r="AZ6" s="142"/>
      <c r="BA6" s="143"/>
      <c r="BB6" s="141" t="s">
        <v>28</v>
      </c>
      <c r="BC6" s="142"/>
      <c r="BD6" s="142"/>
      <c r="BE6" s="143"/>
      <c r="BF6" s="96" t="s">
        <v>29</v>
      </c>
      <c r="BG6" s="96"/>
      <c r="BH6" s="96"/>
      <c r="BI6" s="96"/>
      <c r="BJ6" s="96" t="s">
        <v>40</v>
      </c>
      <c r="BK6" s="96"/>
      <c r="BL6" s="96"/>
      <c r="BM6" s="96"/>
      <c r="BN6" s="96" t="s">
        <v>41</v>
      </c>
      <c r="BO6" s="96"/>
      <c r="BP6" s="96"/>
      <c r="BQ6" s="96"/>
      <c r="BR6" s="89"/>
      <c r="BS6" s="90"/>
      <c r="BT6" s="90"/>
      <c r="BU6" s="91"/>
      <c r="BV6" s="89"/>
      <c r="BW6" s="90"/>
      <c r="BX6" s="90"/>
      <c r="BY6" s="91"/>
      <c r="BZ6" s="138" t="s">
        <v>44</v>
      </c>
      <c r="CA6" s="139"/>
      <c r="CB6" s="139"/>
      <c r="CC6" s="140"/>
      <c r="CD6" s="93" t="s">
        <v>45</v>
      </c>
      <c r="CE6" s="94"/>
      <c r="CF6" s="94"/>
      <c r="CG6" s="95"/>
      <c r="CH6" s="102" t="s">
        <v>46</v>
      </c>
      <c r="CI6" s="94"/>
      <c r="CJ6" s="94"/>
      <c r="CK6" s="95"/>
      <c r="CL6" s="102" t="s">
        <v>48</v>
      </c>
      <c r="CM6" s="94"/>
      <c r="CN6" s="94"/>
      <c r="CO6" s="95"/>
      <c r="CP6" s="92"/>
      <c r="CQ6" s="92"/>
      <c r="CR6" s="92"/>
      <c r="CS6" s="92"/>
      <c r="CT6" s="102"/>
      <c r="CU6" s="94"/>
      <c r="CV6" s="94"/>
      <c r="CW6" s="95"/>
      <c r="CX6" s="106"/>
      <c r="CY6" s="107"/>
      <c r="CZ6" s="107"/>
      <c r="DA6" s="108"/>
      <c r="DB6" s="106"/>
      <c r="DC6" s="107"/>
      <c r="DD6" s="107"/>
      <c r="DE6" s="108"/>
      <c r="DF6" s="106"/>
      <c r="DG6" s="107"/>
      <c r="DH6" s="107"/>
      <c r="DI6" s="107"/>
      <c r="DJ6" s="107"/>
      <c r="DK6" s="108"/>
      <c r="DL6" s="97"/>
      <c r="DM6" s="97"/>
    </row>
    <row r="7" spans="2:117" ht="25.5" customHeight="1">
      <c r="B7" s="119"/>
      <c r="C7" s="114"/>
      <c r="D7" s="85" t="s">
        <v>15</v>
      </c>
      <c r="E7" s="85"/>
      <c r="F7" s="85" t="s">
        <v>14</v>
      </c>
      <c r="G7" s="85"/>
      <c r="H7" s="85" t="s">
        <v>5</v>
      </c>
      <c r="I7" s="85"/>
      <c r="J7" s="85" t="s">
        <v>12</v>
      </c>
      <c r="K7" s="85"/>
      <c r="L7" s="85" t="s">
        <v>13</v>
      </c>
      <c r="M7" s="85"/>
      <c r="N7" s="85" t="s">
        <v>12</v>
      </c>
      <c r="O7" s="85"/>
      <c r="P7" s="85" t="s">
        <v>13</v>
      </c>
      <c r="Q7" s="85"/>
      <c r="R7" s="85" t="s">
        <v>12</v>
      </c>
      <c r="S7" s="85"/>
      <c r="T7" s="85" t="s">
        <v>13</v>
      </c>
      <c r="U7" s="85"/>
      <c r="V7" s="85" t="s">
        <v>12</v>
      </c>
      <c r="W7" s="85"/>
      <c r="X7" s="85" t="s">
        <v>13</v>
      </c>
      <c r="Y7" s="85"/>
      <c r="Z7" s="85" t="s">
        <v>12</v>
      </c>
      <c r="AA7" s="85"/>
      <c r="AB7" s="85" t="s">
        <v>13</v>
      </c>
      <c r="AC7" s="85"/>
      <c r="AD7" s="85" t="s">
        <v>12</v>
      </c>
      <c r="AE7" s="85"/>
      <c r="AF7" s="85" t="s">
        <v>13</v>
      </c>
      <c r="AG7" s="85"/>
      <c r="AH7" s="85" t="s">
        <v>12</v>
      </c>
      <c r="AI7" s="85"/>
      <c r="AJ7" s="85" t="s">
        <v>13</v>
      </c>
      <c r="AK7" s="85"/>
      <c r="AL7" s="85" t="s">
        <v>12</v>
      </c>
      <c r="AM7" s="85"/>
      <c r="AN7" s="85" t="s">
        <v>13</v>
      </c>
      <c r="AO7" s="85"/>
      <c r="AP7" s="85" t="s">
        <v>12</v>
      </c>
      <c r="AQ7" s="85"/>
      <c r="AR7" s="85" t="s">
        <v>13</v>
      </c>
      <c r="AS7" s="85"/>
      <c r="AT7" s="85" t="s">
        <v>12</v>
      </c>
      <c r="AU7" s="85"/>
      <c r="AV7" s="85" t="s">
        <v>13</v>
      </c>
      <c r="AW7" s="85"/>
      <c r="AX7" s="85" t="s">
        <v>12</v>
      </c>
      <c r="AY7" s="85"/>
      <c r="AZ7" s="85" t="s">
        <v>13</v>
      </c>
      <c r="BA7" s="85"/>
      <c r="BB7" s="85" t="s">
        <v>12</v>
      </c>
      <c r="BC7" s="85"/>
      <c r="BD7" s="85" t="s">
        <v>13</v>
      </c>
      <c r="BE7" s="85"/>
      <c r="BF7" s="85" t="s">
        <v>12</v>
      </c>
      <c r="BG7" s="85"/>
      <c r="BH7" s="85" t="s">
        <v>13</v>
      </c>
      <c r="BI7" s="85"/>
      <c r="BJ7" s="85" t="s">
        <v>12</v>
      </c>
      <c r="BK7" s="85"/>
      <c r="BL7" s="85" t="s">
        <v>13</v>
      </c>
      <c r="BM7" s="85"/>
      <c r="BN7" s="85" t="s">
        <v>12</v>
      </c>
      <c r="BO7" s="85"/>
      <c r="BP7" s="85" t="s">
        <v>13</v>
      </c>
      <c r="BQ7" s="85"/>
      <c r="BR7" s="85" t="s">
        <v>12</v>
      </c>
      <c r="BS7" s="85"/>
      <c r="BT7" s="85" t="s">
        <v>13</v>
      </c>
      <c r="BU7" s="85"/>
      <c r="BV7" s="85" t="s">
        <v>12</v>
      </c>
      <c r="BW7" s="85"/>
      <c r="BX7" s="85" t="s">
        <v>13</v>
      </c>
      <c r="BY7" s="85"/>
      <c r="BZ7" s="85" t="s">
        <v>12</v>
      </c>
      <c r="CA7" s="85"/>
      <c r="CB7" s="85" t="s">
        <v>13</v>
      </c>
      <c r="CC7" s="85"/>
      <c r="CD7" s="85" t="s">
        <v>12</v>
      </c>
      <c r="CE7" s="85"/>
      <c r="CF7" s="85" t="s">
        <v>13</v>
      </c>
      <c r="CG7" s="85"/>
      <c r="CH7" s="85" t="s">
        <v>12</v>
      </c>
      <c r="CI7" s="85"/>
      <c r="CJ7" s="85" t="s">
        <v>13</v>
      </c>
      <c r="CK7" s="85"/>
      <c r="CL7" s="85" t="s">
        <v>12</v>
      </c>
      <c r="CM7" s="85"/>
      <c r="CN7" s="85" t="s">
        <v>13</v>
      </c>
      <c r="CO7" s="85"/>
      <c r="CP7" s="85" t="s">
        <v>12</v>
      </c>
      <c r="CQ7" s="85"/>
      <c r="CR7" s="85" t="s">
        <v>13</v>
      </c>
      <c r="CS7" s="85"/>
      <c r="CT7" s="85" t="s">
        <v>12</v>
      </c>
      <c r="CU7" s="85"/>
      <c r="CV7" s="85" t="s">
        <v>13</v>
      </c>
      <c r="CW7" s="85"/>
      <c r="CX7" s="85" t="s">
        <v>12</v>
      </c>
      <c r="CY7" s="85"/>
      <c r="CZ7" s="85" t="s">
        <v>13</v>
      </c>
      <c r="DA7" s="85"/>
      <c r="DB7" s="85" t="s">
        <v>12</v>
      </c>
      <c r="DC7" s="85"/>
      <c r="DD7" s="85" t="s">
        <v>13</v>
      </c>
      <c r="DE7" s="85"/>
      <c r="DF7" s="109" t="s">
        <v>31</v>
      </c>
      <c r="DG7" s="110"/>
      <c r="DH7" s="85" t="s">
        <v>12</v>
      </c>
      <c r="DI7" s="85"/>
      <c r="DJ7" s="85" t="s">
        <v>13</v>
      </c>
      <c r="DK7" s="85"/>
      <c r="DL7" s="85" t="s">
        <v>13</v>
      </c>
      <c r="DM7" s="85"/>
    </row>
    <row r="8" spans="2:117" ht="48" customHeight="1">
      <c r="B8" s="119"/>
      <c r="C8" s="114"/>
      <c r="D8" s="21" t="s">
        <v>3</v>
      </c>
      <c r="E8" s="5" t="s">
        <v>17</v>
      </c>
      <c r="F8" s="21" t="s">
        <v>3</v>
      </c>
      <c r="G8" s="5" t="s">
        <v>16</v>
      </c>
      <c r="H8" s="22" t="s">
        <v>3</v>
      </c>
      <c r="I8" s="7" t="s">
        <v>11</v>
      </c>
      <c r="J8" s="23" t="s">
        <v>3</v>
      </c>
      <c r="K8" s="1" t="s">
        <v>11</v>
      </c>
      <c r="L8" s="24" t="s">
        <v>3</v>
      </c>
      <c r="M8" s="6" t="s">
        <v>11</v>
      </c>
      <c r="N8" s="23" t="s">
        <v>3</v>
      </c>
      <c r="O8" s="1" t="s">
        <v>11</v>
      </c>
      <c r="P8" s="24" t="s">
        <v>3</v>
      </c>
      <c r="Q8" s="6" t="s">
        <v>11</v>
      </c>
      <c r="R8" s="23" t="s">
        <v>3</v>
      </c>
      <c r="S8" s="1" t="s">
        <v>11</v>
      </c>
      <c r="T8" s="24" t="s">
        <v>3</v>
      </c>
      <c r="U8" s="6" t="s">
        <v>11</v>
      </c>
      <c r="V8" s="23" t="s">
        <v>3</v>
      </c>
      <c r="W8" s="1" t="s">
        <v>11</v>
      </c>
      <c r="X8" s="24" t="s">
        <v>3</v>
      </c>
      <c r="Y8" s="6" t="s">
        <v>11</v>
      </c>
      <c r="Z8" s="23" t="s">
        <v>3</v>
      </c>
      <c r="AA8" s="1" t="s">
        <v>11</v>
      </c>
      <c r="AB8" s="24" t="s">
        <v>3</v>
      </c>
      <c r="AC8" s="6" t="s">
        <v>11</v>
      </c>
      <c r="AD8" s="23" t="s">
        <v>3</v>
      </c>
      <c r="AE8" s="1" t="s">
        <v>11</v>
      </c>
      <c r="AF8" s="24" t="s">
        <v>3</v>
      </c>
      <c r="AG8" s="6" t="s">
        <v>11</v>
      </c>
      <c r="AH8" s="23" t="s">
        <v>3</v>
      </c>
      <c r="AI8" s="1" t="s">
        <v>11</v>
      </c>
      <c r="AJ8" s="24" t="s">
        <v>3</v>
      </c>
      <c r="AK8" s="6" t="s">
        <v>17</v>
      </c>
      <c r="AL8" s="23" t="s">
        <v>3</v>
      </c>
      <c r="AM8" s="1" t="s">
        <v>11</v>
      </c>
      <c r="AN8" s="24" t="s">
        <v>3</v>
      </c>
      <c r="AO8" s="6" t="s">
        <v>11</v>
      </c>
      <c r="AP8" s="23" t="s">
        <v>3</v>
      </c>
      <c r="AQ8" s="1" t="s">
        <v>11</v>
      </c>
      <c r="AR8" s="24" t="s">
        <v>3</v>
      </c>
      <c r="AS8" s="6" t="s">
        <v>11</v>
      </c>
      <c r="AT8" s="23" t="s">
        <v>3</v>
      </c>
      <c r="AU8" s="1" t="s">
        <v>11</v>
      </c>
      <c r="AV8" s="24" t="s">
        <v>3</v>
      </c>
      <c r="AW8" s="6" t="s">
        <v>11</v>
      </c>
      <c r="AX8" s="23" t="s">
        <v>3</v>
      </c>
      <c r="AY8" s="1" t="s">
        <v>11</v>
      </c>
      <c r="AZ8" s="24" t="s">
        <v>3</v>
      </c>
      <c r="BA8" s="6" t="s">
        <v>11</v>
      </c>
      <c r="BB8" s="23" t="s">
        <v>3</v>
      </c>
      <c r="BC8" s="1" t="s">
        <v>11</v>
      </c>
      <c r="BD8" s="24" t="s">
        <v>3</v>
      </c>
      <c r="BE8" s="6" t="s">
        <v>11</v>
      </c>
      <c r="BF8" s="23" t="s">
        <v>3</v>
      </c>
      <c r="BG8" s="1" t="s">
        <v>11</v>
      </c>
      <c r="BH8" s="24" t="s">
        <v>3</v>
      </c>
      <c r="BI8" s="6" t="s">
        <v>11</v>
      </c>
      <c r="BJ8" s="23" t="s">
        <v>3</v>
      </c>
      <c r="BK8" s="1" t="s">
        <v>11</v>
      </c>
      <c r="BL8" s="24" t="s">
        <v>3</v>
      </c>
      <c r="BM8" s="6" t="s">
        <v>11</v>
      </c>
      <c r="BN8" s="23" t="s">
        <v>3</v>
      </c>
      <c r="BO8" s="1" t="s">
        <v>11</v>
      </c>
      <c r="BP8" s="24" t="s">
        <v>3</v>
      </c>
      <c r="BQ8" s="6" t="s">
        <v>11</v>
      </c>
      <c r="BR8" s="21" t="s">
        <v>3</v>
      </c>
      <c r="BS8" s="5" t="s">
        <v>10</v>
      </c>
      <c r="BT8" s="24" t="s">
        <v>3</v>
      </c>
      <c r="BU8" s="6" t="s">
        <v>11</v>
      </c>
      <c r="BV8" s="21" t="s">
        <v>3</v>
      </c>
      <c r="BW8" s="5" t="s">
        <v>10</v>
      </c>
      <c r="BX8" s="24" t="s">
        <v>3</v>
      </c>
      <c r="BY8" s="6" t="s">
        <v>11</v>
      </c>
      <c r="BZ8" s="21" t="s">
        <v>3</v>
      </c>
      <c r="CA8" s="5" t="s">
        <v>10</v>
      </c>
      <c r="CB8" s="24" t="s">
        <v>3</v>
      </c>
      <c r="CC8" s="6" t="s">
        <v>11</v>
      </c>
      <c r="CD8" s="21" t="s">
        <v>3</v>
      </c>
      <c r="CE8" s="5" t="s">
        <v>10</v>
      </c>
      <c r="CF8" s="24" t="s">
        <v>3</v>
      </c>
      <c r="CG8" s="6" t="s">
        <v>11</v>
      </c>
      <c r="CH8" s="21" t="s">
        <v>3</v>
      </c>
      <c r="CI8" s="5" t="s">
        <v>10</v>
      </c>
      <c r="CJ8" s="24" t="s">
        <v>3</v>
      </c>
      <c r="CK8" s="6" t="s">
        <v>11</v>
      </c>
      <c r="CL8" s="21" t="s">
        <v>3</v>
      </c>
      <c r="CM8" s="5" t="s">
        <v>10</v>
      </c>
      <c r="CN8" s="24" t="s">
        <v>3</v>
      </c>
      <c r="CO8" s="6" t="s">
        <v>11</v>
      </c>
      <c r="CP8" s="21" t="s">
        <v>3</v>
      </c>
      <c r="CQ8" s="5" t="s">
        <v>10</v>
      </c>
      <c r="CR8" s="24" t="s">
        <v>3</v>
      </c>
      <c r="CS8" s="6" t="s">
        <v>11</v>
      </c>
      <c r="CT8" s="21" t="s">
        <v>3</v>
      </c>
      <c r="CU8" s="5" t="s">
        <v>10</v>
      </c>
      <c r="CV8" s="24" t="s">
        <v>3</v>
      </c>
      <c r="CW8" s="6" t="s">
        <v>11</v>
      </c>
      <c r="CX8" s="21" t="s">
        <v>3</v>
      </c>
      <c r="CY8" s="5" t="s">
        <v>10</v>
      </c>
      <c r="CZ8" s="24" t="s">
        <v>3</v>
      </c>
      <c r="DA8" s="6" t="s">
        <v>11</v>
      </c>
      <c r="DB8" s="21" t="s">
        <v>3</v>
      </c>
      <c r="DC8" s="5" t="s">
        <v>10</v>
      </c>
      <c r="DD8" s="24" t="s">
        <v>3</v>
      </c>
      <c r="DE8" s="6" t="s">
        <v>11</v>
      </c>
      <c r="DF8" s="21" t="s">
        <v>3</v>
      </c>
      <c r="DG8" s="5" t="s">
        <v>10</v>
      </c>
      <c r="DH8" s="21" t="s">
        <v>3</v>
      </c>
      <c r="DI8" s="5" t="s">
        <v>10</v>
      </c>
      <c r="DJ8" s="24" t="s">
        <v>3</v>
      </c>
      <c r="DK8" s="6" t="s">
        <v>11</v>
      </c>
      <c r="DL8" s="21" t="s">
        <v>3</v>
      </c>
      <c r="DM8" s="5" t="s">
        <v>10</v>
      </c>
    </row>
    <row r="9" spans="2:117" ht="15" customHeight="1">
      <c r="B9" s="25"/>
      <c r="C9" s="26">
        <v>1</v>
      </c>
      <c r="D9" s="26">
        <v>2</v>
      </c>
      <c r="E9" s="26">
        <v>3</v>
      </c>
      <c r="F9" s="26">
        <v>4</v>
      </c>
      <c r="G9" s="26">
        <v>5</v>
      </c>
      <c r="H9" s="26">
        <v>6</v>
      </c>
      <c r="I9" s="26">
        <v>7</v>
      </c>
      <c r="J9" s="26">
        <v>8</v>
      </c>
      <c r="K9" s="26">
        <v>9</v>
      </c>
      <c r="L9" s="26">
        <v>10</v>
      </c>
      <c r="M9" s="26">
        <v>11</v>
      </c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>
        <v>12</v>
      </c>
      <c r="AE9" s="26">
        <v>13</v>
      </c>
      <c r="AF9" s="26">
        <v>14</v>
      </c>
      <c r="AG9" s="26">
        <v>15</v>
      </c>
      <c r="AH9" s="26">
        <v>16</v>
      </c>
      <c r="AI9" s="26">
        <v>17</v>
      </c>
      <c r="AJ9" s="26">
        <v>18</v>
      </c>
      <c r="AK9" s="26">
        <v>19</v>
      </c>
      <c r="AL9" s="26">
        <v>20</v>
      </c>
      <c r="AM9" s="26">
        <v>21</v>
      </c>
      <c r="AN9" s="26">
        <v>22</v>
      </c>
      <c r="AO9" s="26">
        <v>23</v>
      </c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>
        <v>24</v>
      </c>
      <c r="BS9" s="26">
        <v>25</v>
      </c>
      <c r="BT9" s="26">
        <v>26</v>
      </c>
      <c r="BU9" s="26">
        <v>27</v>
      </c>
      <c r="BV9" s="26">
        <v>28</v>
      </c>
      <c r="BW9" s="26">
        <v>29</v>
      </c>
      <c r="BX9" s="26">
        <v>30</v>
      </c>
      <c r="BY9" s="26">
        <v>31</v>
      </c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>
        <v>32</v>
      </c>
      <c r="CQ9" s="26">
        <v>33</v>
      </c>
      <c r="CR9" s="26">
        <v>34</v>
      </c>
      <c r="CS9" s="26">
        <v>35</v>
      </c>
      <c r="CT9" s="26">
        <v>36</v>
      </c>
      <c r="CU9" s="26">
        <v>37</v>
      </c>
      <c r="CV9" s="26">
        <v>38</v>
      </c>
      <c r="CW9" s="26">
        <v>39</v>
      </c>
      <c r="CX9" s="26">
        <v>40</v>
      </c>
      <c r="CY9" s="26">
        <v>41</v>
      </c>
      <c r="CZ9" s="26">
        <v>42</v>
      </c>
      <c r="DA9" s="26">
        <v>43</v>
      </c>
      <c r="DB9" s="26">
        <v>44</v>
      </c>
      <c r="DC9" s="26">
        <v>45</v>
      </c>
      <c r="DD9" s="26">
        <v>46</v>
      </c>
      <c r="DE9" s="26">
        <v>47</v>
      </c>
      <c r="DF9" s="34"/>
      <c r="DG9" s="34"/>
      <c r="DH9" s="26">
        <v>48</v>
      </c>
      <c r="DI9" s="26">
        <v>49</v>
      </c>
      <c r="DJ9" s="26">
        <v>50</v>
      </c>
      <c r="DK9" s="26">
        <v>51</v>
      </c>
      <c r="DL9" s="26">
        <v>52</v>
      </c>
      <c r="DM9" s="26">
        <v>53</v>
      </c>
    </row>
    <row r="10" spans="2:117" s="29" customFormat="1" ht="21" customHeight="1">
      <c r="B10" s="18">
        <v>1</v>
      </c>
      <c r="C10" s="16"/>
      <c r="D10" s="27">
        <f t="shared" ref="D10:D20" si="0">F10+H10-DL10</f>
        <v>0</v>
      </c>
      <c r="E10" s="27">
        <f t="shared" ref="E10:E20" si="1">G10+I10-DM10</f>
        <v>0</v>
      </c>
      <c r="F10" s="13">
        <f t="shared" ref="F10:G20" si="2">J10+AD10+AH10+AL10+BR10+BV10+CP10+CT10+CX10+DB10+DH10</f>
        <v>0</v>
      </c>
      <c r="G10" s="13">
        <f t="shared" si="2"/>
        <v>0</v>
      </c>
      <c r="H10" s="13">
        <f t="shared" ref="H10:H20" si="3">L10+AF10+AJ10+AN10+BT10+BX10+CR10+CV10+CZ10+DD10+DJ10</f>
        <v>0</v>
      </c>
      <c r="I10" s="13">
        <f t="shared" ref="I10:I20" si="4">M10+AG10+AK10+AO10+BU10+BY10+CS10+CW10+DA10+DE10+DK10</f>
        <v>0</v>
      </c>
      <c r="J10" s="32"/>
      <c r="K10" s="32"/>
      <c r="L10" s="32"/>
      <c r="M10" s="32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>
        <f>DH10+DJ10-DL10</f>
        <v>0</v>
      </c>
      <c r="DG10" s="14">
        <f>DI10+DK10-DM10</f>
        <v>0</v>
      </c>
      <c r="DH10" s="14"/>
      <c r="DI10" s="14"/>
      <c r="DJ10" s="14"/>
      <c r="DK10" s="14"/>
      <c r="DL10" s="28"/>
      <c r="DM10" s="28"/>
    </row>
    <row r="11" spans="2:117" s="29" customFormat="1" ht="21.75" customHeight="1">
      <c r="B11" s="18">
        <v>2</v>
      </c>
      <c r="C11" s="17"/>
      <c r="D11" s="27">
        <f t="shared" si="0"/>
        <v>0</v>
      </c>
      <c r="E11" s="27">
        <f t="shared" si="1"/>
        <v>0</v>
      </c>
      <c r="F11" s="13">
        <f t="shared" si="2"/>
        <v>0</v>
      </c>
      <c r="G11" s="13">
        <f t="shared" si="2"/>
        <v>0</v>
      </c>
      <c r="H11" s="13">
        <f t="shared" si="3"/>
        <v>0</v>
      </c>
      <c r="I11" s="13">
        <f t="shared" si="4"/>
        <v>0</v>
      </c>
      <c r="J11" s="32"/>
      <c r="K11" s="32"/>
      <c r="L11" s="32"/>
      <c r="M11" s="32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>
        <f t="shared" ref="DF11:DF20" si="5">DH11+DJ11-DL11</f>
        <v>0</v>
      </c>
      <c r="DG11" s="14">
        <f t="shared" ref="DG11:DG20" si="6">DI11+DK11-DM11</f>
        <v>0</v>
      </c>
      <c r="DH11" s="14"/>
      <c r="DI11" s="14"/>
      <c r="DJ11" s="14"/>
      <c r="DK11" s="14"/>
      <c r="DL11" s="28"/>
      <c r="DM11" s="28"/>
    </row>
    <row r="12" spans="2:117" s="29" customFormat="1" ht="20.25" customHeight="1">
      <c r="B12" s="18">
        <v>3</v>
      </c>
      <c r="C12" s="17"/>
      <c r="D12" s="27">
        <f t="shared" si="0"/>
        <v>0</v>
      </c>
      <c r="E12" s="27">
        <f t="shared" si="1"/>
        <v>0</v>
      </c>
      <c r="F12" s="13">
        <f t="shared" si="2"/>
        <v>0</v>
      </c>
      <c r="G12" s="13">
        <f t="shared" si="2"/>
        <v>0</v>
      </c>
      <c r="H12" s="13">
        <f t="shared" si="3"/>
        <v>0</v>
      </c>
      <c r="I12" s="13">
        <f t="shared" si="4"/>
        <v>0</v>
      </c>
      <c r="J12" s="32"/>
      <c r="K12" s="32"/>
      <c r="L12" s="32"/>
      <c r="M12" s="32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>
        <f t="shared" si="5"/>
        <v>0</v>
      </c>
      <c r="DG12" s="14">
        <f t="shared" si="6"/>
        <v>0</v>
      </c>
      <c r="DH12" s="14"/>
      <c r="DI12" s="14"/>
      <c r="DJ12" s="14"/>
      <c r="DK12" s="14"/>
      <c r="DL12" s="28"/>
      <c r="DM12" s="28"/>
    </row>
    <row r="13" spans="2:117" s="29" customFormat="1" ht="21" customHeight="1">
      <c r="B13" s="18">
        <v>4</v>
      </c>
      <c r="C13" s="17"/>
      <c r="D13" s="27">
        <f t="shared" si="0"/>
        <v>0</v>
      </c>
      <c r="E13" s="27">
        <f t="shared" si="1"/>
        <v>0</v>
      </c>
      <c r="F13" s="13">
        <f t="shared" si="2"/>
        <v>0</v>
      </c>
      <c r="G13" s="13">
        <f t="shared" si="2"/>
        <v>0</v>
      </c>
      <c r="H13" s="13">
        <f t="shared" si="3"/>
        <v>0</v>
      </c>
      <c r="I13" s="13">
        <f t="shared" si="4"/>
        <v>0</v>
      </c>
      <c r="J13" s="32"/>
      <c r="K13" s="32"/>
      <c r="L13" s="32"/>
      <c r="M13" s="32"/>
      <c r="N13" s="14"/>
      <c r="O13" s="14"/>
      <c r="P13" s="14"/>
      <c r="Q13" s="14"/>
      <c r="R13" s="14"/>
      <c r="S13" s="14"/>
      <c r="T13" s="14"/>
      <c r="U13" s="14"/>
      <c r="V13" s="31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>
        <f t="shared" si="5"/>
        <v>0</v>
      </c>
      <c r="DG13" s="14">
        <f t="shared" si="6"/>
        <v>0</v>
      </c>
      <c r="DH13" s="14"/>
      <c r="DI13" s="14"/>
      <c r="DJ13" s="14"/>
      <c r="DK13" s="14"/>
      <c r="DL13" s="28"/>
      <c r="DM13" s="28"/>
    </row>
    <row r="14" spans="2:117" s="29" customFormat="1" ht="20.25" customHeight="1">
      <c r="B14" s="18">
        <v>5</v>
      </c>
      <c r="C14" s="17"/>
      <c r="D14" s="27">
        <f t="shared" si="0"/>
        <v>0</v>
      </c>
      <c r="E14" s="27">
        <f t="shared" si="1"/>
        <v>0</v>
      </c>
      <c r="F14" s="13">
        <f t="shared" si="2"/>
        <v>0</v>
      </c>
      <c r="G14" s="13">
        <f t="shared" si="2"/>
        <v>0</v>
      </c>
      <c r="H14" s="13">
        <f t="shared" si="3"/>
        <v>0</v>
      </c>
      <c r="I14" s="13">
        <f t="shared" si="4"/>
        <v>0</v>
      </c>
      <c r="J14" s="32"/>
      <c r="K14" s="32"/>
      <c r="L14" s="32"/>
      <c r="M14" s="32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>
        <f t="shared" si="5"/>
        <v>0</v>
      </c>
      <c r="DG14" s="14">
        <f t="shared" si="6"/>
        <v>0</v>
      </c>
      <c r="DH14" s="14"/>
      <c r="DI14" s="14"/>
      <c r="DJ14" s="14"/>
      <c r="DK14" s="14"/>
      <c r="DL14" s="28"/>
      <c r="DM14" s="28"/>
    </row>
    <row r="15" spans="2:117" s="29" customFormat="1" ht="18" customHeight="1">
      <c r="B15" s="18">
        <v>6</v>
      </c>
      <c r="C15" s="17"/>
      <c r="D15" s="27">
        <f t="shared" si="0"/>
        <v>0</v>
      </c>
      <c r="E15" s="27">
        <f t="shared" si="1"/>
        <v>0</v>
      </c>
      <c r="F15" s="13">
        <f t="shared" si="2"/>
        <v>0</v>
      </c>
      <c r="G15" s="13">
        <f t="shared" si="2"/>
        <v>0</v>
      </c>
      <c r="H15" s="13">
        <f t="shared" si="3"/>
        <v>0</v>
      </c>
      <c r="I15" s="13">
        <f t="shared" si="4"/>
        <v>0</v>
      </c>
      <c r="J15" s="32"/>
      <c r="K15" s="32"/>
      <c r="L15" s="32"/>
      <c r="M15" s="32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>
        <f t="shared" si="5"/>
        <v>0</v>
      </c>
      <c r="DG15" s="14">
        <f t="shared" si="6"/>
        <v>0</v>
      </c>
      <c r="DH15" s="14"/>
      <c r="DI15" s="14"/>
      <c r="DJ15" s="14"/>
      <c r="DK15" s="14"/>
      <c r="DL15" s="28"/>
      <c r="DM15" s="28"/>
    </row>
    <row r="16" spans="2:117" s="29" customFormat="1" ht="18" customHeight="1">
      <c r="B16" s="18">
        <v>7</v>
      </c>
      <c r="C16" s="17"/>
      <c r="D16" s="27">
        <f t="shared" si="0"/>
        <v>0</v>
      </c>
      <c r="E16" s="27">
        <f t="shared" si="1"/>
        <v>0</v>
      </c>
      <c r="F16" s="13">
        <f t="shared" si="2"/>
        <v>0</v>
      </c>
      <c r="G16" s="13">
        <f t="shared" si="2"/>
        <v>0</v>
      </c>
      <c r="H16" s="13">
        <f t="shared" si="3"/>
        <v>0</v>
      </c>
      <c r="I16" s="13">
        <f t="shared" si="4"/>
        <v>0</v>
      </c>
      <c r="J16" s="33"/>
      <c r="K16" s="33"/>
      <c r="L16" s="33"/>
      <c r="M16" s="33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4">
        <f t="shared" si="5"/>
        <v>0</v>
      </c>
      <c r="DG16" s="14">
        <f t="shared" si="6"/>
        <v>0</v>
      </c>
      <c r="DH16" s="15"/>
      <c r="DI16" s="15"/>
      <c r="DJ16" s="15"/>
      <c r="DK16" s="15"/>
      <c r="DL16" s="30"/>
      <c r="DM16" s="30"/>
    </row>
    <row r="17" spans="1:117" s="29" customFormat="1" ht="18" customHeight="1">
      <c r="B17" s="18">
        <v>8</v>
      </c>
      <c r="C17" s="17"/>
      <c r="D17" s="27">
        <f t="shared" si="0"/>
        <v>0</v>
      </c>
      <c r="E17" s="27">
        <f t="shared" si="1"/>
        <v>0</v>
      </c>
      <c r="F17" s="13">
        <f t="shared" si="2"/>
        <v>0</v>
      </c>
      <c r="G17" s="13">
        <f t="shared" si="2"/>
        <v>0</v>
      </c>
      <c r="H17" s="13">
        <f t="shared" si="3"/>
        <v>0</v>
      </c>
      <c r="I17" s="13">
        <f t="shared" si="4"/>
        <v>0</v>
      </c>
      <c r="J17" s="33"/>
      <c r="K17" s="33"/>
      <c r="L17" s="33"/>
      <c r="M17" s="33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4">
        <f t="shared" si="5"/>
        <v>0</v>
      </c>
      <c r="DG17" s="14">
        <f t="shared" si="6"/>
        <v>0</v>
      </c>
      <c r="DH17" s="15"/>
      <c r="DI17" s="15"/>
      <c r="DJ17" s="15"/>
      <c r="DK17" s="15"/>
      <c r="DL17" s="28"/>
      <c r="DM17" s="28"/>
    </row>
    <row r="18" spans="1:117" s="29" customFormat="1" ht="21.75" customHeight="1">
      <c r="B18" s="18">
        <v>9</v>
      </c>
      <c r="C18" s="17"/>
      <c r="D18" s="27">
        <f t="shared" si="0"/>
        <v>0</v>
      </c>
      <c r="E18" s="27">
        <f t="shared" si="1"/>
        <v>0</v>
      </c>
      <c r="F18" s="13">
        <f t="shared" si="2"/>
        <v>0</v>
      </c>
      <c r="G18" s="13">
        <f t="shared" si="2"/>
        <v>0</v>
      </c>
      <c r="H18" s="13">
        <f t="shared" si="3"/>
        <v>0</v>
      </c>
      <c r="I18" s="13">
        <f t="shared" si="4"/>
        <v>0</v>
      </c>
      <c r="J18" s="33"/>
      <c r="K18" s="33"/>
      <c r="L18" s="33"/>
      <c r="M18" s="33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4">
        <f t="shared" si="5"/>
        <v>0</v>
      </c>
      <c r="DG18" s="14">
        <f t="shared" si="6"/>
        <v>0</v>
      </c>
      <c r="DH18" s="15"/>
      <c r="DI18" s="15"/>
      <c r="DJ18" s="15"/>
      <c r="DK18" s="15"/>
      <c r="DL18" s="28"/>
      <c r="DM18" s="28"/>
    </row>
    <row r="19" spans="1:117" s="29" customFormat="1" ht="20.25" customHeight="1">
      <c r="B19" s="18">
        <v>10</v>
      </c>
      <c r="C19" s="17"/>
      <c r="D19" s="27">
        <f t="shared" si="0"/>
        <v>0</v>
      </c>
      <c r="E19" s="27">
        <f t="shared" si="1"/>
        <v>0</v>
      </c>
      <c r="F19" s="13">
        <f t="shared" si="2"/>
        <v>0</v>
      </c>
      <c r="G19" s="13">
        <f t="shared" si="2"/>
        <v>0</v>
      </c>
      <c r="H19" s="13">
        <f t="shared" si="3"/>
        <v>0</v>
      </c>
      <c r="I19" s="13">
        <f t="shared" si="4"/>
        <v>0</v>
      </c>
      <c r="J19" s="33"/>
      <c r="K19" s="33"/>
      <c r="L19" s="33"/>
      <c r="M19" s="33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4">
        <f t="shared" si="5"/>
        <v>0</v>
      </c>
      <c r="DG19" s="14">
        <f t="shared" si="6"/>
        <v>0</v>
      </c>
      <c r="DH19" s="15"/>
      <c r="DI19" s="15"/>
      <c r="DJ19" s="15"/>
      <c r="DK19" s="15"/>
      <c r="DL19" s="28"/>
      <c r="DM19" s="28"/>
    </row>
    <row r="20" spans="1:117" s="29" customFormat="1" ht="21.75" customHeight="1">
      <c r="B20" s="25">
        <v>11</v>
      </c>
      <c r="C20" s="12"/>
      <c r="D20" s="27">
        <f t="shared" si="0"/>
        <v>0</v>
      </c>
      <c r="E20" s="27">
        <f t="shared" si="1"/>
        <v>0</v>
      </c>
      <c r="F20" s="13">
        <f t="shared" si="2"/>
        <v>0</v>
      </c>
      <c r="G20" s="13">
        <f t="shared" si="2"/>
        <v>0</v>
      </c>
      <c r="H20" s="13">
        <f t="shared" si="3"/>
        <v>0</v>
      </c>
      <c r="I20" s="13">
        <f t="shared" si="4"/>
        <v>0</v>
      </c>
      <c r="J20" s="33"/>
      <c r="K20" s="33"/>
      <c r="L20" s="33"/>
      <c r="M20" s="33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4">
        <f t="shared" si="5"/>
        <v>0</v>
      </c>
      <c r="DG20" s="14">
        <f t="shared" si="6"/>
        <v>0</v>
      </c>
      <c r="DH20" s="15"/>
      <c r="DI20" s="15"/>
      <c r="DJ20" s="15"/>
      <c r="DK20" s="15"/>
      <c r="DL20" s="28"/>
      <c r="DM20" s="28"/>
    </row>
    <row r="21" spans="1:117" s="8" customFormat="1" ht="24.75" customHeight="1">
      <c r="B21" s="118" t="s">
        <v>1</v>
      </c>
      <c r="C21" s="118"/>
      <c r="D21" s="11">
        <f t="shared" ref="D21:CQ21" si="7">SUM(D10:D20)</f>
        <v>0</v>
      </c>
      <c r="E21" s="11">
        <f t="shared" si="7"/>
        <v>0</v>
      </c>
      <c r="F21" s="11">
        <f t="shared" si="7"/>
        <v>0</v>
      </c>
      <c r="G21" s="11">
        <f t="shared" si="7"/>
        <v>0</v>
      </c>
      <c r="H21" s="11">
        <f t="shared" si="7"/>
        <v>0</v>
      </c>
      <c r="I21" s="11">
        <f t="shared" si="7"/>
        <v>0</v>
      </c>
      <c r="J21" s="11">
        <f t="shared" si="7"/>
        <v>0</v>
      </c>
      <c r="K21" s="11">
        <f t="shared" si="7"/>
        <v>0</v>
      </c>
      <c r="L21" s="11">
        <f t="shared" si="7"/>
        <v>0</v>
      </c>
      <c r="M21" s="11">
        <f t="shared" si="7"/>
        <v>0</v>
      </c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>
        <f t="shared" si="7"/>
        <v>0</v>
      </c>
      <c r="AE21" s="11">
        <f t="shared" si="7"/>
        <v>0</v>
      </c>
      <c r="AF21" s="11">
        <f t="shared" si="7"/>
        <v>0</v>
      </c>
      <c r="AG21" s="11">
        <f t="shared" si="7"/>
        <v>0</v>
      </c>
      <c r="AH21" s="11">
        <f t="shared" si="7"/>
        <v>0</v>
      </c>
      <c r="AI21" s="11">
        <f t="shared" si="7"/>
        <v>0</v>
      </c>
      <c r="AJ21" s="11">
        <f t="shared" si="7"/>
        <v>0</v>
      </c>
      <c r="AK21" s="11">
        <f t="shared" si="7"/>
        <v>0</v>
      </c>
      <c r="AL21" s="11">
        <f t="shared" si="7"/>
        <v>0</v>
      </c>
      <c r="AM21" s="11">
        <f t="shared" si="7"/>
        <v>0</v>
      </c>
      <c r="AN21" s="11">
        <f t="shared" si="7"/>
        <v>0</v>
      </c>
      <c r="AO21" s="11">
        <f t="shared" si="7"/>
        <v>0</v>
      </c>
      <c r="AP21" s="11">
        <f t="shared" si="7"/>
        <v>0</v>
      </c>
      <c r="AQ21" s="11">
        <f t="shared" si="7"/>
        <v>0</v>
      </c>
      <c r="AR21" s="11">
        <f t="shared" si="7"/>
        <v>0</v>
      </c>
      <c r="AS21" s="11">
        <f t="shared" si="7"/>
        <v>0</v>
      </c>
      <c r="AT21" s="11">
        <f t="shared" si="7"/>
        <v>0</v>
      </c>
      <c r="AU21" s="11">
        <f t="shared" si="7"/>
        <v>0</v>
      </c>
      <c r="AV21" s="11">
        <f t="shared" si="7"/>
        <v>0</v>
      </c>
      <c r="AW21" s="11">
        <f t="shared" si="7"/>
        <v>0</v>
      </c>
      <c r="AX21" s="11">
        <f t="shared" si="7"/>
        <v>0</v>
      </c>
      <c r="AY21" s="11">
        <f t="shared" si="7"/>
        <v>0</v>
      </c>
      <c r="AZ21" s="11">
        <f t="shared" si="7"/>
        <v>0</v>
      </c>
      <c r="BA21" s="11">
        <f t="shared" si="7"/>
        <v>0</v>
      </c>
      <c r="BB21" s="11">
        <f t="shared" si="7"/>
        <v>0</v>
      </c>
      <c r="BC21" s="11">
        <f t="shared" si="7"/>
        <v>0</v>
      </c>
      <c r="BD21" s="11">
        <f t="shared" si="7"/>
        <v>0</v>
      </c>
      <c r="BE21" s="11">
        <f t="shared" si="7"/>
        <v>0</v>
      </c>
      <c r="BF21" s="11">
        <f t="shared" si="7"/>
        <v>0</v>
      </c>
      <c r="BG21" s="11">
        <f t="shared" si="7"/>
        <v>0</v>
      </c>
      <c r="BH21" s="11">
        <f t="shared" si="7"/>
        <v>0</v>
      </c>
      <c r="BI21" s="11">
        <f t="shared" si="7"/>
        <v>0</v>
      </c>
      <c r="BJ21" s="11">
        <f t="shared" si="7"/>
        <v>0</v>
      </c>
      <c r="BK21" s="11">
        <f t="shared" si="7"/>
        <v>0</v>
      </c>
      <c r="BL21" s="11">
        <f t="shared" si="7"/>
        <v>0</v>
      </c>
      <c r="BM21" s="11">
        <f t="shared" si="7"/>
        <v>0</v>
      </c>
      <c r="BN21" s="11">
        <f t="shared" si="7"/>
        <v>0</v>
      </c>
      <c r="BO21" s="11">
        <f t="shared" si="7"/>
        <v>0</v>
      </c>
      <c r="BP21" s="11">
        <f t="shared" si="7"/>
        <v>0</v>
      </c>
      <c r="BQ21" s="11">
        <f t="shared" si="7"/>
        <v>0</v>
      </c>
      <c r="BR21" s="11">
        <f t="shared" si="7"/>
        <v>0</v>
      </c>
      <c r="BS21" s="11">
        <f t="shared" si="7"/>
        <v>0</v>
      </c>
      <c r="BT21" s="11">
        <f t="shared" si="7"/>
        <v>0</v>
      </c>
      <c r="BU21" s="11">
        <f t="shared" si="7"/>
        <v>0</v>
      </c>
      <c r="BV21" s="11">
        <f t="shared" si="7"/>
        <v>0</v>
      </c>
      <c r="BW21" s="11">
        <f t="shared" si="7"/>
        <v>0</v>
      </c>
      <c r="BX21" s="11">
        <f t="shared" si="7"/>
        <v>0</v>
      </c>
      <c r="BY21" s="11">
        <f t="shared" si="7"/>
        <v>0</v>
      </c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>
        <f t="shared" si="7"/>
        <v>0</v>
      </c>
      <c r="CQ21" s="11">
        <f t="shared" si="7"/>
        <v>0</v>
      </c>
      <c r="CR21" s="11">
        <f t="shared" ref="CR21:DK21" si="8">SUM(CR10:CR20)</f>
        <v>0</v>
      </c>
      <c r="CS21" s="11">
        <f t="shared" si="8"/>
        <v>0</v>
      </c>
      <c r="CT21" s="11">
        <f t="shared" si="8"/>
        <v>0</v>
      </c>
      <c r="CU21" s="11">
        <f t="shared" si="8"/>
        <v>0</v>
      </c>
      <c r="CV21" s="11">
        <f t="shared" si="8"/>
        <v>0</v>
      </c>
      <c r="CW21" s="11">
        <f t="shared" si="8"/>
        <v>0</v>
      </c>
      <c r="CX21" s="11">
        <f t="shared" si="8"/>
        <v>0</v>
      </c>
      <c r="CY21" s="11">
        <f t="shared" si="8"/>
        <v>0</v>
      </c>
      <c r="CZ21" s="11">
        <f t="shared" si="8"/>
        <v>0</v>
      </c>
      <c r="DA21" s="11">
        <f t="shared" si="8"/>
        <v>0</v>
      </c>
      <c r="DB21" s="11">
        <f t="shared" si="8"/>
        <v>0</v>
      </c>
      <c r="DC21" s="11">
        <f t="shared" si="8"/>
        <v>0</v>
      </c>
      <c r="DD21" s="11">
        <f t="shared" si="8"/>
        <v>0</v>
      </c>
      <c r="DE21" s="11">
        <f t="shared" si="8"/>
        <v>0</v>
      </c>
      <c r="DF21" s="11">
        <f t="shared" si="8"/>
        <v>0</v>
      </c>
      <c r="DG21" s="11">
        <f t="shared" si="8"/>
        <v>0</v>
      </c>
      <c r="DH21" s="11">
        <f t="shared" si="8"/>
        <v>0</v>
      </c>
      <c r="DI21" s="11">
        <f t="shared" si="8"/>
        <v>0</v>
      </c>
      <c r="DJ21" s="11">
        <f t="shared" si="8"/>
        <v>0</v>
      </c>
      <c r="DK21" s="11">
        <f t="shared" si="8"/>
        <v>0</v>
      </c>
      <c r="DL21" s="11">
        <f>SUM(DL10:DL20)</f>
        <v>0</v>
      </c>
      <c r="DM21" s="11">
        <f>SUM(DM10:DM20)</f>
        <v>0</v>
      </c>
    </row>
    <row r="22" spans="1:117" ht="16.5" customHeight="1">
      <c r="A22" s="8"/>
    </row>
    <row r="23" spans="1:117" ht="16.5" customHeight="1">
      <c r="A23" s="8"/>
    </row>
    <row r="24" spans="1:117" ht="16.5" customHeight="1">
      <c r="A24" s="8"/>
    </row>
    <row r="25" spans="1:117" ht="16.5" customHeight="1">
      <c r="A25" s="8"/>
    </row>
    <row r="26" spans="1:117" ht="16.5" customHeight="1">
      <c r="A26" s="8"/>
    </row>
    <row r="27" spans="1:117" ht="16.5" customHeight="1">
      <c r="A27" s="8"/>
    </row>
    <row r="28" spans="1:117" ht="16.5" customHeight="1">
      <c r="A28" s="8"/>
    </row>
    <row r="29" spans="1:117" ht="16.5" customHeight="1">
      <c r="A29" s="8"/>
    </row>
    <row r="30" spans="1:117" ht="16.5" customHeight="1">
      <c r="A30" s="8"/>
    </row>
    <row r="31" spans="1:117" ht="16.5" customHeight="1">
      <c r="A31" s="8"/>
    </row>
    <row r="32" spans="1:117" ht="16.5" customHeight="1">
      <c r="A32" s="8"/>
    </row>
    <row r="33" spans="1:1" ht="16.5" customHeight="1">
      <c r="A33" s="8"/>
    </row>
    <row r="34" spans="1:1" ht="16.5" customHeight="1">
      <c r="A34" s="8"/>
    </row>
    <row r="35" spans="1:1" ht="16.5" customHeight="1">
      <c r="A35" s="8"/>
    </row>
    <row r="36" spans="1:1" ht="16.5" customHeight="1">
      <c r="A36" s="8"/>
    </row>
    <row r="37" spans="1:1" ht="16.5" customHeight="1">
      <c r="A37" s="8"/>
    </row>
    <row r="38" spans="1:1" ht="16.5" customHeight="1">
      <c r="A38" s="8"/>
    </row>
    <row r="39" spans="1:1" ht="16.5" customHeight="1">
      <c r="A39" s="8"/>
    </row>
    <row r="40" spans="1:1" ht="16.5" customHeight="1">
      <c r="A40" s="8"/>
    </row>
    <row r="41" spans="1:1" ht="16.5" customHeight="1">
      <c r="A41" s="8"/>
    </row>
    <row r="42" spans="1:1" ht="16.5" customHeight="1">
      <c r="A42" s="8"/>
    </row>
    <row r="43" spans="1:1" ht="16.5" customHeight="1">
      <c r="A43" s="8"/>
    </row>
    <row r="44" spans="1:1" ht="16.5" customHeight="1">
      <c r="A44" s="8"/>
    </row>
    <row r="45" spans="1:1" ht="16.5" customHeight="1">
      <c r="A45" s="8"/>
    </row>
    <row r="46" spans="1:1" ht="16.5" customHeight="1">
      <c r="A46" s="8"/>
    </row>
    <row r="47" spans="1:1" ht="16.5" customHeight="1">
      <c r="A47" s="8"/>
    </row>
    <row r="48" spans="1:1" ht="16.5" customHeight="1">
      <c r="A48" s="8"/>
    </row>
    <row r="49" spans="1:1" ht="16.5" customHeight="1">
      <c r="A49" s="8"/>
    </row>
    <row r="50" spans="1:1" ht="16.5" customHeight="1">
      <c r="A50" s="8"/>
    </row>
    <row r="51" spans="1:1" ht="16.5" customHeight="1">
      <c r="A51" s="8"/>
    </row>
    <row r="52" spans="1:1" ht="16.5" customHeight="1">
      <c r="A52" s="8"/>
    </row>
    <row r="53" spans="1:1" ht="16.5" customHeight="1">
      <c r="A53" s="8"/>
    </row>
    <row r="54" spans="1:1" ht="16.5" customHeight="1">
      <c r="A54" s="8"/>
    </row>
    <row r="55" spans="1:1" ht="16.5" customHeight="1">
      <c r="A55" s="8"/>
    </row>
    <row r="56" spans="1:1" ht="16.5" customHeight="1">
      <c r="A56" s="8"/>
    </row>
    <row r="57" spans="1:1" ht="16.5" customHeight="1">
      <c r="A57" s="8"/>
    </row>
    <row r="58" spans="1:1" ht="16.5" customHeight="1">
      <c r="A58" s="8"/>
    </row>
    <row r="59" spans="1:1" ht="16.5" customHeight="1">
      <c r="A59" s="8"/>
    </row>
    <row r="60" spans="1:1" ht="16.5" customHeight="1">
      <c r="A60" s="8"/>
    </row>
    <row r="61" spans="1:1" ht="16.5" customHeight="1">
      <c r="A61" s="8"/>
    </row>
    <row r="62" spans="1:1" ht="16.5" customHeight="1">
      <c r="A62" s="8"/>
    </row>
    <row r="63" spans="1:1" ht="16.5" customHeight="1">
      <c r="A63" s="8"/>
    </row>
    <row r="64" spans="1:1" ht="16.5" customHeight="1">
      <c r="A64" s="8"/>
    </row>
    <row r="65" spans="1:1" ht="16.5" customHeight="1">
      <c r="A65" s="8"/>
    </row>
    <row r="66" spans="1:1" ht="16.5" customHeight="1">
      <c r="A66" s="8"/>
    </row>
    <row r="67" spans="1:1" ht="16.5" customHeight="1">
      <c r="A67" s="8"/>
    </row>
    <row r="68" spans="1:1" ht="16.5" customHeight="1">
      <c r="A68" s="8"/>
    </row>
    <row r="69" spans="1:1" ht="16.5" customHeight="1">
      <c r="A69" s="8"/>
    </row>
    <row r="70" spans="1:1" ht="16.5" customHeight="1">
      <c r="A70" s="8"/>
    </row>
    <row r="71" spans="1:1" ht="16.5" customHeight="1">
      <c r="A71" s="8"/>
    </row>
    <row r="72" spans="1:1" ht="16.5" customHeight="1">
      <c r="A72" s="8"/>
    </row>
    <row r="73" spans="1:1" ht="16.5" customHeight="1">
      <c r="A73" s="8"/>
    </row>
    <row r="74" spans="1:1" ht="16.5" customHeight="1">
      <c r="A74" s="8"/>
    </row>
    <row r="75" spans="1:1" ht="16.5" customHeight="1">
      <c r="A75" s="8"/>
    </row>
    <row r="76" spans="1:1" ht="16.5" customHeight="1">
      <c r="A76" s="8"/>
    </row>
    <row r="77" spans="1:1" ht="16.5" customHeight="1">
      <c r="A77" s="8"/>
    </row>
    <row r="78" spans="1:1" ht="16.5" customHeight="1">
      <c r="A78" s="8"/>
    </row>
    <row r="79" spans="1:1" ht="16.5" customHeight="1">
      <c r="A79" s="8"/>
    </row>
    <row r="80" spans="1:1" ht="16.5" customHeight="1">
      <c r="A80" s="8"/>
    </row>
    <row r="81" spans="1:1" ht="16.5" customHeight="1">
      <c r="A81" s="8"/>
    </row>
    <row r="82" spans="1:1" ht="16.5" customHeight="1">
      <c r="A82" s="8"/>
    </row>
    <row r="83" spans="1:1" ht="16.5" customHeight="1">
      <c r="A83" s="8"/>
    </row>
    <row r="84" spans="1:1" ht="16.5" customHeight="1">
      <c r="A84" s="8"/>
    </row>
    <row r="85" spans="1:1" ht="16.5" customHeight="1">
      <c r="A85" s="8"/>
    </row>
    <row r="86" spans="1:1" ht="16.5" customHeight="1">
      <c r="A86" s="8"/>
    </row>
    <row r="87" spans="1:1" ht="16.5" customHeight="1">
      <c r="A87" s="8"/>
    </row>
    <row r="88" spans="1:1" ht="16.5" customHeight="1">
      <c r="A88" s="8"/>
    </row>
    <row r="89" spans="1:1" ht="16.5" customHeight="1">
      <c r="A89" s="8"/>
    </row>
    <row r="90" spans="1:1" ht="16.5" customHeight="1">
      <c r="A90" s="8"/>
    </row>
    <row r="91" spans="1:1" ht="16.5" customHeight="1">
      <c r="A91" s="8"/>
    </row>
    <row r="92" spans="1:1" ht="16.5" customHeight="1">
      <c r="A92" s="8"/>
    </row>
    <row r="93" spans="1:1" ht="16.5" customHeight="1">
      <c r="A93" s="8"/>
    </row>
    <row r="94" spans="1:1" ht="16.5" customHeight="1">
      <c r="A94" s="8"/>
    </row>
    <row r="95" spans="1:1" ht="16.5" customHeight="1">
      <c r="A95" s="8"/>
    </row>
    <row r="96" spans="1:1" ht="16.5" customHeight="1">
      <c r="A96" s="8"/>
    </row>
    <row r="97" spans="1:1" ht="16.5" customHeight="1">
      <c r="A97" s="8"/>
    </row>
    <row r="98" spans="1:1" ht="16.5" customHeight="1">
      <c r="A98" s="8"/>
    </row>
    <row r="99" spans="1:1" ht="16.5" customHeight="1">
      <c r="A99" s="8"/>
    </row>
    <row r="100" spans="1:1" ht="16.5" customHeight="1">
      <c r="A100" s="8"/>
    </row>
    <row r="101" spans="1:1" ht="16.5" customHeight="1">
      <c r="A101" s="8"/>
    </row>
    <row r="102" spans="1:1" ht="16.5" customHeight="1">
      <c r="A102" s="8"/>
    </row>
    <row r="103" spans="1:1" ht="16.5" customHeight="1">
      <c r="A103" s="8"/>
    </row>
    <row r="104" spans="1:1" ht="16.5" customHeight="1">
      <c r="A104" s="8"/>
    </row>
    <row r="105" spans="1:1" ht="16.5" customHeight="1">
      <c r="A105" s="8"/>
    </row>
    <row r="106" spans="1:1" ht="16.5" customHeight="1">
      <c r="A106" s="8"/>
    </row>
    <row r="107" spans="1:1" ht="16.5" customHeight="1">
      <c r="A107" s="8"/>
    </row>
    <row r="108" spans="1:1" ht="16.5" customHeight="1">
      <c r="A108" s="8"/>
    </row>
    <row r="109" spans="1:1" ht="16.5" customHeight="1">
      <c r="A109" s="8"/>
    </row>
    <row r="110" spans="1:1" ht="16.5" customHeight="1">
      <c r="A110" s="8"/>
    </row>
    <row r="111" spans="1:1" ht="16.5" customHeight="1">
      <c r="A111" s="8"/>
    </row>
    <row r="112" spans="1:1" ht="16.5" customHeight="1">
      <c r="A112" s="8"/>
    </row>
    <row r="113" spans="1:115" ht="16.5" customHeight="1">
      <c r="A113" s="8"/>
    </row>
    <row r="114" spans="1:115" ht="16.5" customHeight="1">
      <c r="A114" s="8"/>
    </row>
    <row r="115" spans="1:115" ht="16.5" customHeight="1">
      <c r="A115" s="8"/>
    </row>
    <row r="116" spans="1:115" ht="16.5" customHeight="1">
      <c r="A116" s="8"/>
    </row>
    <row r="117" spans="1:115" ht="16.5" customHeight="1">
      <c r="A117" s="8"/>
    </row>
    <row r="118" spans="1:115" ht="16.5" customHeight="1">
      <c r="A118" s="8"/>
    </row>
    <row r="119" spans="1:115" ht="16.5" customHeight="1">
      <c r="A119" s="8"/>
    </row>
    <row r="120" spans="1:115" ht="16.5" customHeight="1">
      <c r="A120" s="8"/>
    </row>
    <row r="121" spans="1:115" ht="16.5" customHeight="1">
      <c r="A121" s="8"/>
    </row>
    <row r="122" spans="1:115" ht="16.5" customHeight="1">
      <c r="A122" s="8"/>
    </row>
    <row r="123" spans="1:115" ht="16.5" customHeight="1">
      <c r="A123" s="8"/>
    </row>
    <row r="124" spans="1:115" ht="16.5" customHeight="1">
      <c r="A124" s="8"/>
    </row>
    <row r="125" spans="1:115" s="4" customFormat="1" ht="22.5" customHeight="1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</row>
    <row r="126" spans="1:115" s="4" customFormat="1" ht="24" customHeight="1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</row>
    <row r="127" spans="1:115" s="4" customFormat="1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</row>
    <row r="128" spans="1:115" s="4" customFormat="1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</row>
    <row r="130" ht="45" customHeight="1"/>
  </sheetData>
  <mergeCells count="95">
    <mergeCell ref="J7:K7"/>
    <mergeCell ref="R7:S7"/>
    <mergeCell ref="AT6:AW6"/>
    <mergeCell ref="BZ6:CC6"/>
    <mergeCell ref="BB6:BE6"/>
    <mergeCell ref="BB7:BC7"/>
    <mergeCell ref="BX7:BY7"/>
    <mergeCell ref="AX7:AY7"/>
    <mergeCell ref="BR7:BS7"/>
    <mergeCell ref="AT7:AU7"/>
    <mergeCell ref="AV7:AW7"/>
    <mergeCell ref="AX6:BA6"/>
    <mergeCell ref="AL7:AM7"/>
    <mergeCell ref="AR7:AS7"/>
    <mergeCell ref="V6:Y6"/>
    <mergeCell ref="AH5:AK6"/>
    <mergeCell ref="AZ7:BA7"/>
    <mergeCell ref="BH7:BI7"/>
    <mergeCell ref="BL7:BM7"/>
    <mergeCell ref="CJ7:CK7"/>
    <mergeCell ref="BN7:BO7"/>
    <mergeCell ref="CH7:CI7"/>
    <mergeCell ref="BJ7:BK7"/>
    <mergeCell ref="BT7:BU7"/>
    <mergeCell ref="BV7:BW7"/>
    <mergeCell ref="BD7:BE7"/>
    <mergeCell ref="BP7:BQ7"/>
    <mergeCell ref="CD7:CE7"/>
    <mergeCell ref="CB7:CC7"/>
    <mergeCell ref="B21:C21"/>
    <mergeCell ref="L7:M7"/>
    <mergeCell ref="AD7:AE7"/>
    <mergeCell ref="AF7:AG7"/>
    <mergeCell ref="F7:G7"/>
    <mergeCell ref="H7:I7"/>
    <mergeCell ref="N7:O7"/>
    <mergeCell ref="B4:B8"/>
    <mergeCell ref="D4:I6"/>
    <mergeCell ref="J4:DM4"/>
    <mergeCell ref="CL6:CO6"/>
    <mergeCell ref="AP6:AS6"/>
    <mergeCell ref="AP5:BQ5"/>
    <mergeCell ref="BN6:BQ6"/>
    <mergeCell ref="CH6:CK6"/>
    <mergeCell ref="AP7:AQ7"/>
    <mergeCell ref="B1:AK1"/>
    <mergeCell ref="B2:AK2"/>
    <mergeCell ref="AJ3:AK3"/>
    <mergeCell ref="C4:C8"/>
    <mergeCell ref="P7:Q7"/>
    <mergeCell ref="T7:U7"/>
    <mergeCell ref="AH7:AI7"/>
    <mergeCell ref="AJ7:AK7"/>
    <mergeCell ref="D7:E7"/>
    <mergeCell ref="V7:W7"/>
    <mergeCell ref="N5:AC5"/>
    <mergeCell ref="Z6:AC6"/>
    <mergeCell ref="N6:Q6"/>
    <mergeCell ref="R6:U6"/>
    <mergeCell ref="J5:M6"/>
    <mergeCell ref="AD5:AG6"/>
    <mergeCell ref="Z7:AA7"/>
    <mergeCell ref="X7:Y7"/>
    <mergeCell ref="AL5:AO6"/>
    <mergeCell ref="AN7:AO7"/>
    <mergeCell ref="AB7:AC7"/>
    <mergeCell ref="BF6:BI6"/>
    <mergeCell ref="BJ6:BM6"/>
    <mergeCell ref="BF7:BG7"/>
    <mergeCell ref="DL5:DM6"/>
    <mergeCell ref="CF7:CG7"/>
    <mergeCell ref="BZ5:CO5"/>
    <mergeCell ref="BZ7:CA7"/>
    <mergeCell ref="DH7:DI7"/>
    <mergeCell ref="CT5:CW6"/>
    <mergeCell ref="CX5:DA6"/>
    <mergeCell ref="DB5:DE6"/>
    <mergeCell ref="DF5:DK6"/>
    <mergeCell ref="DF7:DG7"/>
    <mergeCell ref="DJ7:DK7"/>
    <mergeCell ref="CV7:CW7"/>
    <mergeCell ref="CX7:CY7"/>
    <mergeCell ref="DD7:DE7"/>
    <mergeCell ref="DB7:DC7"/>
    <mergeCell ref="CZ7:DA7"/>
    <mergeCell ref="DL7:DM7"/>
    <mergeCell ref="BR5:BU6"/>
    <mergeCell ref="CT7:CU7"/>
    <mergeCell ref="CL7:CM7"/>
    <mergeCell ref="CN7:CO7"/>
    <mergeCell ref="CP5:CS6"/>
    <mergeCell ref="CP7:CQ7"/>
    <mergeCell ref="CD6:CG6"/>
    <mergeCell ref="BV5:BY6"/>
    <mergeCell ref="CR7:CS7"/>
  </mergeCells>
  <phoneticPr fontId="2" type="noConversion"/>
  <pageMargins left="0.18" right="0.19" top="0.23" bottom="0.2" header="0.17" footer="0.18"/>
  <pageSetup paperSize="9"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BP25"/>
  <sheetViews>
    <sheetView tabSelected="1" zoomScale="96" zoomScaleNormal="96" workbookViewId="0">
      <selection activeCell="H21" sqref="H21"/>
    </sheetView>
  </sheetViews>
  <sheetFormatPr defaultRowHeight="17.25"/>
  <cols>
    <col min="1" max="1" width="3.625" style="40" customWidth="1"/>
    <col min="2" max="2" width="16.75" style="40" customWidth="1"/>
    <col min="3" max="3" width="13.75" style="40" customWidth="1"/>
    <col min="4" max="4" width="12.125" style="40" customWidth="1"/>
    <col min="5" max="5" width="13.375" style="40" customWidth="1"/>
    <col min="6" max="8" width="12.125" style="40" customWidth="1"/>
    <col min="9" max="9" width="12.875" style="40" customWidth="1"/>
    <col min="10" max="10" width="10.875" style="40" customWidth="1"/>
    <col min="11" max="11" width="8.875" style="40" customWidth="1"/>
    <col min="12" max="12" width="10" style="40" customWidth="1"/>
    <col min="13" max="13" width="12.125" style="40" customWidth="1"/>
    <col min="14" max="14" width="16.375" style="40" customWidth="1"/>
    <col min="15" max="15" width="12.875" style="40" customWidth="1"/>
    <col min="16" max="20" width="11.625" style="40" customWidth="1"/>
    <col min="21" max="21" width="12.375" style="40" customWidth="1"/>
    <col min="22" max="22" width="13" style="40" customWidth="1"/>
    <col min="23" max="25" width="11.625" style="40" customWidth="1"/>
    <col min="26" max="26" width="13.125" style="40" customWidth="1"/>
    <col min="27" max="27" width="12.625" style="40" customWidth="1"/>
    <col min="28" max="30" width="11.625" style="40" customWidth="1"/>
    <col min="31" max="31" width="12.75" style="40" customWidth="1"/>
    <col min="32" max="32" width="13.125" style="40" customWidth="1"/>
    <col min="33" max="33" width="9.5" style="40" customWidth="1"/>
    <col min="34" max="34" width="10.375" style="40" customWidth="1"/>
    <col min="35" max="35" width="11.5" style="40" customWidth="1"/>
    <col min="36" max="36" width="12.25" style="40" customWidth="1"/>
    <col min="37" max="37" width="11.375" style="40" customWidth="1"/>
    <col min="38" max="40" width="14" style="40" customWidth="1"/>
    <col min="41" max="41" width="9.125" style="40" customWidth="1"/>
    <col min="42" max="44" width="9.75" style="40" customWidth="1"/>
    <col min="45" max="45" width="10" style="40" customWidth="1"/>
    <col min="46" max="53" width="9.75" style="40" customWidth="1"/>
    <col min="54" max="54" width="8.75" style="40" customWidth="1"/>
    <col min="55" max="55" width="10.75" style="40" customWidth="1"/>
    <col min="56" max="56" width="11.5" style="40" customWidth="1"/>
    <col min="57" max="57" width="9.375" style="40" customWidth="1"/>
    <col min="58" max="58" width="8.125" style="40" customWidth="1"/>
    <col min="59" max="59" width="11.375" style="40" customWidth="1"/>
    <col min="60" max="60" width="10.625" style="40" customWidth="1"/>
    <col min="61" max="61" width="12.125" style="40" customWidth="1"/>
    <col min="62" max="62" width="11.75" style="40" customWidth="1"/>
    <col min="63" max="63" width="12.875" style="40" customWidth="1"/>
    <col min="64" max="64" width="11.125" style="40" customWidth="1"/>
    <col min="65" max="65" width="11.625" style="40" customWidth="1"/>
    <col min="66" max="67" width="15" style="40" customWidth="1"/>
    <col min="68" max="68" width="16" style="40" customWidth="1"/>
    <col min="69" max="16384" width="9" style="40"/>
  </cols>
  <sheetData>
    <row r="1" spans="1:68">
      <c r="A1" s="201" t="s">
        <v>97</v>
      </c>
      <c r="B1" s="201"/>
      <c r="C1" s="201"/>
      <c r="D1" s="201"/>
      <c r="E1" s="201"/>
      <c r="F1" s="201"/>
      <c r="G1" s="201"/>
      <c r="H1" s="201"/>
    </row>
    <row r="2" spans="1:68" ht="13.5" customHeight="1">
      <c r="A2" s="204" t="s">
        <v>146</v>
      </c>
      <c r="B2" s="204"/>
      <c r="C2" s="204"/>
      <c r="D2" s="204"/>
      <c r="E2" s="204"/>
      <c r="F2" s="204"/>
      <c r="G2" s="204"/>
      <c r="H2" s="204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7"/>
      <c r="AJ2" s="37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</row>
    <row r="3" spans="1:68" ht="36.75" customHeight="1">
      <c r="A3" s="205"/>
      <c r="B3" s="205"/>
      <c r="C3" s="205"/>
      <c r="D3" s="205"/>
      <c r="E3" s="205"/>
      <c r="F3" s="205"/>
      <c r="G3" s="205"/>
      <c r="H3" s="205"/>
      <c r="I3" s="210" t="s">
        <v>93</v>
      </c>
      <c r="J3" s="210"/>
      <c r="K3" s="41"/>
      <c r="L3" s="41"/>
      <c r="M3" s="41"/>
      <c r="N3" s="41"/>
      <c r="O3" s="49"/>
      <c r="P3" s="48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</row>
    <row r="4" spans="1:68" s="46" customFormat="1" ht="15" customHeight="1">
      <c r="A4" s="179" t="s">
        <v>58</v>
      </c>
      <c r="B4" s="180" t="s">
        <v>57</v>
      </c>
      <c r="C4" s="181" t="s">
        <v>117</v>
      </c>
      <c r="D4" s="182"/>
      <c r="E4" s="182"/>
      <c r="F4" s="182"/>
      <c r="G4" s="182"/>
      <c r="H4" s="183"/>
      <c r="I4" s="188" t="s">
        <v>64</v>
      </c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189"/>
      <c r="Y4" s="189"/>
      <c r="Z4" s="189"/>
      <c r="AA4" s="189"/>
      <c r="AB4" s="189"/>
      <c r="AC4" s="189"/>
      <c r="AD4" s="189"/>
      <c r="AE4" s="189"/>
      <c r="AF4" s="189"/>
      <c r="AG4" s="189"/>
      <c r="AH4" s="189"/>
      <c r="AI4" s="189"/>
      <c r="AJ4" s="189"/>
      <c r="AK4" s="189"/>
      <c r="AL4" s="189"/>
      <c r="AM4" s="189"/>
      <c r="AN4" s="189"/>
      <c r="AO4" s="189"/>
      <c r="AP4" s="189"/>
      <c r="AQ4" s="189"/>
      <c r="AR4" s="189"/>
      <c r="AS4" s="189"/>
      <c r="AT4" s="189"/>
      <c r="AU4" s="189"/>
      <c r="AV4" s="189"/>
      <c r="AW4" s="189"/>
      <c r="AX4" s="189"/>
      <c r="AY4" s="189"/>
      <c r="AZ4" s="189"/>
      <c r="BA4" s="189"/>
      <c r="BB4" s="190"/>
      <c r="BC4" s="150"/>
      <c r="BD4" s="151"/>
      <c r="BE4" s="151"/>
      <c r="BF4" s="151"/>
      <c r="BG4" s="151"/>
      <c r="BH4" s="151"/>
      <c r="BI4" s="151"/>
      <c r="BJ4" s="151"/>
      <c r="BK4" s="151"/>
      <c r="BL4" s="151"/>
      <c r="BM4" s="151"/>
      <c r="BN4" s="151"/>
      <c r="BO4" s="82"/>
      <c r="BP4" s="77"/>
    </row>
    <row r="5" spans="1:68" s="46" customFormat="1" ht="60" customHeight="1">
      <c r="A5" s="179"/>
      <c r="B5" s="180"/>
      <c r="C5" s="184"/>
      <c r="D5" s="185"/>
      <c r="E5" s="185"/>
      <c r="F5" s="185"/>
      <c r="G5" s="185"/>
      <c r="H5" s="186"/>
      <c r="I5" s="207" t="s">
        <v>65</v>
      </c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208"/>
      <c r="X5" s="208"/>
      <c r="Y5" s="208"/>
      <c r="Z5" s="208"/>
      <c r="AA5" s="208"/>
      <c r="AB5" s="208"/>
      <c r="AC5" s="208"/>
      <c r="AD5" s="208"/>
      <c r="AE5" s="208"/>
      <c r="AF5" s="208"/>
      <c r="AG5" s="208"/>
      <c r="AH5" s="208"/>
      <c r="AI5" s="208"/>
      <c r="AJ5" s="208"/>
      <c r="AK5" s="208"/>
      <c r="AL5" s="208"/>
      <c r="AM5" s="208"/>
      <c r="AN5" s="208"/>
      <c r="AO5" s="208"/>
      <c r="AP5" s="208"/>
      <c r="AQ5" s="208"/>
      <c r="AR5" s="208"/>
      <c r="AS5" s="208"/>
      <c r="AT5" s="208"/>
      <c r="AU5" s="208"/>
      <c r="AV5" s="208"/>
      <c r="AW5" s="208"/>
      <c r="AX5" s="208"/>
      <c r="AY5" s="208"/>
      <c r="AZ5" s="208"/>
      <c r="BA5" s="208"/>
      <c r="BB5" s="209"/>
      <c r="BC5" s="161" t="s">
        <v>66</v>
      </c>
      <c r="BD5" s="162"/>
      <c r="BE5" s="162"/>
      <c r="BF5" s="162"/>
      <c r="BG5" s="162"/>
      <c r="BH5" s="162"/>
      <c r="BI5" s="152" t="s">
        <v>67</v>
      </c>
      <c r="BJ5" s="152"/>
      <c r="BK5" s="152"/>
      <c r="BL5" s="152"/>
      <c r="BM5" s="152"/>
      <c r="BN5" s="152"/>
      <c r="BO5" s="148" t="s">
        <v>110</v>
      </c>
      <c r="BP5" s="149"/>
    </row>
    <row r="6" spans="1:68" s="46" customFormat="1" ht="0.75" hidden="1" customHeight="1">
      <c r="A6" s="179"/>
      <c r="B6" s="180"/>
      <c r="C6" s="184"/>
      <c r="D6" s="185"/>
      <c r="E6" s="185"/>
      <c r="F6" s="185"/>
      <c r="G6" s="185"/>
      <c r="H6" s="186"/>
      <c r="I6" s="171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  <c r="AA6" s="172"/>
      <c r="AB6" s="172"/>
      <c r="AC6" s="172"/>
      <c r="AD6" s="172"/>
      <c r="AE6" s="172"/>
      <c r="AF6" s="172"/>
      <c r="AG6" s="172"/>
      <c r="AH6" s="172"/>
      <c r="AI6" s="172"/>
      <c r="AJ6" s="172"/>
      <c r="AK6" s="172"/>
      <c r="AL6" s="172"/>
      <c r="AM6" s="172"/>
      <c r="AN6" s="172"/>
      <c r="AO6" s="172"/>
      <c r="AP6" s="172"/>
      <c r="AQ6" s="172"/>
      <c r="AR6" s="172"/>
      <c r="AS6" s="172"/>
      <c r="AT6" s="172"/>
      <c r="AU6" s="172"/>
      <c r="AV6" s="172"/>
      <c r="AW6" s="172"/>
      <c r="AX6" s="172"/>
      <c r="AY6" s="172"/>
      <c r="AZ6" s="172"/>
      <c r="BA6" s="172"/>
      <c r="BB6" s="203"/>
      <c r="BC6" s="171"/>
      <c r="BD6" s="172"/>
      <c r="BE6" s="172"/>
      <c r="BF6" s="172"/>
      <c r="BG6" s="152" t="s">
        <v>111</v>
      </c>
      <c r="BH6" s="152"/>
      <c r="BI6" s="152" t="s">
        <v>118</v>
      </c>
      <c r="BJ6" s="152"/>
      <c r="BK6" s="152" t="s">
        <v>69</v>
      </c>
      <c r="BL6" s="152"/>
      <c r="BM6" s="152"/>
      <c r="BN6" s="152"/>
      <c r="BO6" s="78"/>
      <c r="BP6" s="78"/>
    </row>
    <row r="7" spans="1:68" s="46" customFormat="1" ht="15" customHeight="1">
      <c r="A7" s="179"/>
      <c r="B7" s="180"/>
      <c r="C7" s="184"/>
      <c r="D7" s="185"/>
      <c r="E7" s="185"/>
      <c r="F7" s="185"/>
      <c r="G7" s="185"/>
      <c r="H7" s="186"/>
      <c r="I7" s="152" t="s">
        <v>56</v>
      </c>
      <c r="J7" s="152"/>
      <c r="K7" s="152"/>
      <c r="L7" s="152"/>
      <c r="M7" s="191" t="s">
        <v>119</v>
      </c>
      <c r="N7" s="192"/>
      <c r="O7" s="155" t="s">
        <v>49</v>
      </c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156"/>
      <c r="AC7" s="156"/>
      <c r="AD7" s="157"/>
      <c r="AE7" s="197" t="s">
        <v>112</v>
      </c>
      <c r="AF7" s="198"/>
      <c r="AG7" s="197" t="s">
        <v>113</v>
      </c>
      <c r="AH7" s="198"/>
      <c r="AI7" s="153" t="s">
        <v>55</v>
      </c>
      <c r="AJ7" s="154"/>
      <c r="AK7" s="180" t="s">
        <v>120</v>
      </c>
      <c r="AL7" s="180"/>
      <c r="AM7" s="153" t="s">
        <v>55</v>
      </c>
      <c r="AN7" s="154"/>
      <c r="AO7" s="167" t="s">
        <v>121</v>
      </c>
      <c r="AP7" s="167"/>
      <c r="AQ7" s="168" t="s">
        <v>114</v>
      </c>
      <c r="AR7" s="169"/>
      <c r="AS7" s="169"/>
      <c r="AT7" s="169"/>
      <c r="AU7" s="169"/>
      <c r="AV7" s="170"/>
      <c r="AW7" s="153" t="s">
        <v>68</v>
      </c>
      <c r="AX7" s="187"/>
      <c r="AY7" s="187"/>
      <c r="AZ7" s="187"/>
      <c r="BA7" s="187"/>
      <c r="BB7" s="154"/>
      <c r="BC7" s="173" t="s">
        <v>122</v>
      </c>
      <c r="BD7" s="174"/>
      <c r="BE7" s="173" t="s">
        <v>123</v>
      </c>
      <c r="BF7" s="174"/>
      <c r="BG7" s="152"/>
      <c r="BH7" s="152"/>
      <c r="BI7" s="152"/>
      <c r="BJ7" s="152"/>
      <c r="BK7" s="152"/>
      <c r="BL7" s="152"/>
      <c r="BM7" s="152"/>
      <c r="BN7" s="152"/>
      <c r="BO7" s="144" t="s">
        <v>130</v>
      </c>
      <c r="BP7" s="145"/>
    </row>
    <row r="8" spans="1:68" s="46" customFormat="1" ht="53.25" customHeight="1">
      <c r="A8" s="179"/>
      <c r="B8" s="180"/>
      <c r="C8" s="160" t="s">
        <v>63</v>
      </c>
      <c r="D8" s="160"/>
      <c r="E8" s="206" t="s">
        <v>61</v>
      </c>
      <c r="F8" s="206"/>
      <c r="G8" s="202" t="s">
        <v>62</v>
      </c>
      <c r="H8" s="202"/>
      <c r="I8" s="180" t="s">
        <v>124</v>
      </c>
      <c r="J8" s="180"/>
      <c r="K8" s="180" t="s">
        <v>125</v>
      </c>
      <c r="L8" s="180"/>
      <c r="M8" s="193"/>
      <c r="N8" s="194"/>
      <c r="O8" s="153" t="s">
        <v>50</v>
      </c>
      <c r="P8" s="154"/>
      <c r="Q8" s="158" t="s">
        <v>115</v>
      </c>
      <c r="R8" s="159"/>
      <c r="S8" s="153" t="s">
        <v>51</v>
      </c>
      <c r="T8" s="154"/>
      <c r="U8" s="153" t="s">
        <v>52</v>
      </c>
      <c r="V8" s="154"/>
      <c r="W8" s="153" t="s">
        <v>53</v>
      </c>
      <c r="X8" s="154"/>
      <c r="Y8" s="195" t="s">
        <v>54</v>
      </c>
      <c r="Z8" s="196"/>
      <c r="AA8" s="153" t="s">
        <v>126</v>
      </c>
      <c r="AB8" s="154"/>
      <c r="AC8" s="153" t="s">
        <v>127</v>
      </c>
      <c r="AD8" s="154"/>
      <c r="AE8" s="199"/>
      <c r="AF8" s="200"/>
      <c r="AG8" s="199"/>
      <c r="AH8" s="200"/>
      <c r="AI8" s="158" t="s">
        <v>128</v>
      </c>
      <c r="AJ8" s="159"/>
      <c r="AK8" s="180"/>
      <c r="AL8" s="180"/>
      <c r="AM8" s="158" t="s">
        <v>116</v>
      </c>
      <c r="AN8" s="159"/>
      <c r="AO8" s="167"/>
      <c r="AP8" s="167"/>
      <c r="AQ8" s="160" t="s">
        <v>63</v>
      </c>
      <c r="AR8" s="160"/>
      <c r="AS8" s="160" t="s">
        <v>61</v>
      </c>
      <c r="AT8" s="160"/>
      <c r="AU8" s="160" t="s">
        <v>62</v>
      </c>
      <c r="AV8" s="160"/>
      <c r="AW8" s="160" t="s">
        <v>71</v>
      </c>
      <c r="AX8" s="160"/>
      <c r="AY8" s="163" t="s">
        <v>72</v>
      </c>
      <c r="AZ8" s="164"/>
      <c r="BA8" s="165" t="s">
        <v>73</v>
      </c>
      <c r="BB8" s="166"/>
      <c r="BC8" s="175"/>
      <c r="BD8" s="176"/>
      <c r="BE8" s="175"/>
      <c r="BF8" s="176"/>
      <c r="BG8" s="152"/>
      <c r="BH8" s="152"/>
      <c r="BI8" s="152"/>
      <c r="BJ8" s="152"/>
      <c r="BK8" s="152" t="s">
        <v>129</v>
      </c>
      <c r="BL8" s="152"/>
      <c r="BM8" s="152" t="s">
        <v>70</v>
      </c>
      <c r="BN8" s="152"/>
      <c r="BO8" s="146"/>
      <c r="BP8" s="147"/>
    </row>
    <row r="9" spans="1:68" s="46" customFormat="1" ht="30" customHeight="1">
      <c r="A9" s="179"/>
      <c r="B9" s="180"/>
      <c r="C9" s="47" t="s">
        <v>59</v>
      </c>
      <c r="D9" s="35" t="s">
        <v>60</v>
      </c>
      <c r="E9" s="47" t="s">
        <v>59</v>
      </c>
      <c r="F9" s="35" t="s">
        <v>60</v>
      </c>
      <c r="G9" s="47" t="s">
        <v>59</v>
      </c>
      <c r="H9" s="35" t="s">
        <v>60</v>
      </c>
      <c r="I9" s="47" t="s">
        <v>59</v>
      </c>
      <c r="J9" s="35" t="s">
        <v>60</v>
      </c>
      <c r="K9" s="47" t="s">
        <v>59</v>
      </c>
      <c r="L9" s="35" t="s">
        <v>60</v>
      </c>
      <c r="M9" s="47" t="s">
        <v>59</v>
      </c>
      <c r="N9" s="35" t="s">
        <v>60</v>
      </c>
      <c r="O9" s="47" t="s">
        <v>59</v>
      </c>
      <c r="P9" s="35" t="s">
        <v>60</v>
      </c>
      <c r="Q9" s="47" t="s">
        <v>59</v>
      </c>
      <c r="R9" s="35" t="s">
        <v>60</v>
      </c>
      <c r="S9" s="47" t="s">
        <v>59</v>
      </c>
      <c r="T9" s="35" t="s">
        <v>60</v>
      </c>
      <c r="U9" s="47" t="s">
        <v>59</v>
      </c>
      <c r="V9" s="35" t="s">
        <v>60</v>
      </c>
      <c r="W9" s="47" t="s">
        <v>59</v>
      </c>
      <c r="X9" s="35" t="s">
        <v>60</v>
      </c>
      <c r="Y9" s="47" t="s">
        <v>59</v>
      </c>
      <c r="Z9" s="35" t="s">
        <v>60</v>
      </c>
      <c r="AA9" s="47" t="s">
        <v>59</v>
      </c>
      <c r="AB9" s="35" t="s">
        <v>60</v>
      </c>
      <c r="AC9" s="47" t="s">
        <v>59</v>
      </c>
      <c r="AD9" s="35" t="s">
        <v>60</v>
      </c>
      <c r="AE9" s="47" t="s">
        <v>59</v>
      </c>
      <c r="AF9" s="35" t="s">
        <v>60</v>
      </c>
      <c r="AG9" s="47" t="s">
        <v>59</v>
      </c>
      <c r="AH9" s="35" t="s">
        <v>60</v>
      </c>
      <c r="AI9" s="47" t="s">
        <v>59</v>
      </c>
      <c r="AJ9" s="35" t="s">
        <v>60</v>
      </c>
      <c r="AK9" s="47" t="s">
        <v>59</v>
      </c>
      <c r="AL9" s="35" t="s">
        <v>60</v>
      </c>
      <c r="AM9" s="47" t="s">
        <v>59</v>
      </c>
      <c r="AN9" s="35" t="s">
        <v>60</v>
      </c>
      <c r="AO9" s="47" t="s">
        <v>59</v>
      </c>
      <c r="AP9" s="35" t="s">
        <v>60</v>
      </c>
      <c r="AQ9" s="47" t="s">
        <v>59</v>
      </c>
      <c r="AR9" s="35" t="s">
        <v>60</v>
      </c>
      <c r="AS9" s="47" t="s">
        <v>59</v>
      </c>
      <c r="AT9" s="35" t="s">
        <v>60</v>
      </c>
      <c r="AU9" s="47" t="s">
        <v>59</v>
      </c>
      <c r="AV9" s="35" t="s">
        <v>60</v>
      </c>
      <c r="AW9" s="47" t="s">
        <v>59</v>
      </c>
      <c r="AX9" s="35" t="s">
        <v>60</v>
      </c>
      <c r="AY9" s="47" t="s">
        <v>59</v>
      </c>
      <c r="AZ9" s="35" t="s">
        <v>60</v>
      </c>
      <c r="BA9" s="47" t="s">
        <v>59</v>
      </c>
      <c r="BB9" s="35" t="s">
        <v>60</v>
      </c>
      <c r="BC9" s="47" t="s">
        <v>59</v>
      </c>
      <c r="BD9" s="35" t="s">
        <v>60</v>
      </c>
      <c r="BE9" s="47" t="s">
        <v>59</v>
      </c>
      <c r="BF9" s="35" t="s">
        <v>60</v>
      </c>
      <c r="BG9" s="47" t="s">
        <v>59</v>
      </c>
      <c r="BH9" s="35" t="s">
        <v>60</v>
      </c>
      <c r="BI9" s="47" t="s">
        <v>59</v>
      </c>
      <c r="BJ9" s="35" t="s">
        <v>60</v>
      </c>
      <c r="BK9" s="47" t="s">
        <v>59</v>
      </c>
      <c r="BL9" s="35" t="s">
        <v>60</v>
      </c>
      <c r="BM9" s="47" t="s">
        <v>59</v>
      </c>
      <c r="BN9" s="35" t="s">
        <v>60</v>
      </c>
      <c r="BO9" s="47" t="s">
        <v>59</v>
      </c>
      <c r="BP9" s="35" t="s">
        <v>60</v>
      </c>
    </row>
    <row r="10" spans="1:68" s="46" customFormat="1" ht="10.5" customHeight="1">
      <c r="A10" s="83" t="s">
        <v>94</v>
      </c>
      <c r="B10" s="83">
        <v>1</v>
      </c>
      <c r="C10" s="83">
        <v>2</v>
      </c>
      <c r="D10" s="83">
        <v>3</v>
      </c>
      <c r="E10" s="83">
        <v>4</v>
      </c>
      <c r="F10" s="83">
        <v>5</v>
      </c>
      <c r="G10" s="83">
        <v>6</v>
      </c>
      <c r="H10" s="83">
        <v>7</v>
      </c>
      <c r="I10" s="83">
        <v>8</v>
      </c>
      <c r="J10" s="83">
        <v>9</v>
      </c>
      <c r="K10" s="83">
        <v>10</v>
      </c>
      <c r="L10" s="83">
        <v>11</v>
      </c>
      <c r="M10" s="83">
        <v>12</v>
      </c>
      <c r="N10" s="83">
        <v>13</v>
      </c>
      <c r="O10" s="83">
        <v>14</v>
      </c>
      <c r="P10" s="83">
        <v>15</v>
      </c>
      <c r="Q10" s="83">
        <v>16</v>
      </c>
      <c r="R10" s="83">
        <v>17</v>
      </c>
      <c r="S10" s="83">
        <v>18</v>
      </c>
      <c r="T10" s="83">
        <v>19</v>
      </c>
      <c r="U10" s="83">
        <v>20</v>
      </c>
      <c r="V10" s="83">
        <v>21</v>
      </c>
      <c r="W10" s="83">
        <v>22</v>
      </c>
      <c r="X10" s="83">
        <v>23</v>
      </c>
      <c r="Y10" s="83">
        <v>24</v>
      </c>
      <c r="Z10" s="83">
        <v>25</v>
      </c>
      <c r="AA10" s="83">
        <v>26</v>
      </c>
      <c r="AB10" s="83">
        <v>27</v>
      </c>
      <c r="AC10" s="83">
        <v>28</v>
      </c>
      <c r="AD10" s="83">
        <v>29</v>
      </c>
      <c r="AE10" s="83">
        <v>30</v>
      </c>
      <c r="AF10" s="83">
        <v>31</v>
      </c>
      <c r="AG10" s="83">
        <v>32</v>
      </c>
      <c r="AH10" s="83">
        <v>33</v>
      </c>
      <c r="AI10" s="83">
        <v>34</v>
      </c>
      <c r="AJ10" s="83">
        <v>35</v>
      </c>
      <c r="AK10" s="83">
        <v>36</v>
      </c>
      <c r="AL10" s="83">
        <v>37</v>
      </c>
      <c r="AM10" s="83">
        <v>38</v>
      </c>
      <c r="AN10" s="83">
        <v>39</v>
      </c>
      <c r="AO10" s="83">
        <v>40</v>
      </c>
      <c r="AP10" s="83">
        <v>41</v>
      </c>
      <c r="AQ10" s="83">
        <v>42</v>
      </c>
      <c r="AR10" s="83">
        <v>43</v>
      </c>
      <c r="AS10" s="83">
        <v>44</v>
      </c>
      <c r="AT10" s="83">
        <v>45</v>
      </c>
      <c r="AU10" s="83">
        <v>46</v>
      </c>
      <c r="AV10" s="83">
        <v>47</v>
      </c>
      <c r="AW10" s="83">
        <v>48</v>
      </c>
      <c r="AX10" s="83">
        <v>49</v>
      </c>
      <c r="AY10" s="83">
        <v>50</v>
      </c>
      <c r="AZ10" s="83">
        <v>51</v>
      </c>
      <c r="BA10" s="83">
        <v>52</v>
      </c>
      <c r="BB10" s="83">
        <v>53</v>
      </c>
      <c r="BC10" s="83">
        <v>54</v>
      </c>
      <c r="BD10" s="83">
        <v>55</v>
      </c>
      <c r="BE10" s="83">
        <v>56</v>
      </c>
      <c r="BF10" s="83">
        <v>57</v>
      </c>
      <c r="BG10" s="83">
        <v>58</v>
      </c>
      <c r="BH10" s="83">
        <v>59</v>
      </c>
      <c r="BI10" s="83">
        <v>60</v>
      </c>
      <c r="BJ10" s="83">
        <v>61</v>
      </c>
      <c r="BK10" s="83">
        <v>62</v>
      </c>
      <c r="BL10" s="83">
        <v>63</v>
      </c>
      <c r="BM10" s="83">
        <v>64</v>
      </c>
      <c r="BN10" s="83">
        <v>65</v>
      </c>
      <c r="BO10" s="83">
        <v>66</v>
      </c>
      <c r="BP10" s="83">
        <v>67</v>
      </c>
    </row>
    <row r="11" spans="1:68" s="44" customFormat="1" ht="18" customHeight="1">
      <c r="A11" s="69">
        <v>1</v>
      </c>
      <c r="B11" s="72" t="s">
        <v>98</v>
      </c>
      <c r="C11" s="73">
        <f>E11+G11-BA11</f>
        <v>0</v>
      </c>
      <c r="D11" s="73">
        <f>F11+H11-BB11</f>
        <v>3346675.2325999993</v>
      </c>
      <c r="E11" s="73">
        <f>I11+K11+M11+AE11+AG11+AK11+AO11+AS11</f>
        <v>0</v>
      </c>
      <c r="F11" s="73">
        <f>J11+L11+N11+AF11+AH11+AL11+AP11+AT11</f>
        <v>2841571.6615999993</v>
      </c>
      <c r="G11" s="73">
        <f>AY11+BC11+BE11+BG11+BI11+BK11+BM11+AU11+BO11</f>
        <v>0</v>
      </c>
      <c r="H11" s="73">
        <f>AZ11+BD11+BF11+BH11+BJ11+BL11+BN11+AV11+BP11</f>
        <v>507284.72599999991</v>
      </c>
      <c r="I11" s="50">
        <v>0</v>
      </c>
      <c r="J11" s="50">
        <v>417054.45300000004</v>
      </c>
      <c r="K11" s="50">
        <v>0</v>
      </c>
      <c r="L11" s="50">
        <v>0</v>
      </c>
      <c r="M11" s="50">
        <v>0</v>
      </c>
      <c r="N11" s="50">
        <v>640729.72259999998</v>
      </c>
      <c r="O11" s="50">
        <v>0</v>
      </c>
      <c r="P11" s="50">
        <v>113129.54859999999</v>
      </c>
      <c r="Q11" s="50">
        <v>0</v>
      </c>
      <c r="R11" s="50">
        <v>292879.33149999997</v>
      </c>
      <c r="S11" s="50">
        <v>0</v>
      </c>
      <c r="T11" s="50">
        <v>7413.8076999999994</v>
      </c>
      <c r="U11" s="50">
        <v>0</v>
      </c>
      <c r="V11" s="50">
        <v>690.8</v>
      </c>
      <c r="W11" s="50">
        <v>0</v>
      </c>
      <c r="X11" s="50">
        <v>82376.043600000005</v>
      </c>
      <c r="Y11" s="50">
        <v>0</v>
      </c>
      <c r="Z11" s="50">
        <v>77101.343600000007</v>
      </c>
      <c r="AA11" s="50">
        <v>0</v>
      </c>
      <c r="AB11" s="50">
        <v>117149.7464</v>
      </c>
      <c r="AC11" s="50">
        <v>0</v>
      </c>
      <c r="AD11" s="50">
        <v>21599.4918</v>
      </c>
      <c r="AE11" s="50">
        <v>0</v>
      </c>
      <c r="AF11" s="50">
        <v>0</v>
      </c>
      <c r="AG11" s="50">
        <v>0</v>
      </c>
      <c r="AH11" s="50">
        <v>1677454.7209999999</v>
      </c>
      <c r="AI11" s="50">
        <v>0</v>
      </c>
      <c r="AJ11" s="50">
        <v>1677454.7209999999</v>
      </c>
      <c r="AK11" s="50">
        <v>0</v>
      </c>
      <c r="AL11" s="50">
        <v>64034</v>
      </c>
      <c r="AM11" s="50">
        <v>0</v>
      </c>
      <c r="AN11" s="50">
        <v>64034</v>
      </c>
      <c r="AO11" s="50">
        <v>0</v>
      </c>
      <c r="AP11" s="50">
        <v>25637.8</v>
      </c>
      <c r="AQ11" s="50">
        <v>0</v>
      </c>
      <c r="AR11" s="50">
        <v>14479.81</v>
      </c>
      <c r="AS11" s="50">
        <v>0</v>
      </c>
      <c r="AT11" s="50">
        <v>16660.965</v>
      </c>
      <c r="AU11" s="50">
        <v>0</v>
      </c>
      <c r="AV11" s="50">
        <v>0</v>
      </c>
      <c r="AW11" s="50">
        <v>0</v>
      </c>
      <c r="AX11" s="50">
        <v>2181.1550000000002</v>
      </c>
      <c r="AY11" s="50">
        <v>0</v>
      </c>
      <c r="AZ11" s="50">
        <v>0</v>
      </c>
      <c r="BA11" s="50">
        <v>0</v>
      </c>
      <c r="BB11" s="50">
        <v>2181.1550000000002</v>
      </c>
      <c r="BC11" s="50">
        <v>0</v>
      </c>
      <c r="BD11" s="50">
        <v>542158.74300000002</v>
      </c>
      <c r="BE11" s="50">
        <v>0</v>
      </c>
      <c r="BF11" s="50">
        <v>19155.905999999999</v>
      </c>
      <c r="BG11" s="50">
        <v>0</v>
      </c>
      <c r="BH11" s="50">
        <v>0</v>
      </c>
      <c r="BI11" s="50">
        <v>0</v>
      </c>
      <c r="BJ11" s="50">
        <v>-5999.4520000000002</v>
      </c>
      <c r="BK11" s="50">
        <v>0</v>
      </c>
      <c r="BL11" s="50">
        <v>-48030.470999999998</v>
      </c>
      <c r="BM11" s="50">
        <v>0</v>
      </c>
      <c r="BN11" s="50">
        <v>0</v>
      </c>
      <c r="BO11" s="50">
        <v>0</v>
      </c>
      <c r="BP11" s="50">
        <v>0</v>
      </c>
    </row>
    <row r="12" spans="1:68" s="44" customFormat="1" ht="18" customHeight="1">
      <c r="A12" s="69">
        <v>2</v>
      </c>
      <c r="B12" s="72" t="s">
        <v>99</v>
      </c>
      <c r="C12" s="73">
        <f t="shared" ref="C12:C21" si="0">E12+G12-BA12</f>
        <v>57611.208400000003</v>
      </c>
      <c r="D12" s="73">
        <f t="shared" ref="D12:D21" si="1">F12+H12-BB12</f>
        <v>45596.094100000002</v>
      </c>
      <c r="E12" s="73">
        <f t="shared" ref="E12:E21" si="2">I12+K12+M12+AE12+AG12+AK12+AO12+AS12</f>
        <v>43513</v>
      </c>
      <c r="F12" s="73">
        <f t="shared" ref="F12:F21" si="3">J12+L12+N12+AF12+AH12+AL12+AP12+AT12</f>
        <v>38186.697099999998</v>
      </c>
      <c r="G12" s="73">
        <f t="shared" ref="G12:G21" si="4">AY12+BC12+BE12+BG12+BI12+BK12+BM12+AU12+BO12</f>
        <v>14098.2084</v>
      </c>
      <c r="H12" s="73">
        <f t="shared" ref="H12:H21" si="5">AZ12+BD12+BF12+BH12+BJ12+BL12+BN12+AV12+BP12</f>
        <v>7409.3970000000008</v>
      </c>
      <c r="I12" s="50">
        <v>23315</v>
      </c>
      <c r="J12" s="50">
        <v>22030.477999999999</v>
      </c>
      <c r="K12" s="50">
        <v>0</v>
      </c>
      <c r="L12" s="50">
        <v>0</v>
      </c>
      <c r="M12" s="50">
        <v>10100</v>
      </c>
      <c r="N12" s="50">
        <v>7658.1090999999997</v>
      </c>
      <c r="O12" s="50">
        <v>2350</v>
      </c>
      <c r="P12" s="50">
        <v>1760.8321000000001</v>
      </c>
      <c r="Q12" s="50">
        <v>780</v>
      </c>
      <c r="R12" s="50">
        <v>780</v>
      </c>
      <c r="S12" s="50">
        <v>270</v>
      </c>
      <c r="T12" s="50">
        <v>174.7268</v>
      </c>
      <c r="U12" s="50">
        <v>90</v>
      </c>
      <c r="V12" s="50">
        <v>65.900000000000006</v>
      </c>
      <c r="W12" s="50">
        <v>1895</v>
      </c>
      <c r="X12" s="50">
        <v>1228.79</v>
      </c>
      <c r="Y12" s="50">
        <v>1250</v>
      </c>
      <c r="Z12" s="50">
        <v>739.75</v>
      </c>
      <c r="AA12" s="50">
        <v>650</v>
      </c>
      <c r="AB12" s="50">
        <v>26.55</v>
      </c>
      <c r="AC12" s="50">
        <v>3060</v>
      </c>
      <c r="AD12" s="50">
        <v>2794.1522</v>
      </c>
      <c r="AE12" s="50">
        <v>0</v>
      </c>
      <c r="AF12" s="50">
        <v>0</v>
      </c>
      <c r="AG12" s="50">
        <v>0</v>
      </c>
      <c r="AH12" s="50">
        <v>0</v>
      </c>
      <c r="AI12" s="50">
        <v>0</v>
      </c>
      <c r="AJ12" s="50">
        <v>0</v>
      </c>
      <c r="AK12" s="50">
        <v>8410</v>
      </c>
      <c r="AL12" s="50">
        <v>7795.11</v>
      </c>
      <c r="AM12" s="50">
        <v>8410</v>
      </c>
      <c r="AN12" s="50">
        <v>7795.11</v>
      </c>
      <c r="AO12" s="50">
        <v>810</v>
      </c>
      <c r="AP12" s="50">
        <v>680</v>
      </c>
      <c r="AQ12" s="50">
        <v>878</v>
      </c>
      <c r="AR12" s="50">
        <v>23</v>
      </c>
      <c r="AS12" s="50">
        <v>878</v>
      </c>
      <c r="AT12" s="50">
        <v>23</v>
      </c>
      <c r="AU12" s="50">
        <v>0</v>
      </c>
      <c r="AV12" s="50">
        <v>0</v>
      </c>
      <c r="AW12" s="50">
        <v>558</v>
      </c>
      <c r="AX12" s="50">
        <v>0</v>
      </c>
      <c r="AY12" s="50">
        <v>0</v>
      </c>
      <c r="AZ12" s="50">
        <v>0</v>
      </c>
      <c r="BA12" s="50">
        <v>0</v>
      </c>
      <c r="BB12" s="50">
        <v>0</v>
      </c>
      <c r="BC12" s="50">
        <v>12648.2084</v>
      </c>
      <c r="BD12" s="50">
        <v>12371.682000000001</v>
      </c>
      <c r="BE12" s="50">
        <v>1450</v>
      </c>
      <c r="BF12" s="50">
        <v>904</v>
      </c>
      <c r="BG12" s="50">
        <v>0</v>
      </c>
      <c r="BH12" s="50">
        <v>0</v>
      </c>
      <c r="BI12" s="50">
        <v>0</v>
      </c>
      <c r="BJ12" s="50">
        <v>0</v>
      </c>
      <c r="BK12" s="50">
        <v>0</v>
      </c>
      <c r="BL12" s="50">
        <v>-5866.2849999999999</v>
      </c>
      <c r="BM12" s="50">
        <v>0</v>
      </c>
      <c r="BN12" s="50">
        <v>0</v>
      </c>
      <c r="BO12" s="50">
        <v>0</v>
      </c>
      <c r="BP12" s="50">
        <v>0</v>
      </c>
    </row>
    <row r="13" spans="1:68" s="44" customFormat="1" ht="18" customHeight="1">
      <c r="A13" s="69">
        <v>3</v>
      </c>
      <c r="B13" s="72" t="s">
        <v>100</v>
      </c>
      <c r="C13" s="73">
        <f t="shared" si="0"/>
        <v>82009.124299999996</v>
      </c>
      <c r="D13" s="73">
        <f t="shared" si="1"/>
        <v>47543.414600000004</v>
      </c>
      <c r="E13" s="73">
        <f t="shared" si="2"/>
        <v>40368.9</v>
      </c>
      <c r="F13" s="73">
        <f t="shared" si="3"/>
        <v>34666.944600000003</v>
      </c>
      <c r="G13" s="73">
        <f t="shared" si="4"/>
        <v>41640.224300000002</v>
      </c>
      <c r="H13" s="73">
        <f t="shared" si="5"/>
        <v>12876.470000000001</v>
      </c>
      <c r="I13" s="50">
        <v>23000</v>
      </c>
      <c r="J13" s="50">
        <v>22476.452000000001</v>
      </c>
      <c r="K13" s="50">
        <v>0</v>
      </c>
      <c r="L13" s="50">
        <v>0</v>
      </c>
      <c r="M13" s="50">
        <v>14918.9</v>
      </c>
      <c r="N13" s="50">
        <v>10367.4926</v>
      </c>
      <c r="O13" s="50">
        <v>3760</v>
      </c>
      <c r="P13" s="50">
        <v>2133.6345999999999</v>
      </c>
      <c r="Q13" s="50">
        <v>1000</v>
      </c>
      <c r="R13" s="50">
        <v>996</v>
      </c>
      <c r="S13" s="50">
        <v>250</v>
      </c>
      <c r="T13" s="50">
        <v>134</v>
      </c>
      <c r="U13" s="50">
        <v>100</v>
      </c>
      <c r="V13" s="50">
        <v>20</v>
      </c>
      <c r="W13" s="50">
        <v>3293.3</v>
      </c>
      <c r="X13" s="50">
        <v>2298.8000000000002</v>
      </c>
      <c r="Y13" s="50">
        <v>2510</v>
      </c>
      <c r="Z13" s="50">
        <v>1954</v>
      </c>
      <c r="AA13" s="50">
        <v>3800</v>
      </c>
      <c r="AB13" s="50">
        <v>2919.77</v>
      </c>
      <c r="AC13" s="50">
        <v>1648.6</v>
      </c>
      <c r="AD13" s="50">
        <v>1085.1980000000001</v>
      </c>
      <c r="AE13" s="50">
        <v>0</v>
      </c>
      <c r="AF13" s="50">
        <v>0</v>
      </c>
      <c r="AG13" s="50">
        <v>0</v>
      </c>
      <c r="AH13" s="50">
        <v>0</v>
      </c>
      <c r="AI13" s="50">
        <v>0</v>
      </c>
      <c r="AJ13" s="50">
        <v>0</v>
      </c>
      <c r="AK13" s="50">
        <v>800</v>
      </c>
      <c r="AL13" s="50">
        <v>700</v>
      </c>
      <c r="AM13" s="50">
        <v>0</v>
      </c>
      <c r="AN13" s="50">
        <v>0</v>
      </c>
      <c r="AO13" s="50">
        <v>1200</v>
      </c>
      <c r="AP13" s="50">
        <v>1100</v>
      </c>
      <c r="AQ13" s="50">
        <v>450</v>
      </c>
      <c r="AR13" s="50">
        <v>23</v>
      </c>
      <c r="AS13" s="50">
        <v>450</v>
      </c>
      <c r="AT13" s="50">
        <v>23</v>
      </c>
      <c r="AU13" s="50">
        <v>0</v>
      </c>
      <c r="AV13" s="50">
        <v>0</v>
      </c>
      <c r="AW13" s="50">
        <v>0</v>
      </c>
      <c r="AX13" s="50">
        <v>0</v>
      </c>
      <c r="AY13" s="50">
        <v>0</v>
      </c>
      <c r="AZ13" s="50">
        <v>0</v>
      </c>
      <c r="BA13" s="50">
        <v>0</v>
      </c>
      <c r="BB13" s="50">
        <v>0</v>
      </c>
      <c r="BC13" s="50">
        <v>30225</v>
      </c>
      <c r="BD13" s="50">
        <v>5718.47</v>
      </c>
      <c r="BE13" s="50">
        <v>11415.2243</v>
      </c>
      <c r="BF13" s="50">
        <v>7752</v>
      </c>
      <c r="BG13" s="50">
        <v>0</v>
      </c>
      <c r="BH13" s="50">
        <v>0</v>
      </c>
      <c r="BI13" s="50">
        <v>0</v>
      </c>
      <c r="BJ13" s="50">
        <v>0</v>
      </c>
      <c r="BK13" s="50">
        <v>0</v>
      </c>
      <c r="BL13" s="50">
        <v>-594</v>
      </c>
      <c r="BM13" s="50">
        <v>0</v>
      </c>
      <c r="BN13" s="50">
        <v>0</v>
      </c>
      <c r="BO13" s="50">
        <v>0</v>
      </c>
      <c r="BP13" s="50">
        <v>0</v>
      </c>
    </row>
    <row r="14" spans="1:68" s="44" customFormat="1" ht="18" customHeight="1">
      <c r="A14" s="69">
        <v>4</v>
      </c>
      <c r="B14" s="72" t="s">
        <v>101</v>
      </c>
      <c r="C14" s="73">
        <f t="shared" si="0"/>
        <v>754123.76069999998</v>
      </c>
      <c r="D14" s="73">
        <f t="shared" si="1"/>
        <v>658147.74039999989</v>
      </c>
      <c r="E14" s="73">
        <f t="shared" si="2"/>
        <v>530333.78529999999</v>
      </c>
      <c r="F14" s="73">
        <f t="shared" si="3"/>
        <v>413787.54800000001</v>
      </c>
      <c r="G14" s="73">
        <f t="shared" si="4"/>
        <v>340636.97580000001</v>
      </c>
      <c r="H14" s="73">
        <f t="shared" si="5"/>
        <v>274775.59789999994</v>
      </c>
      <c r="I14" s="50">
        <v>183911.13149999999</v>
      </c>
      <c r="J14" s="50">
        <v>183858.288</v>
      </c>
      <c r="K14" s="50">
        <v>0</v>
      </c>
      <c r="L14" s="50">
        <v>0</v>
      </c>
      <c r="M14" s="50">
        <v>59590.453399999999</v>
      </c>
      <c r="N14" s="50">
        <v>53773.249499999998</v>
      </c>
      <c r="O14" s="50">
        <v>16954.911400000001</v>
      </c>
      <c r="P14" s="50">
        <v>15851.706099999999</v>
      </c>
      <c r="Q14" s="50">
        <v>827.29499999999996</v>
      </c>
      <c r="R14" s="50">
        <v>751.68010000000004</v>
      </c>
      <c r="S14" s="50">
        <v>2300.7910000000002</v>
      </c>
      <c r="T14" s="50">
        <v>1660.5231000000001</v>
      </c>
      <c r="U14" s="50">
        <v>994</v>
      </c>
      <c r="V14" s="50">
        <v>964.92600000000004</v>
      </c>
      <c r="W14" s="50">
        <v>11462.156000000001</v>
      </c>
      <c r="X14" s="50">
        <v>10178.950000000001</v>
      </c>
      <c r="Y14" s="50">
        <v>9042.3559999999998</v>
      </c>
      <c r="Z14" s="50">
        <v>8136</v>
      </c>
      <c r="AA14" s="50">
        <v>1749.3</v>
      </c>
      <c r="AB14" s="50">
        <v>1276</v>
      </c>
      <c r="AC14" s="50">
        <v>19630</v>
      </c>
      <c r="AD14" s="50">
        <v>18661.798200000001</v>
      </c>
      <c r="AE14" s="50">
        <v>0</v>
      </c>
      <c r="AF14" s="50">
        <v>0</v>
      </c>
      <c r="AG14" s="50">
        <v>0</v>
      </c>
      <c r="AH14" s="50">
        <v>0</v>
      </c>
      <c r="AI14" s="50">
        <v>0</v>
      </c>
      <c r="AJ14" s="50">
        <v>0</v>
      </c>
      <c r="AK14" s="50">
        <v>164201.79999999999</v>
      </c>
      <c r="AL14" s="50">
        <v>140736.52299999999</v>
      </c>
      <c r="AM14" s="50">
        <v>164201.79999999999</v>
      </c>
      <c r="AN14" s="50">
        <v>140736.52299999999</v>
      </c>
      <c r="AO14" s="50">
        <v>2000</v>
      </c>
      <c r="AP14" s="50">
        <v>1840</v>
      </c>
      <c r="AQ14" s="50">
        <v>3783.4</v>
      </c>
      <c r="AR14" s="50">
        <v>3164.0819999999999</v>
      </c>
      <c r="AS14" s="50">
        <v>120630.4004</v>
      </c>
      <c r="AT14" s="50">
        <v>33579.487500000003</v>
      </c>
      <c r="AU14" s="50">
        <v>0</v>
      </c>
      <c r="AV14" s="50">
        <v>0</v>
      </c>
      <c r="AW14" s="50">
        <v>116847.0004</v>
      </c>
      <c r="AX14" s="50">
        <v>30415.405500000001</v>
      </c>
      <c r="AY14" s="50">
        <v>0</v>
      </c>
      <c r="AZ14" s="50">
        <v>0</v>
      </c>
      <c r="BA14" s="50">
        <v>116847.0004</v>
      </c>
      <c r="BB14" s="50">
        <v>30415.405500000001</v>
      </c>
      <c r="BC14" s="50">
        <v>295533.65899999999</v>
      </c>
      <c r="BD14" s="50">
        <v>233875.37839999999</v>
      </c>
      <c r="BE14" s="50">
        <v>58975.9</v>
      </c>
      <c r="BF14" s="50">
        <v>56312.54</v>
      </c>
      <c r="BG14" s="50">
        <v>0</v>
      </c>
      <c r="BH14" s="50">
        <v>0</v>
      </c>
      <c r="BI14" s="50">
        <v>-6500</v>
      </c>
      <c r="BJ14" s="50">
        <v>0</v>
      </c>
      <c r="BK14" s="50">
        <v>-15982.583199999999</v>
      </c>
      <c r="BL14" s="50">
        <v>-24022.320500000002</v>
      </c>
      <c r="BM14" s="50">
        <v>0</v>
      </c>
      <c r="BN14" s="50">
        <v>0</v>
      </c>
      <c r="BO14" s="50">
        <v>8610</v>
      </c>
      <c r="BP14" s="50">
        <v>8610</v>
      </c>
    </row>
    <row r="15" spans="1:68" s="44" customFormat="1" ht="18" customHeight="1">
      <c r="A15" s="69">
        <v>5</v>
      </c>
      <c r="B15" s="72" t="s">
        <v>102</v>
      </c>
      <c r="C15" s="73">
        <f t="shared" si="0"/>
        <v>2370701.7472000006</v>
      </c>
      <c r="D15" s="73">
        <f t="shared" si="1"/>
        <v>1634696.0812999997</v>
      </c>
      <c r="E15" s="73">
        <f t="shared" si="2"/>
        <v>1386385.11</v>
      </c>
      <c r="F15" s="73">
        <f t="shared" si="3"/>
        <v>1119222.5275999999</v>
      </c>
      <c r="G15" s="73">
        <f t="shared" si="4"/>
        <v>1257052.2372000003</v>
      </c>
      <c r="H15" s="73">
        <f t="shared" si="5"/>
        <v>788209.15369999991</v>
      </c>
      <c r="I15" s="50">
        <v>357980.75630000001</v>
      </c>
      <c r="J15" s="50">
        <v>296394.15899999999</v>
      </c>
      <c r="K15" s="50">
        <v>0</v>
      </c>
      <c r="L15" s="50">
        <v>0</v>
      </c>
      <c r="M15" s="50">
        <v>361815.14370000002</v>
      </c>
      <c r="N15" s="50">
        <v>221623.67920000001</v>
      </c>
      <c r="O15" s="50">
        <v>69765.899999999994</v>
      </c>
      <c r="P15" s="50">
        <v>55560.247000000003</v>
      </c>
      <c r="Q15" s="50">
        <v>57341.097999999998</v>
      </c>
      <c r="R15" s="50">
        <v>52405.175999999999</v>
      </c>
      <c r="S15" s="50">
        <v>5824.5437000000002</v>
      </c>
      <c r="T15" s="50">
        <v>4731.3271000000004</v>
      </c>
      <c r="U15" s="50">
        <v>1500</v>
      </c>
      <c r="V15" s="50">
        <v>1128.1300000000001</v>
      </c>
      <c r="W15" s="50">
        <v>62596.775000000001</v>
      </c>
      <c r="X15" s="50">
        <v>20274.445500000002</v>
      </c>
      <c r="Y15" s="50">
        <v>30491.075000000001</v>
      </c>
      <c r="Z15" s="50">
        <v>12523.767</v>
      </c>
      <c r="AA15" s="50">
        <v>54542.8</v>
      </c>
      <c r="AB15" s="50">
        <v>34599.456200000001</v>
      </c>
      <c r="AC15" s="50">
        <v>80126.899999999994</v>
      </c>
      <c r="AD15" s="50">
        <v>33800.145400000001</v>
      </c>
      <c r="AE15" s="50">
        <v>0</v>
      </c>
      <c r="AF15" s="50">
        <v>0</v>
      </c>
      <c r="AG15" s="50">
        <v>0</v>
      </c>
      <c r="AH15" s="50">
        <v>0</v>
      </c>
      <c r="AI15" s="50">
        <v>0</v>
      </c>
      <c r="AJ15" s="50">
        <v>0</v>
      </c>
      <c r="AK15" s="50">
        <v>348111.01</v>
      </c>
      <c r="AL15" s="50">
        <v>313574.80040000001</v>
      </c>
      <c r="AM15" s="50">
        <v>346111.01</v>
      </c>
      <c r="AN15" s="50">
        <v>312074.80040000001</v>
      </c>
      <c r="AO15" s="50">
        <v>21620</v>
      </c>
      <c r="AP15" s="50">
        <v>5298</v>
      </c>
      <c r="AQ15" s="50">
        <v>24122.6</v>
      </c>
      <c r="AR15" s="50">
        <v>9596.2890000000007</v>
      </c>
      <c r="AS15" s="50">
        <v>296858.2</v>
      </c>
      <c r="AT15" s="50">
        <v>282331.88900000002</v>
      </c>
      <c r="AU15" s="50">
        <v>0</v>
      </c>
      <c r="AV15" s="50">
        <v>0</v>
      </c>
      <c r="AW15" s="50">
        <v>273629.40000000002</v>
      </c>
      <c r="AX15" s="50">
        <v>272735.59999999998</v>
      </c>
      <c r="AY15" s="50">
        <v>0</v>
      </c>
      <c r="AZ15" s="50">
        <v>0</v>
      </c>
      <c r="BA15" s="50">
        <v>272735.59999999998</v>
      </c>
      <c r="BB15" s="50">
        <v>272735.59999999998</v>
      </c>
      <c r="BC15" s="50">
        <v>1248130.1372</v>
      </c>
      <c r="BD15" s="50">
        <v>770869.58420000004</v>
      </c>
      <c r="BE15" s="50">
        <v>31952.1</v>
      </c>
      <c r="BF15" s="50">
        <v>26582.845799999999</v>
      </c>
      <c r="BG15" s="50">
        <v>0</v>
      </c>
      <c r="BH15" s="50">
        <v>0</v>
      </c>
      <c r="BI15" s="50">
        <v>-39100</v>
      </c>
      <c r="BJ15" s="50">
        <v>-1189.28</v>
      </c>
      <c r="BK15" s="50">
        <v>0</v>
      </c>
      <c r="BL15" s="50">
        <v>-24123.996299999999</v>
      </c>
      <c r="BM15" s="50">
        <v>0</v>
      </c>
      <c r="BN15" s="50">
        <v>0</v>
      </c>
      <c r="BO15" s="50">
        <v>16070.000000000233</v>
      </c>
      <c r="BP15" s="50">
        <v>16069.999999999884</v>
      </c>
    </row>
    <row r="16" spans="1:68" s="44" customFormat="1" ht="18" customHeight="1">
      <c r="A16" s="69">
        <v>6</v>
      </c>
      <c r="B16" s="72" t="s">
        <v>103</v>
      </c>
      <c r="C16" s="73">
        <f t="shared" si="0"/>
        <v>1728949.3052000001</v>
      </c>
      <c r="D16" s="73">
        <f t="shared" si="1"/>
        <v>1358425.1976000001</v>
      </c>
      <c r="E16" s="73">
        <f t="shared" si="2"/>
        <v>1116817.331</v>
      </c>
      <c r="F16" s="73">
        <f t="shared" si="3"/>
        <v>827144.32520000008</v>
      </c>
      <c r="G16" s="73">
        <f t="shared" si="4"/>
        <v>795120.50520000001</v>
      </c>
      <c r="H16" s="73">
        <f t="shared" si="5"/>
        <v>575580.87239999999</v>
      </c>
      <c r="I16" s="50">
        <v>281438.8</v>
      </c>
      <c r="J16" s="50">
        <v>272512.84999999998</v>
      </c>
      <c r="K16" s="50">
        <v>0</v>
      </c>
      <c r="L16" s="50">
        <v>0</v>
      </c>
      <c r="M16" s="50">
        <v>355600.3</v>
      </c>
      <c r="N16" s="50">
        <v>313905.29090000002</v>
      </c>
      <c r="O16" s="50">
        <v>53317</v>
      </c>
      <c r="P16" s="50">
        <v>48648.561099999999</v>
      </c>
      <c r="Q16" s="50">
        <v>69025</v>
      </c>
      <c r="R16" s="50">
        <v>67553.084300000002</v>
      </c>
      <c r="S16" s="50">
        <v>4377.6000000000004</v>
      </c>
      <c r="T16" s="50">
        <v>3759.4074999999998</v>
      </c>
      <c r="U16" s="50">
        <v>6774</v>
      </c>
      <c r="V16" s="50">
        <v>6112.96</v>
      </c>
      <c r="W16" s="50">
        <v>27960</v>
      </c>
      <c r="X16" s="50">
        <v>21423.102999999999</v>
      </c>
      <c r="Y16" s="50">
        <v>22930</v>
      </c>
      <c r="Z16" s="50">
        <v>17502.773000000001</v>
      </c>
      <c r="AA16" s="50">
        <v>51580.3</v>
      </c>
      <c r="AB16" s="50">
        <v>40819.375999999997</v>
      </c>
      <c r="AC16" s="50">
        <v>118125.4</v>
      </c>
      <c r="AD16" s="50">
        <v>104281.647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50">
        <v>0</v>
      </c>
      <c r="AK16" s="50">
        <v>195093.5</v>
      </c>
      <c r="AL16" s="50">
        <v>184292.378</v>
      </c>
      <c r="AM16" s="50">
        <v>184100</v>
      </c>
      <c r="AN16" s="50">
        <v>177306.5</v>
      </c>
      <c r="AO16" s="50">
        <v>12150</v>
      </c>
      <c r="AP16" s="50">
        <v>7210</v>
      </c>
      <c r="AQ16" s="50">
        <v>89546.2</v>
      </c>
      <c r="AR16" s="50">
        <v>4923.8063000000002</v>
      </c>
      <c r="AS16" s="50">
        <v>272534.73100000003</v>
      </c>
      <c r="AT16" s="50">
        <v>49223.806299999997</v>
      </c>
      <c r="AU16" s="50">
        <v>0</v>
      </c>
      <c r="AV16" s="50">
        <v>0</v>
      </c>
      <c r="AW16" s="50">
        <v>264274.73100000003</v>
      </c>
      <c r="AX16" s="50">
        <v>44300</v>
      </c>
      <c r="AY16" s="50">
        <v>0</v>
      </c>
      <c r="AZ16" s="50">
        <v>0</v>
      </c>
      <c r="BA16" s="50">
        <v>182988.53099999999</v>
      </c>
      <c r="BB16" s="50">
        <v>44300</v>
      </c>
      <c r="BC16" s="50">
        <v>740246.59820000001</v>
      </c>
      <c r="BD16" s="50">
        <v>526289.87730000005</v>
      </c>
      <c r="BE16" s="50">
        <v>108973.90700000001</v>
      </c>
      <c r="BF16" s="50">
        <v>77249.145099999994</v>
      </c>
      <c r="BG16" s="50">
        <v>0</v>
      </c>
      <c r="BH16" s="50">
        <v>0</v>
      </c>
      <c r="BI16" s="50">
        <v>-2000</v>
      </c>
      <c r="BJ16" s="50">
        <v>-3070.4209999999998</v>
      </c>
      <c r="BK16" s="50">
        <v>-52100</v>
      </c>
      <c r="BL16" s="50">
        <v>-24887.728999999999</v>
      </c>
      <c r="BM16" s="50">
        <v>0</v>
      </c>
      <c r="BN16" s="50">
        <v>0</v>
      </c>
      <c r="BO16" s="50">
        <v>0</v>
      </c>
      <c r="BP16" s="50">
        <v>0</v>
      </c>
    </row>
    <row r="17" spans="1:68" s="44" customFormat="1" ht="18" customHeight="1">
      <c r="A17" s="69">
        <v>7</v>
      </c>
      <c r="B17" s="72" t="s">
        <v>104</v>
      </c>
      <c r="C17" s="73">
        <f t="shared" si="0"/>
        <v>3705262.4820000003</v>
      </c>
      <c r="D17" s="73">
        <f t="shared" si="1"/>
        <v>2679493.9896</v>
      </c>
      <c r="E17" s="73">
        <f t="shared" si="2"/>
        <v>1720548.7000000002</v>
      </c>
      <c r="F17" s="73">
        <f t="shared" si="3"/>
        <v>1519732.5848000001</v>
      </c>
      <c r="G17" s="73">
        <f t="shared" si="4"/>
        <v>2109684.821</v>
      </c>
      <c r="H17" s="73">
        <f t="shared" si="5"/>
        <v>1242024.9438</v>
      </c>
      <c r="I17" s="50">
        <v>356251.25599999999</v>
      </c>
      <c r="J17" s="50">
        <v>344628.66600000003</v>
      </c>
      <c r="K17" s="50">
        <v>0</v>
      </c>
      <c r="L17" s="50">
        <v>0</v>
      </c>
      <c r="M17" s="50">
        <v>181942.66099999999</v>
      </c>
      <c r="N17" s="50">
        <v>127082.0861</v>
      </c>
      <c r="O17" s="50">
        <v>24390</v>
      </c>
      <c r="P17" s="50">
        <v>22202.280900000002</v>
      </c>
      <c r="Q17" s="50">
        <v>43630</v>
      </c>
      <c r="R17" s="50">
        <v>40099.1057</v>
      </c>
      <c r="S17" s="50">
        <v>4760</v>
      </c>
      <c r="T17" s="50">
        <v>3665.7815000000001</v>
      </c>
      <c r="U17" s="50">
        <v>1650</v>
      </c>
      <c r="V17" s="50">
        <v>990.1</v>
      </c>
      <c r="W17" s="50">
        <v>23217.4</v>
      </c>
      <c r="X17" s="50">
        <v>14047.6834</v>
      </c>
      <c r="Y17" s="50">
        <v>13400</v>
      </c>
      <c r="Z17" s="50">
        <v>5824.3433999999997</v>
      </c>
      <c r="AA17" s="50">
        <v>15370</v>
      </c>
      <c r="AB17" s="50">
        <v>6337.55</v>
      </c>
      <c r="AC17" s="50">
        <v>54430</v>
      </c>
      <c r="AD17" s="50">
        <v>33195.686600000001</v>
      </c>
      <c r="AE17" s="50">
        <v>0</v>
      </c>
      <c r="AF17" s="50">
        <v>0</v>
      </c>
      <c r="AG17" s="50">
        <v>0</v>
      </c>
      <c r="AH17" s="50">
        <v>0</v>
      </c>
      <c r="AI17" s="50">
        <v>0</v>
      </c>
      <c r="AJ17" s="50">
        <v>0</v>
      </c>
      <c r="AK17" s="50">
        <v>1004113.7</v>
      </c>
      <c r="AL17" s="50">
        <v>942996.4987</v>
      </c>
      <c r="AM17" s="50">
        <v>999063.7</v>
      </c>
      <c r="AN17" s="50">
        <v>938056.59869999997</v>
      </c>
      <c r="AO17" s="50">
        <v>31900</v>
      </c>
      <c r="AP17" s="50">
        <v>20410.705000000002</v>
      </c>
      <c r="AQ17" s="50">
        <v>21370.044000000002</v>
      </c>
      <c r="AR17" s="50">
        <v>2351.09</v>
      </c>
      <c r="AS17" s="50">
        <v>146341.08300000001</v>
      </c>
      <c r="AT17" s="50">
        <v>84614.629000000001</v>
      </c>
      <c r="AU17" s="50">
        <v>0</v>
      </c>
      <c r="AV17" s="50">
        <v>0</v>
      </c>
      <c r="AW17" s="50">
        <v>140071.08300000001</v>
      </c>
      <c r="AX17" s="50">
        <v>82263.539000000004</v>
      </c>
      <c r="AY17" s="50">
        <v>0</v>
      </c>
      <c r="AZ17" s="50">
        <v>0</v>
      </c>
      <c r="BA17" s="50">
        <v>124971.039</v>
      </c>
      <c r="BB17" s="50">
        <v>82263.539000000004</v>
      </c>
      <c r="BC17" s="50">
        <v>2013780.3670000001</v>
      </c>
      <c r="BD17" s="50">
        <v>1205776.655</v>
      </c>
      <c r="BE17" s="50">
        <v>144904.454</v>
      </c>
      <c r="BF17" s="50">
        <v>113416.1406</v>
      </c>
      <c r="BG17" s="50">
        <v>0</v>
      </c>
      <c r="BH17" s="50">
        <v>0</v>
      </c>
      <c r="BI17" s="50">
        <v>-1300</v>
      </c>
      <c r="BJ17" s="50">
        <v>-1829.69</v>
      </c>
      <c r="BK17" s="50">
        <v>-47700</v>
      </c>
      <c r="BL17" s="50">
        <v>-75338.161800000002</v>
      </c>
      <c r="BM17" s="50">
        <v>0</v>
      </c>
      <c r="BN17" s="50">
        <v>0</v>
      </c>
      <c r="BO17" s="50">
        <v>0</v>
      </c>
      <c r="BP17" s="50">
        <v>0</v>
      </c>
    </row>
    <row r="18" spans="1:68" s="44" customFormat="1" ht="19.5" customHeight="1">
      <c r="A18" s="69">
        <v>8</v>
      </c>
      <c r="B18" s="72" t="s">
        <v>105</v>
      </c>
      <c r="C18" s="73">
        <f t="shared" si="0"/>
        <v>515458.34499999991</v>
      </c>
      <c r="D18" s="73">
        <f t="shared" si="1"/>
        <v>419838.79040000006</v>
      </c>
      <c r="E18" s="73">
        <f t="shared" si="2"/>
        <v>273656.3</v>
      </c>
      <c r="F18" s="73">
        <f t="shared" si="3"/>
        <v>243116.05430000002</v>
      </c>
      <c r="G18" s="73">
        <f t="shared" si="4"/>
        <v>297611.745</v>
      </c>
      <c r="H18" s="73">
        <f t="shared" si="5"/>
        <v>222722.73610000001</v>
      </c>
      <c r="I18" s="50">
        <v>84072.7</v>
      </c>
      <c r="J18" s="50">
        <v>81813.002999999997</v>
      </c>
      <c r="K18" s="50">
        <v>0</v>
      </c>
      <c r="L18" s="50">
        <v>0</v>
      </c>
      <c r="M18" s="50">
        <v>47540.1</v>
      </c>
      <c r="N18" s="50">
        <v>33289.361299999997</v>
      </c>
      <c r="O18" s="50">
        <v>9283.7999999999993</v>
      </c>
      <c r="P18" s="50">
        <v>6283.1887999999999</v>
      </c>
      <c r="Q18" s="50">
        <v>0</v>
      </c>
      <c r="R18" s="50">
        <v>0</v>
      </c>
      <c r="S18" s="50">
        <v>1606.2</v>
      </c>
      <c r="T18" s="50">
        <v>1476.05</v>
      </c>
      <c r="U18" s="50">
        <v>1350</v>
      </c>
      <c r="V18" s="50">
        <v>978.40300000000002</v>
      </c>
      <c r="W18" s="50">
        <v>7215.3</v>
      </c>
      <c r="X18" s="50">
        <v>5574.9</v>
      </c>
      <c r="Y18" s="50">
        <v>5682.5</v>
      </c>
      <c r="Z18" s="50">
        <v>4286</v>
      </c>
      <c r="AA18" s="50">
        <v>6758</v>
      </c>
      <c r="AB18" s="50">
        <v>2699.4870999999998</v>
      </c>
      <c r="AC18" s="50">
        <v>13058.8</v>
      </c>
      <c r="AD18" s="50">
        <v>10297.7204</v>
      </c>
      <c r="AE18" s="50">
        <v>0</v>
      </c>
      <c r="AF18" s="50">
        <v>0</v>
      </c>
      <c r="AG18" s="50">
        <v>0</v>
      </c>
      <c r="AH18" s="50">
        <v>0</v>
      </c>
      <c r="AI18" s="50">
        <v>0</v>
      </c>
      <c r="AJ18" s="50">
        <v>0</v>
      </c>
      <c r="AK18" s="50">
        <v>82958</v>
      </c>
      <c r="AL18" s="50">
        <v>80276.186000000002</v>
      </c>
      <c r="AM18" s="50">
        <v>82658</v>
      </c>
      <c r="AN18" s="50">
        <v>79976.186000000002</v>
      </c>
      <c r="AO18" s="50">
        <v>2300</v>
      </c>
      <c r="AP18" s="50">
        <v>1260</v>
      </c>
      <c r="AQ18" s="50">
        <v>975.8</v>
      </c>
      <c r="AR18" s="50">
        <v>477.50400000000002</v>
      </c>
      <c r="AS18" s="50">
        <v>56785.5</v>
      </c>
      <c r="AT18" s="50">
        <v>46477.504000000001</v>
      </c>
      <c r="AU18" s="50">
        <v>0</v>
      </c>
      <c r="AV18" s="50">
        <v>0</v>
      </c>
      <c r="AW18" s="50">
        <v>55835.5</v>
      </c>
      <c r="AX18" s="50">
        <v>46000</v>
      </c>
      <c r="AY18" s="50">
        <v>0</v>
      </c>
      <c r="AZ18" s="50">
        <v>0</v>
      </c>
      <c r="BA18" s="50">
        <v>55809.7</v>
      </c>
      <c r="BB18" s="50">
        <v>46000</v>
      </c>
      <c r="BC18" s="50">
        <v>298909.245</v>
      </c>
      <c r="BD18" s="50">
        <v>228040.4326</v>
      </c>
      <c r="BE18" s="50">
        <v>13322.5</v>
      </c>
      <c r="BF18" s="50">
        <v>9202.9</v>
      </c>
      <c r="BG18" s="50">
        <v>0</v>
      </c>
      <c r="BH18" s="50">
        <v>0</v>
      </c>
      <c r="BI18" s="50">
        <v>-22000</v>
      </c>
      <c r="BJ18" s="50">
        <v>-2625</v>
      </c>
      <c r="BK18" s="50">
        <v>0</v>
      </c>
      <c r="BL18" s="50">
        <v>-19275.5965</v>
      </c>
      <c r="BM18" s="50">
        <v>0</v>
      </c>
      <c r="BN18" s="50">
        <v>0</v>
      </c>
      <c r="BO18" s="50">
        <v>7380</v>
      </c>
      <c r="BP18" s="50">
        <v>7380.0000000000291</v>
      </c>
    </row>
    <row r="19" spans="1:68" s="44" customFormat="1" ht="19.5" customHeight="1">
      <c r="A19" s="69">
        <v>9</v>
      </c>
      <c r="B19" s="72" t="s">
        <v>106</v>
      </c>
      <c r="C19" s="73">
        <f t="shared" si="0"/>
        <v>1607142.4050000003</v>
      </c>
      <c r="D19" s="73">
        <f t="shared" si="1"/>
        <v>869113.67239999992</v>
      </c>
      <c r="E19" s="73">
        <f t="shared" si="2"/>
        <v>672399.11570000008</v>
      </c>
      <c r="F19" s="73">
        <f t="shared" si="3"/>
        <v>601205.5074</v>
      </c>
      <c r="G19" s="73">
        <f t="shared" si="4"/>
        <v>990486.65930000017</v>
      </c>
      <c r="H19" s="73">
        <f t="shared" si="5"/>
        <v>323651.53499999992</v>
      </c>
      <c r="I19" s="50">
        <v>134250</v>
      </c>
      <c r="J19" s="50">
        <v>117630.6164</v>
      </c>
      <c r="K19" s="50">
        <v>0</v>
      </c>
      <c r="L19" s="50">
        <v>0</v>
      </c>
      <c r="M19" s="50">
        <v>58648.4061</v>
      </c>
      <c r="N19" s="50">
        <v>45449.267699999997</v>
      </c>
      <c r="O19" s="50">
        <v>19582.150799999999</v>
      </c>
      <c r="P19" s="50">
        <v>15068.1729</v>
      </c>
      <c r="Q19" s="50">
        <v>1707.34</v>
      </c>
      <c r="R19" s="50">
        <v>1516.9445000000001</v>
      </c>
      <c r="S19" s="50">
        <v>1867.4152999999999</v>
      </c>
      <c r="T19" s="50">
        <v>1492.3131000000001</v>
      </c>
      <c r="U19" s="50">
        <v>2704.06</v>
      </c>
      <c r="V19" s="50">
        <v>2401.0569999999998</v>
      </c>
      <c r="W19" s="50">
        <v>9582.9</v>
      </c>
      <c r="X19" s="50">
        <v>6307.7659000000003</v>
      </c>
      <c r="Y19" s="50">
        <v>2364</v>
      </c>
      <c r="Z19" s="50">
        <v>2182.1999999999998</v>
      </c>
      <c r="AA19" s="50">
        <v>1920</v>
      </c>
      <c r="AB19" s="50">
        <v>927</v>
      </c>
      <c r="AC19" s="50">
        <v>12624.54</v>
      </c>
      <c r="AD19" s="50">
        <v>10743.3753</v>
      </c>
      <c r="AE19" s="50">
        <v>0</v>
      </c>
      <c r="AF19" s="50">
        <v>0</v>
      </c>
      <c r="AG19" s="50">
        <v>0</v>
      </c>
      <c r="AH19" s="50">
        <v>0</v>
      </c>
      <c r="AI19" s="50">
        <v>0</v>
      </c>
      <c r="AJ19" s="50">
        <v>0</v>
      </c>
      <c r="AK19" s="50">
        <v>414144.04460000002</v>
      </c>
      <c r="AL19" s="50">
        <v>376809.86829999997</v>
      </c>
      <c r="AM19" s="50">
        <v>412743.34460000001</v>
      </c>
      <c r="AN19" s="50">
        <v>375409.16830000002</v>
      </c>
      <c r="AO19" s="50">
        <v>3700</v>
      </c>
      <c r="AP19" s="50">
        <v>3500</v>
      </c>
      <c r="AQ19" s="50">
        <v>5913.2950000000001</v>
      </c>
      <c r="AR19" s="50">
        <v>2072.3850000000002</v>
      </c>
      <c r="AS19" s="50">
        <v>61656.665000000001</v>
      </c>
      <c r="AT19" s="50">
        <v>57815.754999999997</v>
      </c>
      <c r="AU19" s="50">
        <v>0</v>
      </c>
      <c r="AV19" s="50">
        <v>0</v>
      </c>
      <c r="AW19" s="50">
        <v>58934.665000000001</v>
      </c>
      <c r="AX19" s="50">
        <v>55743.37</v>
      </c>
      <c r="AY19" s="50">
        <v>0</v>
      </c>
      <c r="AZ19" s="50">
        <v>0</v>
      </c>
      <c r="BA19" s="50">
        <v>55743.37</v>
      </c>
      <c r="BB19" s="50">
        <v>55743.37</v>
      </c>
      <c r="BC19" s="50">
        <v>1184506.1873000001</v>
      </c>
      <c r="BD19" s="50">
        <v>539631.11699999997</v>
      </c>
      <c r="BE19" s="50">
        <v>61045.076000000001</v>
      </c>
      <c r="BF19" s="50">
        <v>55909.567999999999</v>
      </c>
      <c r="BG19" s="50">
        <v>0</v>
      </c>
      <c r="BH19" s="50">
        <v>0</v>
      </c>
      <c r="BI19" s="50">
        <v>0</v>
      </c>
      <c r="BJ19" s="50">
        <v>-1000</v>
      </c>
      <c r="BK19" s="50">
        <v>-255064.60399999999</v>
      </c>
      <c r="BL19" s="50">
        <v>-270889.15000000002</v>
      </c>
      <c r="BM19" s="50">
        <v>0</v>
      </c>
      <c r="BN19" s="50">
        <v>0</v>
      </c>
      <c r="BO19" s="50">
        <v>0</v>
      </c>
      <c r="BP19" s="50">
        <v>0</v>
      </c>
    </row>
    <row r="20" spans="1:68" s="44" customFormat="1" ht="19.5" customHeight="1">
      <c r="A20" s="69">
        <v>10</v>
      </c>
      <c r="B20" s="72" t="s">
        <v>107</v>
      </c>
      <c r="C20" s="73">
        <f t="shared" si="0"/>
        <v>544673.6531</v>
      </c>
      <c r="D20" s="73">
        <f t="shared" si="1"/>
        <v>441155.59840000002</v>
      </c>
      <c r="E20" s="73">
        <f t="shared" si="2"/>
        <v>325585.27</v>
      </c>
      <c r="F20" s="73">
        <f t="shared" si="3"/>
        <v>285011.86139999999</v>
      </c>
      <c r="G20" s="73">
        <f t="shared" si="4"/>
        <v>259649.38309999998</v>
      </c>
      <c r="H20" s="73">
        <f t="shared" si="5"/>
        <v>195643.73700000002</v>
      </c>
      <c r="I20" s="50">
        <v>72345</v>
      </c>
      <c r="J20" s="50">
        <v>64965.8</v>
      </c>
      <c r="K20" s="50">
        <v>0</v>
      </c>
      <c r="L20" s="50">
        <v>0</v>
      </c>
      <c r="M20" s="50">
        <v>60940.3</v>
      </c>
      <c r="N20" s="50">
        <v>49246.877899999999</v>
      </c>
      <c r="O20" s="50">
        <v>14158</v>
      </c>
      <c r="P20" s="50">
        <v>11215.608899999999</v>
      </c>
      <c r="Q20" s="50">
        <v>173.06</v>
      </c>
      <c r="R20" s="50">
        <v>67.117999999999995</v>
      </c>
      <c r="S20" s="50">
        <v>1708.54</v>
      </c>
      <c r="T20" s="50">
        <v>1548.3395</v>
      </c>
      <c r="U20" s="50">
        <v>200</v>
      </c>
      <c r="V20" s="50">
        <v>69.2</v>
      </c>
      <c r="W20" s="50">
        <v>7975</v>
      </c>
      <c r="X20" s="50">
        <v>6866.1355000000003</v>
      </c>
      <c r="Y20" s="50">
        <v>3395</v>
      </c>
      <c r="Z20" s="50">
        <v>2995</v>
      </c>
      <c r="AA20" s="50">
        <v>3663</v>
      </c>
      <c r="AB20" s="50">
        <v>2290.65</v>
      </c>
      <c r="AC20" s="50">
        <v>17460.7</v>
      </c>
      <c r="AD20" s="50">
        <v>13405.25</v>
      </c>
      <c r="AE20" s="50">
        <v>0</v>
      </c>
      <c r="AF20" s="50">
        <v>0</v>
      </c>
      <c r="AG20" s="50">
        <v>0</v>
      </c>
      <c r="AH20" s="50">
        <v>0</v>
      </c>
      <c r="AI20" s="50">
        <v>0</v>
      </c>
      <c r="AJ20" s="50">
        <v>0</v>
      </c>
      <c r="AK20" s="50">
        <v>138475.82</v>
      </c>
      <c r="AL20" s="50">
        <v>119268.2435</v>
      </c>
      <c r="AM20" s="50">
        <v>137475.82</v>
      </c>
      <c r="AN20" s="50">
        <v>119268.2435</v>
      </c>
      <c r="AO20" s="50">
        <v>9700</v>
      </c>
      <c r="AP20" s="50">
        <v>9095</v>
      </c>
      <c r="AQ20" s="50">
        <v>3563.15</v>
      </c>
      <c r="AR20" s="50">
        <v>2935.94</v>
      </c>
      <c r="AS20" s="50">
        <v>44124.15</v>
      </c>
      <c r="AT20" s="50">
        <v>42435.94</v>
      </c>
      <c r="AU20" s="50">
        <v>0</v>
      </c>
      <c r="AV20" s="50">
        <v>0</v>
      </c>
      <c r="AW20" s="50">
        <v>40583.15</v>
      </c>
      <c r="AX20" s="50">
        <v>39500</v>
      </c>
      <c r="AY20" s="50">
        <v>0</v>
      </c>
      <c r="AZ20" s="50">
        <v>0</v>
      </c>
      <c r="BA20" s="50">
        <v>40561</v>
      </c>
      <c r="BB20" s="50">
        <v>39500</v>
      </c>
      <c r="BC20" s="50">
        <v>269136.84009999997</v>
      </c>
      <c r="BD20" s="50">
        <v>177965.66500000001</v>
      </c>
      <c r="BE20" s="50">
        <v>34046.46</v>
      </c>
      <c r="BF20" s="50">
        <v>29862.98</v>
      </c>
      <c r="BG20" s="50">
        <v>0</v>
      </c>
      <c r="BH20" s="50">
        <v>0</v>
      </c>
      <c r="BI20" s="50">
        <v>0</v>
      </c>
      <c r="BJ20" s="50">
        <v>-876.06</v>
      </c>
      <c r="BK20" s="50">
        <v>-43533.917000000001</v>
      </c>
      <c r="BL20" s="50">
        <v>-11308.848</v>
      </c>
      <c r="BM20" s="50">
        <v>0</v>
      </c>
      <c r="BN20" s="50">
        <v>0</v>
      </c>
      <c r="BO20" s="50">
        <v>0</v>
      </c>
      <c r="BP20" s="50">
        <v>0</v>
      </c>
    </row>
    <row r="21" spans="1:68" s="44" customFormat="1" ht="19.5" customHeight="1">
      <c r="A21" s="69">
        <v>11</v>
      </c>
      <c r="B21" s="72" t="s">
        <v>108</v>
      </c>
      <c r="C21" s="73">
        <f t="shared" si="0"/>
        <v>598716.25879999995</v>
      </c>
      <c r="D21" s="73">
        <f t="shared" si="1"/>
        <v>503385.84150000004</v>
      </c>
      <c r="E21" s="73">
        <f t="shared" si="2"/>
        <v>259530.89999999997</v>
      </c>
      <c r="F21" s="73">
        <f t="shared" si="3"/>
        <v>226637.32190000001</v>
      </c>
      <c r="G21" s="73">
        <f t="shared" si="4"/>
        <v>401373.76</v>
      </c>
      <c r="H21" s="73">
        <f t="shared" si="5"/>
        <v>338936.92060000001</v>
      </c>
      <c r="I21" s="50">
        <v>67993.399999999994</v>
      </c>
      <c r="J21" s="50">
        <v>63910.116999999998</v>
      </c>
      <c r="K21" s="50">
        <v>0</v>
      </c>
      <c r="L21" s="50">
        <v>0</v>
      </c>
      <c r="M21" s="50">
        <v>99409</v>
      </c>
      <c r="N21" s="50">
        <v>81601.136899999998</v>
      </c>
      <c r="O21" s="50">
        <v>7250</v>
      </c>
      <c r="P21" s="50">
        <v>6674.1433999999999</v>
      </c>
      <c r="Q21" s="50">
        <v>7500</v>
      </c>
      <c r="R21" s="50">
        <v>6000</v>
      </c>
      <c r="S21" s="50">
        <v>2000</v>
      </c>
      <c r="T21" s="50">
        <v>1663.1661999999999</v>
      </c>
      <c r="U21" s="50">
        <v>300</v>
      </c>
      <c r="V21" s="50">
        <v>224</v>
      </c>
      <c r="W21" s="50">
        <v>19894</v>
      </c>
      <c r="X21" s="50">
        <v>16343.029</v>
      </c>
      <c r="Y21" s="50">
        <v>14900</v>
      </c>
      <c r="Z21" s="50">
        <v>11796.299000000001</v>
      </c>
      <c r="AA21" s="50">
        <v>2650</v>
      </c>
      <c r="AB21" s="50">
        <v>180.55</v>
      </c>
      <c r="AC21" s="50">
        <v>48165</v>
      </c>
      <c r="AD21" s="50">
        <v>42408.256300000001</v>
      </c>
      <c r="AE21" s="50">
        <v>0</v>
      </c>
      <c r="AF21" s="50">
        <v>0</v>
      </c>
      <c r="AG21" s="50">
        <v>0</v>
      </c>
      <c r="AH21" s="50">
        <v>0</v>
      </c>
      <c r="AI21" s="50">
        <v>0</v>
      </c>
      <c r="AJ21" s="50">
        <v>0</v>
      </c>
      <c r="AK21" s="50">
        <v>14140.8</v>
      </c>
      <c r="AL21" s="50">
        <v>10945.816999999999</v>
      </c>
      <c r="AM21" s="50">
        <v>9495.7999999999993</v>
      </c>
      <c r="AN21" s="50">
        <v>7466.87</v>
      </c>
      <c r="AO21" s="50">
        <v>11000</v>
      </c>
      <c r="AP21" s="50">
        <v>7320</v>
      </c>
      <c r="AQ21" s="50">
        <v>4799.2987999999996</v>
      </c>
      <c r="AR21" s="50">
        <v>671.85</v>
      </c>
      <c r="AS21" s="50">
        <v>66987.7</v>
      </c>
      <c r="AT21" s="50">
        <v>62860.250999999997</v>
      </c>
      <c r="AU21" s="50">
        <v>0</v>
      </c>
      <c r="AV21" s="50">
        <v>0</v>
      </c>
      <c r="AW21" s="50">
        <v>63887.7</v>
      </c>
      <c r="AX21" s="50">
        <v>62188.400999999998</v>
      </c>
      <c r="AY21" s="50">
        <v>0</v>
      </c>
      <c r="AZ21" s="50">
        <v>0</v>
      </c>
      <c r="BA21" s="50">
        <v>62188.4012</v>
      </c>
      <c r="BB21" s="50">
        <v>62188.400999999998</v>
      </c>
      <c r="BC21" s="50">
        <v>405000</v>
      </c>
      <c r="BD21" s="50">
        <v>341244.04100000003</v>
      </c>
      <c r="BE21" s="50">
        <v>44967</v>
      </c>
      <c r="BF21" s="50">
        <v>37979.85</v>
      </c>
      <c r="BG21" s="50">
        <v>0</v>
      </c>
      <c r="BH21" s="50">
        <v>0</v>
      </c>
      <c r="BI21" s="50">
        <v>-15000</v>
      </c>
      <c r="BJ21" s="50">
        <v>-19455</v>
      </c>
      <c r="BK21" s="50">
        <v>-33593.24</v>
      </c>
      <c r="BL21" s="50">
        <v>-20831.970399999998</v>
      </c>
      <c r="BM21" s="50">
        <v>0</v>
      </c>
      <c r="BN21" s="50">
        <v>0</v>
      </c>
      <c r="BO21" s="50">
        <v>0</v>
      </c>
      <c r="BP21" s="50">
        <v>0</v>
      </c>
    </row>
    <row r="22" spans="1:68" ht="16.5" customHeight="1">
      <c r="A22" s="177" t="s">
        <v>95</v>
      </c>
      <c r="B22" s="178"/>
      <c r="C22" s="50">
        <f>SUM(C11:C21)</f>
        <v>11964648.289700003</v>
      </c>
      <c r="D22" s="50">
        <f t="shared" ref="D22:H22" si="6">SUM(D11:D21)</f>
        <v>12004071.652899999</v>
      </c>
      <c r="E22" s="50">
        <f t="shared" si="6"/>
        <v>6369138.4120000005</v>
      </c>
      <c r="F22" s="50">
        <f t="shared" si="6"/>
        <v>8150283.0338999983</v>
      </c>
      <c r="G22" s="50">
        <f t="shared" si="6"/>
        <v>6507354.5193000007</v>
      </c>
      <c r="H22" s="50">
        <f t="shared" si="6"/>
        <v>4489116.0894999998</v>
      </c>
      <c r="I22" s="50">
        <f t="shared" ref="I22:BN22" si="7">SUM(I11:I21)</f>
        <v>1584558.0437999999</v>
      </c>
      <c r="J22" s="50">
        <f t="shared" si="7"/>
        <v>1887274.8824000002</v>
      </c>
      <c r="K22" s="50">
        <f t="shared" si="7"/>
        <v>0</v>
      </c>
      <c r="L22" s="50">
        <f t="shared" si="7"/>
        <v>0</v>
      </c>
      <c r="M22" s="50">
        <f t="shared" si="7"/>
        <v>1250505.2642000001</v>
      </c>
      <c r="N22" s="50">
        <f t="shared" si="7"/>
        <v>1584726.2737999998</v>
      </c>
      <c r="O22" s="50">
        <f t="shared" si="7"/>
        <v>220811.7622</v>
      </c>
      <c r="P22" s="50">
        <f t="shared" si="7"/>
        <v>298527.92440000002</v>
      </c>
      <c r="Q22" s="50">
        <f t="shared" si="7"/>
        <v>181983.79299999998</v>
      </c>
      <c r="R22" s="50">
        <f t="shared" si="7"/>
        <v>463048.44009999995</v>
      </c>
      <c r="S22" s="50">
        <f t="shared" si="7"/>
        <v>24965.09</v>
      </c>
      <c r="T22" s="50">
        <f t="shared" si="7"/>
        <v>27719.442499999997</v>
      </c>
      <c r="U22" s="50">
        <f t="shared" si="7"/>
        <v>15662.06</v>
      </c>
      <c r="V22" s="50">
        <f t="shared" si="7"/>
        <v>13645.476000000002</v>
      </c>
      <c r="W22" s="50">
        <f t="shared" si="7"/>
        <v>175091.83099999998</v>
      </c>
      <c r="X22" s="50">
        <f t="shared" si="7"/>
        <v>186919.6459</v>
      </c>
      <c r="Y22" s="50">
        <f t="shared" si="7"/>
        <v>105964.931</v>
      </c>
      <c r="Z22" s="50">
        <f t="shared" si="7"/>
        <v>145041.47600000002</v>
      </c>
      <c r="AA22" s="50">
        <f t="shared" si="7"/>
        <v>142683.40000000002</v>
      </c>
      <c r="AB22" s="50">
        <f t="shared" si="7"/>
        <v>209226.13569999998</v>
      </c>
      <c r="AC22" s="50">
        <f t="shared" si="7"/>
        <v>368329.94</v>
      </c>
      <c r="AD22" s="50">
        <f t="shared" si="7"/>
        <v>292272.72120000003</v>
      </c>
      <c r="AE22" s="50">
        <f t="shared" si="7"/>
        <v>0</v>
      </c>
      <c r="AF22" s="50">
        <f t="shared" si="7"/>
        <v>0</v>
      </c>
      <c r="AG22" s="50">
        <f t="shared" si="7"/>
        <v>0</v>
      </c>
      <c r="AH22" s="50">
        <f t="shared" si="7"/>
        <v>1677454.7209999999</v>
      </c>
      <c r="AI22" s="50">
        <f t="shared" si="7"/>
        <v>0</v>
      </c>
      <c r="AJ22" s="50">
        <f t="shared" si="7"/>
        <v>1677454.7209999999</v>
      </c>
      <c r="AK22" s="50">
        <f t="shared" si="7"/>
        <v>2370448.6745999996</v>
      </c>
      <c r="AL22" s="50">
        <f t="shared" si="7"/>
        <v>2241429.4248999995</v>
      </c>
      <c r="AM22" s="50">
        <f t="shared" si="7"/>
        <v>2344259.4745999998</v>
      </c>
      <c r="AN22" s="50">
        <f t="shared" si="7"/>
        <v>2222123.9999000002</v>
      </c>
      <c r="AO22" s="50">
        <f t="shared" si="7"/>
        <v>96380</v>
      </c>
      <c r="AP22" s="50">
        <f t="shared" si="7"/>
        <v>83351.505000000005</v>
      </c>
      <c r="AQ22" s="50">
        <f t="shared" si="7"/>
        <v>155401.78779999999</v>
      </c>
      <c r="AR22" s="50">
        <f t="shared" si="7"/>
        <v>40718.756300000008</v>
      </c>
      <c r="AS22" s="50">
        <f t="shared" si="7"/>
        <v>1067246.4294</v>
      </c>
      <c r="AT22" s="50">
        <f t="shared" si="7"/>
        <v>676046.22680000018</v>
      </c>
      <c r="AU22" s="50">
        <f t="shared" si="7"/>
        <v>0</v>
      </c>
      <c r="AV22" s="50">
        <f t="shared" si="7"/>
        <v>0</v>
      </c>
      <c r="AW22" s="50">
        <f t="shared" si="7"/>
        <v>1014621.2294000001</v>
      </c>
      <c r="AX22" s="50">
        <f t="shared" si="7"/>
        <v>635327.47049999994</v>
      </c>
      <c r="AY22" s="50">
        <f t="shared" si="7"/>
        <v>0</v>
      </c>
      <c r="AZ22" s="50">
        <f t="shared" si="7"/>
        <v>0</v>
      </c>
      <c r="BA22" s="50">
        <f t="shared" si="7"/>
        <v>911844.64159999986</v>
      </c>
      <c r="BB22" s="50">
        <f t="shared" si="7"/>
        <v>635327.47049999994</v>
      </c>
      <c r="BC22" s="50">
        <f t="shared" si="7"/>
        <v>6498116.2422000002</v>
      </c>
      <c r="BD22" s="50">
        <f t="shared" si="7"/>
        <v>4583941.6455000006</v>
      </c>
      <c r="BE22" s="50">
        <f t="shared" si="7"/>
        <v>511052.62130000006</v>
      </c>
      <c r="BF22" s="50">
        <f t="shared" si="7"/>
        <v>434327.87549999997</v>
      </c>
      <c r="BG22" s="50">
        <f t="shared" si="7"/>
        <v>0</v>
      </c>
      <c r="BH22" s="50">
        <f t="shared" si="7"/>
        <v>0</v>
      </c>
      <c r="BI22" s="50">
        <f t="shared" si="7"/>
        <v>-85900</v>
      </c>
      <c r="BJ22" s="50">
        <f t="shared" si="7"/>
        <v>-36044.903000000006</v>
      </c>
      <c r="BK22" s="50">
        <f t="shared" si="7"/>
        <v>-447974.34419999999</v>
      </c>
      <c r="BL22" s="50">
        <f t="shared" si="7"/>
        <v>-525168.52850000001</v>
      </c>
      <c r="BM22" s="50">
        <f t="shared" si="7"/>
        <v>0</v>
      </c>
      <c r="BN22" s="50">
        <f t="shared" si="7"/>
        <v>0</v>
      </c>
      <c r="BO22" s="50">
        <f>SUM(BO11:BO21)</f>
        <v>32060.000000000233</v>
      </c>
      <c r="BP22" s="50">
        <f>SUM(BP11:BP21)</f>
        <v>32059.999999999913</v>
      </c>
    </row>
    <row r="24" spans="1:68">
      <c r="C24" s="76"/>
      <c r="D24" s="76"/>
      <c r="E24" s="76"/>
      <c r="F24" s="76"/>
      <c r="G24" s="76"/>
      <c r="H24" s="76"/>
    </row>
    <row r="25" spans="1:68">
      <c r="C25" s="76"/>
      <c r="D25" s="76"/>
      <c r="E25" s="76"/>
      <c r="F25" s="76"/>
      <c r="G25" s="76"/>
      <c r="H25" s="76"/>
      <c r="I25" s="76"/>
      <c r="J25" s="76"/>
      <c r="K25" s="76"/>
    </row>
  </sheetData>
  <protectedRanges>
    <protectedRange sqref="AS11:BP21" name="Range3"/>
    <protectedRange sqref="A22" name="Range1"/>
    <protectedRange sqref="I11:AP21" name="Range2"/>
  </protectedRanges>
  <mergeCells count="55">
    <mergeCell ref="S8:T8"/>
    <mergeCell ref="Q8:R8"/>
    <mergeCell ref="AU8:AV8"/>
    <mergeCell ref="A1:H1"/>
    <mergeCell ref="G8:H8"/>
    <mergeCell ref="AA8:AB8"/>
    <mergeCell ref="I7:L7"/>
    <mergeCell ref="I6:BB6"/>
    <mergeCell ref="A2:H3"/>
    <mergeCell ref="C8:D8"/>
    <mergeCell ref="E8:F8"/>
    <mergeCell ref="I5:BB5"/>
    <mergeCell ref="O8:P8"/>
    <mergeCell ref="W8:X8"/>
    <mergeCell ref="I3:J3"/>
    <mergeCell ref="AK7:AL8"/>
    <mergeCell ref="AI8:AJ8"/>
    <mergeCell ref="BC7:BD8"/>
    <mergeCell ref="BE7:BF8"/>
    <mergeCell ref="A22:B22"/>
    <mergeCell ref="A4:A9"/>
    <mergeCell ref="B4:B9"/>
    <mergeCell ref="C4:H7"/>
    <mergeCell ref="AW7:BB7"/>
    <mergeCell ref="I4:BB4"/>
    <mergeCell ref="M7:N8"/>
    <mergeCell ref="I8:J8"/>
    <mergeCell ref="K8:L8"/>
    <mergeCell ref="Y8:Z8"/>
    <mergeCell ref="AE7:AF8"/>
    <mergeCell ref="AC8:AD8"/>
    <mergeCell ref="AG7:AH8"/>
    <mergeCell ref="BG6:BH8"/>
    <mergeCell ref="AS8:AT8"/>
    <mergeCell ref="AW8:AX8"/>
    <mergeCell ref="BK6:BN7"/>
    <mergeCell ref="AQ7:AV7"/>
    <mergeCell ref="BI6:BJ8"/>
    <mergeCell ref="BC6:BF6"/>
    <mergeCell ref="BO7:BP8"/>
    <mergeCell ref="BO5:BP5"/>
    <mergeCell ref="BC4:BN4"/>
    <mergeCell ref="BM8:BN8"/>
    <mergeCell ref="U8:V8"/>
    <mergeCell ref="O7:AD7"/>
    <mergeCell ref="AM8:AN8"/>
    <mergeCell ref="AQ8:AR8"/>
    <mergeCell ref="AM7:AN7"/>
    <mergeCell ref="BC5:BH5"/>
    <mergeCell ref="BI5:BN5"/>
    <mergeCell ref="AY8:AZ8"/>
    <mergeCell ref="BA8:BB8"/>
    <mergeCell ref="AI7:AJ7"/>
    <mergeCell ref="BK8:BL8"/>
    <mergeCell ref="AO7:AP8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V71"/>
  <sheetViews>
    <sheetView topLeftCell="B4" workbookViewId="0">
      <selection activeCell="DE20" sqref="DE20"/>
    </sheetView>
  </sheetViews>
  <sheetFormatPr defaultRowHeight="17.25"/>
  <cols>
    <col min="1" max="1" width="0.875" style="40" hidden="1" customWidth="1"/>
    <col min="2" max="2" width="4" style="40" customWidth="1"/>
    <col min="3" max="3" width="19.875" style="40" customWidth="1"/>
    <col min="4" max="4" width="14.25" style="40" customWidth="1"/>
    <col min="5" max="5" width="16.875" style="40" customWidth="1"/>
    <col min="6" max="6" width="13.375" style="40" customWidth="1"/>
    <col min="7" max="7" width="11.5" style="40" customWidth="1"/>
    <col min="8" max="8" width="11.875" style="40" customWidth="1"/>
    <col min="9" max="9" width="9.125" style="40" customWidth="1"/>
    <col min="10" max="10" width="11.375" style="40" customWidth="1"/>
    <col min="11" max="11" width="9.375" style="40" customWidth="1"/>
    <col min="12" max="12" width="11.25" style="40" customWidth="1"/>
    <col min="13" max="13" width="9.125" style="40" customWidth="1"/>
    <col min="14" max="14" width="12.125" style="40" customWidth="1"/>
    <col min="15" max="15" width="11.25" style="40" customWidth="1"/>
    <col min="16" max="16" width="11.375" style="40" customWidth="1"/>
    <col min="17" max="17" width="9.875" style="40" customWidth="1"/>
    <col min="18" max="18" width="10.25" style="40" customWidth="1"/>
    <col min="19" max="19" width="9" style="40"/>
    <col min="20" max="21" width="9.875" style="40" customWidth="1"/>
    <col min="22" max="22" width="9" style="40"/>
    <col min="23" max="23" width="10.5" style="40" customWidth="1"/>
    <col min="24" max="24" width="8.375" style="40" customWidth="1"/>
    <col min="25" max="25" width="7.75" style="40" customWidth="1"/>
    <col min="26" max="26" width="8.625" style="40" customWidth="1"/>
    <col min="27" max="27" width="9.875" style="40" customWidth="1"/>
    <col min="28" max="28" width="7.375" style="40" customWidth="1"/>
    <col min="29" max="29" width="7.75" style="40" customWidth="1"/>
    <col min="30" max="30" width="10.5" style="40" customWidth="1"/>
    <col min="31" max="31" width="7.875" style="40" customWidth="1"/>
    <col min="32" max="32" width="9.5" style="40" customWidth="1"/>
    <col min="33" max="37" width="8.125" style="40" customWidth="1"/>
    <col min="38" max="39" width="8.375" style="40" customWidth="1"/>
    <col min="40" max="40" width="7.75" style="40" customWidth="1"/>
    <col min="41" max="41" width="7.875" style="40" customWidth="1"/>
    <col min="42" max="42" width="8.125" style="40" customWidth="1"/>
    <col min="43" max="43" width="9.25" style="40" customWidth="1"/>
    <col min="44" max="44" width="8.375" style="40" customWidth="1"/>
    <col min="45" max="45" width="9.25" style="40" customWidth="1"/>
    <col min="46" max="46" width="10.125" style="40" customWidth="1"/>
    <col min="47" max="47" width="9.25" style="40" customWidth="1"/>
    <col min="48" max="48" width="11.5" style="40" customWidth="1"/>
    <col min="49" max="51" width="9.25" style="40" customWidth="1"/>
    <col min="52" max="52" width="10.75" style="40" customWidth="1"/>
    <col min="53" max="53" width="9.25" style="40" customWidth="1"/>
    <col min="54" max="54" width="9.625" style="40" customWidth="1"/>
    <col min="55" max="55" width="9.25" style="40" customWidth="1"/>
    <col min="56" max="56" width="8.75" style="40" customWidth="1"/>
    <col min="57" max="60" width="9.25" style="40" customWidth="1"/>
    <col min="61" max="65" width="7.625" style="40" customWidth="1"/>
    <col min="66" max="66" width="9.375" style="40" customWidth="1"/>
    <col min="67" max="67" width="9" style="40"/>
    <col min="68" max="68" width="9.25" style="40" customWidth="1"/>
    <col min="69" max="69" width="7.875" style="40" customWidth="1"/>
    <col min="70" max="70" width="9.25" style="40" customWidth="1"/>
    <col min="71" max="71" width="8.25" style="40" customWidth="1"/>
    <col min="72" max="72" width="8.625" style="40" customWidth="1"/>
    <col min="73" max="73" width="9.25" style="40" customWidth="1"/>
    <col min="74" max="74" width="11.125" style="40" customWidth="1"/>
    <col min="75" max="75" width="8.375" style="40" customWidth="1"/>
    <col min="76" max="76" width="10.625" style="40" customWidth="1"/>
    <col min="77" max="81" width="9.125" style="40" customWidth="1"/>
    <col min="82" max="82" width="10.25" style="40" customWidth="1"/>
    <col min="83" max="83" width="7.625" style="40" customWidth="1"/>
    <col min="84" max="84" width="9.25" style="40" customWidth="1"/>
    <col min="85" max="85" width="9.75" style="40" customWidth="1"/>
    <col min="86" max="86" width="11.25" style="40" customWidth="1"/>
    <col min="87" max="87" width="9.625" style="40" customWidth="1"/>
    <col min="88" max="88" width="9.875" style="40" customWidth="1"/>
    <col min="89" max="89" width="7.5" style="40" customWidth="1"/>
    <col min="90" max="90" width="10.125" style="40" customWidth="1"/>
    <col min="91" max="91" width="8" style="40" customWidth="1"/>
    <col min="92" max="92" width="8.75" style="40" customWidth="1"/>
    <col min="93" max="93" width="8.875" style="40" customWidth="1"/>
    <col min="94" max="94" width="10.625" style="40" customWidth="1"/>
    <col min="95" max="95" width="8.625" style="40" customWidth="1"/>
    <col min="96" max="96" width="9.375" style="40" customWidth="1"/>
    <col min="97" max="97" width="8.875" style="40" customWidth="1"/>
    <col min="98" max="98" width="11.375" style="40" customWidth="1"/>
    <col min="99" max="103" width="8.875" style="40" customWidth="1"/>
    <col min="104" max="104" width="10.625" style="40" customWidth="1"/>
    <col min="105" max="105" width="8.875" style="40" customWidth="1"/>
    <col min="106" max="106" width="11.375" style="40" customWidth="1"/>
    <col min="107" max="107" width="8.5" style="40" customWidth="1"/>
    <col min="108" max="108" width="8.75" style="40" customWidth="1"/>
    <col min="109" max="109" width="8.5" style="40" customWidth="1"/>
    <col min="110" max="110" width="11.5" style="40" customWidth="1"/>
    <col min="111" max="111" width="11.125" style="40" customWidth="1"/>
    <col min="112" max="112" width="8.5" style="40" customWidth="1"/>
    <col min="113" max="113" width="9.625" style="40" customWidth="1"/>
    <col min="114" max="114" width="10.625" style="40" customWidth="1"/>
    <col min="115" max="115" width="9.5" style="40" customWidth="1"/>
    <col min="116" max="116" width="7.875" style="40" customWidth="1"/>
    <col min="117" max="117" width="6.875" style="40" customWidth="1"/>
    <col min="118" max="118" width="9.25" style="40" customWidth="1"/>
    <col min="119" max="121" width="9.5" style="40" customWidth="1"/>
    <col min="122" max="122" width="7.5" style="40" customWidth="1"/>
    <col min="123" max="123" width="7.625" style="40" customWidth="1"/>
    <col min="124" max="124" width="11" style="40" customWidth="1"/>
    <col min="125" max="125" width="10.875" style="40" customWidth="1"/>
    <col min="126" max="126" width="3.125" style="40" customWidth="1"/>
    <col min="127" max="16384" width="9" style="40"/>
  </cols>
  <sheetData>
    <row r="1" spans="1:126" ht="17.25" customHeight="1">
      <c r="A1" s="40" t="s">
        <v>92</v>
      </c>
      <c r="B1" s="239" t="s">
        <v>97</v>
      </c>
      <c r="C1" s="239"/>
      <c r="D1" s="239"/>
      <c r="E1" s="239"/>
      <c r="F1" s="239"/>
      <c r="G1" s="239"/>
      <c r="H1" s="239"/>
      <c r="I1" s="239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</row>
    <row r="2" spans="1:126" ht="25.5" customHeight="1">
      <c r="B2" s="51"/>
      <c r="C2" s="211" t="s">
        <v>145</v>
      </c>
      <c r="D2" s="211"/>
      <c r="E2" s="211"/>
      <c r="F2" s="211"/>
      <c r="G2" s="211"/>
      <c r="H2" s="211"/>
      <c r="I2" s="211"/>
      <c r="L2" s="51"/>
      <c r="M2" s="51"/>
      <c r="N2" s="51"/>
      <c r="O2" s="51"/>
      <c r="P2" s="51"/>
      <c r="Q2" s="51"/>
      <c r="R2" s="80"/>
      <c r="S2" s="80"/>
      <c r="T2" s="80"/>
      <c r="U2" s="80"/>
      <c r="V2" s="51"/>
      <c r="W2" s="51"/>
      <c r="X2" s="51"/>
      <c r="Y2" s="51"/>
      <c r="Z2" s="51"/>
      <c r="AA2" s="51"/>
      <c r="AB2" s="51"/>
      <c r="AC2" s="51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52"/>
      <c r="DK2" s="52"/>
      <c r="DL2" s="52"/>
      <c r="DM2" s="52"/>
      <c r="DN2" s="52"/>
      <c r="DO2" s="52"/>
      <c r="DP2" s="52"/>
      <c r="DQ2" s="52"/>
      <c r="DR2" s="52"/>
      <c r="DS2" s="52"/>
    </row>
    <row r="3" spans="1:126" ht="13.5" customHeight="1">
      <c r="B3" s="80"/>
      <c r="D3" s="53"/>
      <c r="E3" s="53"/>
      <c r="F3" s="53"/>
      <c r="G3" s="54"/>
      <c r="H3" s="54"/>
      <c r="I3" s="54"/>
      <c r="J3" s="204" t="s">
        <v>93</v>
      </c>
      <c r="K3" s="204"/>
      <c r="L3" s="80"/>
      <c r="M3" s="80"/>
      <c r="N3" s="80"/>
      <c r="O3" s="80"/>
      <c r="P3" s="80"/>
      <c r="Q3" s="80"/>
      <c r="R3" s="80"/>
      <c r="S3" s="80"/>
      <c r="T3" s="80"/>
      <c r="U3" s="80"/>
      <c r="V3" s="51"/>
      <c r="W3" s="51"/>
      <c r="X3" s="51"/>
      <c r="Y3" s="51"/>
      <c r="Z3" s="51"/>
      <c r="AA3" s="51"/>
      <c r="AB3" s="51"/>
      <c r="AC3" s="51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2"/>
      <c r="CX3" s="42"/>
      <c r="CY3" s="42"/>
      <c r="CZ3" s="42"/>
      <c r="DA3" s="42"/>
      <c r="DB3" s="42"/>
      <c r="DC3" s="42"/>
      <c r="DD3" s="42"/>
      <c r="DE3" s="42"/>
      <c r="DF3" s="42"/>
      <c r="DG3" s="42"/>
      <c r="DH3" s="42"/>
      <c r="DI3" s="42"/>
      <c r="DJ3" s="52"/>
      <c r="DK3" s="52"/>
      <c r="DL3" s="52"/>
      <c r="DM3" s="52"/>
      <c r="DN3" s="52"/>
      <c r="DO3" s="52"/>
      <c r="DP3" s="52"/>
      <c r="DQ3" s="52"/>
      <c r="DR3" s="52"/>
      <c r="DS3" s="52"/>
    </row>
    <row r="4" spans="1:126" s="55" customFormat="1" ht="12.75" customHeight="1">
      <c r="B4" s="215" t="s">
        <v>58</v>
      </c>
      <c r="C4" s="216" t="s">
        <v>57</v>
      </c>
      <c r="D4" s="217" t="s">
        <v>74</v>
      </c>
      <c r="E4" s="218"/>
      <c r="F4" s="218"/>
      <c r="G4" s="218"/>
      <c r="H4" s="218"/>
      <c r="I4" s="219"/>
      <c r="J4" s="226" t="s">
        <v>75</v>
      </c>
      <c r="K4" s="227"/>
      <c r="L4" s="227"/>
      <c r="M4" s="227"/>
      <c r="N4" s="227"/>
      <c r="O4" s="227"/>
      <c r="P4" s="227"/>
      <c r="Q4" s="227"/>
      <c r="R4" s="227"/>
      <c r="S4" s="227"/>
      <c r="T4" s="227"/>
      <c r="U4" s="227"/>
      <c r="V4" s="227"/>
      <c r="W4" s="227"/>
      <c r="X4" s="227"/>
      <c r="Y4" s="227"/>
      <c r="Z4" s="227"/>
      <c r="AA4" s="227"/>
      <c r="AB4" s="227"/>
      <c r="AC4" s="227"/>
      <c r="AD4" s="227"/>
      <c r="AE4" s="227"/>
      <c r="AF4" s="227"/>
      <c r="AG4" s="227"/>
      <c r="AH4" s="227"/>
      <c r="AI4" s="227"/>
      <c r="AJ4" s="227"/>
      <c r="AK4" s="227"/>
      <c r="AL4" s="227"/>
      <c r="AM4" s="227"/>
      <c r="AN4" s="227"/>
      <c r="AO4" s="227"/>
      <c r="AP4" s="227"/>
      <c r="AQ4" s="227"/>
      <c r="AR4" s="227"/>
      <c r="AS4" s="227"/>
      <c r="AT4" s="227"/>
      <c r="AU4" s="227"/>
      <c r="AV4" s="227"/>
      <c r="AW4" s="227"/>
      <c r="AX4" s="227"/>
      <c r="AY4" s="227"/>
      <c r="AZ4" s="227"/>
      <c r="BA4" s="227"/>
      <c r="BB4" s="227"/>
      <c r="BC4" s="227"/>
      <c r="BD4" s="227"/>
      <c r="BE4" s="227"/>
      <c r="BF4" s="227"/>
      <c r="BG4" s="227"/>
      <c r="BH4" s="227"/>
      <c r="BI4" s="227"/>
      <c r="BJ4" s="227"/>
      <c r="BK4" s="227"/>
      <c r="BL4" s="227"/>
      <c r="BM4" s="227"/>
      <c r="BN4" s="227"/>
      <c r="BO4" s="227"/>
      <c r="BP4" s="227"/>
      <c r="BQ4" s="227"/>
      <c r="BR4" s="227"/>
      <c r="BS4" s="227"/>
      <c r="BT4" s="227"/>
      <c r="BU4" s="227"/>
      <c r="BV4" s="227"/>
      <c r="BW4" s="227"/>
      <c r="BX4" s="227"/>
      <c r="BY4" s="227"/>
      <c r="BZ4" s="227"/>
      <c r="CA4" s="227"/>
      <c r="CB4" s="227"/>
      <c r="CC4" s="227"/>
      <c r="CD4" s="227"/>
      <c r="CE4" s="227"/>
      <c r="CF4" s="227"/>
      <c r="CG4" s="227"/>
      <c r="CH4" s="227"/>
      <c r="CI4" s="227"/>
      <c r="CJ4" s="227"/>
      <c r="CK4" s="227"/>
      <c r="CL4" s="227"/>
      <c r="CM4" s="227"/>
      <c r="CN4" s="227"/>
      <c r="CO4" s="227"/>
      <c r="CP4" s="227"/>
      <c r="CQ4" s="227"/>
      <c r="CR4" s="227"/>
      <c r="CS4" s="227"/>
      <c r="CT4" s="227"/>
      <c r="CU4" s="227"/>
      <c r="CV4" s="227"/>
      <c r="CW4" s="227"/>
      <c r="CX4" s="227"/>
      <c r="CY4" s="227"/>
      <c r="CZ4" s="227"/>
      <c r="DA4" s="227"/>
      <c r="DB4" s="227"/>
      <c r="DC4" s="227"/>
      <c r="DD4" s="227"/>
      <c r="DE4" s="227"/>
      <c r="DF4" s="227"/>
      <c r="DG4" s="227"/>
      <c r="DH4" s="227"/>
      <c r="DI4" s="227"/>
      <c r="DJ4" s="227"/>
      <c r="DK4" s="227"/>
      <c r="DL4" s="227"/>
      <c r="DM4" s="227"/>
      <c r="DN4" s="227"/>
      <c r="DO4" s="227"/>
      <c r="DP4" s="227"/>
      <c r="DQ4" s="227"/>
      <c r="DR4" s="227"/>
      <c r="DS4" s="227"/>
      <c r="DT4" s="227"/>
      <c r="DU4" s="228"/>
    </row>
    <row r="5" spans="1:126" s="55" customFormat="1" ht="15.75" customHeight="1">
      <c r="B5" s="215"/>
      <c r="C5" s="216"/>
      <c r="D5" s="220"/>
      <c r="E5" s="221"/>
      <c r="F5" s="221"/>
      <c r="G5" s="221"/>
      <c r="H5" s="221"/>
      <c r="I5" s="222"/>
      <c r="J5" s="217" t="s">
        <v>132</v>
      </c>
      <c r="K5" s="218"/>
      <c r="L5" s="218"/>
      <c r="M5" s="218"/>
      <c r="N5" s="229" t="s">
        <v>76</v>
      </c>
      <c r="O5" s="230"/>
      <c r="P5" s="230"/>
      <c r="Q5" s="230"/>
      <c r="R5" s="230"/>
      <c r="S5" s="230"/>
      <c r="T5" s="230"/>
      <c r="U5" s="231"/>
      <c r="V5" s="217" t="s">
        <v>133</v>
      </c>
      <c r="W5" s="218"/>
      <c r="X5" s="218"/>
      <c r="Y5" s="219"/>
      <c r="Z5" s="217" t="s">
        <v>134</v>
      </c>
      <c r="AA5" s="218"/>
      <c r="AB5" s="218"/>
      <c r="AC5" s="219"/>
      <c r="AD5" s="217" t="s">
        <v>135</v>
      </c>
      <c r="AE5" s="218"/>
      <c r="AF5" s="218"/>
      <c r="AG5" s="219"/>
      <c r="AH5" s="235" t="s">
        <v>75</v>
      </c>
      <c r="AI5" s="232"/>
      <c r="AJ5" s="235"/>
      <c r="AK5" s="232"/>
      <c r="AL5" s="235"/>
      <c r="AM5" s="232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7"/>
      <c r="BB5" s="217" t="s">
        <v>136</v>
      </c>
      <c r="BC5" s="218"/>
      <c r="BD5" s="218"/>
      <c r="BE5" s="219"/>
      <c r="BF5" s="58" t="s">
        <v>55</v>
      </c>
      <c r="BG5" s="58"/>
      <c r="BH5" s="58"/>
      <c r="BI5" s="58"/>
      <c r="BJ5" s="58"/>
      <c r="BK5" s="58"/>
      <c r="BL5" s="58"/>
      <c r="BM5" s="58"/>
      <c r="BN5" s="217" t="s">
        <v>137</v>
      </c>
      <c r="BO5" s="218"/>
      <c r="BP5" s="218"/>
      <c r="BQ5" s="219"/>
      <c r="BR5" s="59" t="s">
        <v>77</v>
      </c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232"/>
      <c r="CG5" s="232"/>
      <c r="CH5" s="232"/>
      <c r="CI5" s="232"/>
      <c r="CJ5" s="232"/>
      <c r="CK5" s="233"/>
      <c r="CL5" s="217" t="s">
        <v>138</v>
      </c>
      <c r="CM5" s="218"/>
      <c r="CN5" s="218"/>
      <c r="CO5" s="219"/>
      <c r="CP5" s="217" t="s">
        <v>139</v>
      </c>
      <c r="CQ5" s="218"/>
      <c r="CR5" s="218"/>
      <c r="CS5" s="219"/>
      <c r="CT5" s="81" t="s">
        <v>77</v>
      </c>
      <c r="CU5" s="81"/>
      <c r="CV5" s="81"/>
      <c r="CW5" s="81"/>
      <c r="CX5" s="81"/>
      <c r="CY5" s="81"/>
      <c r="CZ5" s="81"/>
      <c r="DA5" s="81"/>
      <c r="DB5" s="217" t="s">
        <v>140</v>
      </c>
      <c r="DC5" s="218"/>
      <c r="DD5" s="218"/>
      <c r="DE5" s="219"/>
      <c r="DF5" s="60" t="s">
        <v>77</v>
      </c>
      <c r="DG5" s="60"/>
      <c r="DH5" s="60"/>
      <c r="DI5" s="60"/>
      <c r="DJ5" s="217" t="s">
        <v>141</v>
      </c>
      <c r="DK5" s="218"/>
      <c r="DL5" s="218"/>
      <c r="DM5" s="219"/>
      <c r="DN5" s="217" t="s">
        <v>142</v>
      </c>
      <c r="DO5" s="218"/>
      <c r="DP5" s="218"/>
      <c r="DQ5" s="218"/>
      <c r="DR5" s="218"/>
      <c r="DS5" s="219"/>
      <c r="DT5" s="180" t="s">
        <v>73</v>
      </c>
      <c r="DU5" s="180"/>
    </row>
    <row r="6" spans="1:126" s="55" customFormat="1" ht="58.5" customHeight="1">
      <c r="B6" s="215"/>
      <c r="C6" s="216"/>
      <c r="D6" s="223"/>
      <c r="E6" s="224"/>
      <c r="F6" s="224"/>
      <c r="G6" s="224"/>
      <c r="H6" s="224"/>
      <c r="I6" s="225"/>
      <c r="J6" s="220"/>
      <c r="K6" s="221"/>
      <c r="L6" s="221"/>
      <c r="M6" s="221"/>
      <c r="N6" s="217" t="s">
        <v>78</v>
      </c>
      <c r="O6" s="218"/>
      <c r="P6" s="218"/>
      <c r="Q6" s="218"/>
      <c r="R6" s="217" t="s">
        <v>79</v>
      </c>
      <c r="S6" s="218"/>
      <c r="T6" s="218"/>
      <c r="U6" s="218"/>
      <c r="V6" s="223"/>
      <c r="W6" s="224"/>
      <c r="X6" s="224"/>
      <c r="Y6" s="225"/>
      <c r="Z6" s="223"/>
      <c r="AA6" s="224"/>
      <c r="AB6" s="224"/>
      <c r="AC6" s="225"/>
      <c r="AD6" s="223"/>
      <c r="AE6" s="224"/>
      <c r="AF6" s="224"/>
      <c r="AG6" s="225"/>
      <c r="AH6" s="212" t="s">
        <v>96</v>
      </c>
      <c r="AI6" s="213"/>
      <c r="AJ6" s="213"/>
      <c r="AK6" s="214"/>
      <c r="AL6" s="217" t="s">
        <v>80</v>
      </c>
      <c r="AM6" s="218"/>
      <c r="AN6" s="218"/>
      <c r="AO6" s="218"/>
      <c r="AP6" s="217" t="s">
        <v>81</v>
      </c>
      <c r="AQ6" s="218"/>
      <c r="AR6" s="218"/>
      <c r="AS6" s="218"/>
      <c r="AT6" s="217" t="s">
        <v>131</v>
      </c>
      <c r="AU6" s="218"/>
      <c r="AV6" s="218"/>
      <c r="AW6" s="218"/>
      <c r="AX6" s="217" t="s">
        <v>143</v>
      </c>
      <c r="AY6" s="218"/>
      <c r="AZ6" s="218"/>
      <c r="BA6" s="218"/>
      <c r="BB6" s="223"/>
      <c r="BC6" s="224"/>
      <c r="BD6" s="224"/>
      <c r="BE6" s="225"/>
      <c r="BF6" s="234" t="s">
        <v>82</v>
      </c>
      <c r="BG6" s="234"/>
      <c r="BH6" s="234"/>
      <c r="BI6" s="234"/>
      <c r="BJ6" s="212" t="s">
        <v>83</v>
      </c>
      <c r="BK6" s="213"/>
      <c r="BL6" s="213"/>
      <c r="BM6" s="214"/>
      <c r="BN6" s="223"/>
      <c r="BO6" s="224"/>
      <c r="BP6" s="224"/>
      <c r="BQ6" s="225"/>
      <c r="BR6" s="217" t="s">
        <v>84</v>
      </c>
      <c r="BS6" s="218"/>
      <c r="BT6" s="218"/>
      <c r="BU6" s="218"/>
      <c r="BV6" s="217" t="s">
        <v>85</v>
      </c>
      <c r="BW6" s="218"/>
      <c r="BX6" s="218"/>
      <c r="BY6" s="218"/>
      <c r="BZ6" s="234" t="s">
        <v>109</v>
      </c>
      <c r="CA6" s="234"/>
      <c r="CB6" s="234"/>
      <c r="CC6" s="234"/>
      <c r="CD6" s="217" t="s">
        <v>86</v>
      </c>
      <c r="CE6" s="218"/>
      <c r="CF6" s="218"/>
      <c r="CG6" s="218"/>
      <c r="CH6" s="217" t="s">
        <v>87</v>
      </c>
      <c r="CI6" s="218"/>
      <c r="CJ6" s="218"/>
      <c r="CK6" s="218"/>
      <c r="CL6" s="223"/>
      <c r="CM6" s="224"/>
      <c r="CN6" s="224"/>
      <c r="CO6" s="225"/>
      <c r="CP6" s="223"/>
      <c r="CQ6" s="224"/>
      <c r="CR6" s="224"/>
      <c r="CS6" s="225"/>
      <c r="CT6" s="234" t="s">
        <v>88</v>
      </c>
      <c r="CU6" s="234"/>
      <c r="CV6" s="234"/>
      <c r="CW6" s="234"/>
      <c r="CX6" s="234" t="s">
        <v>89</v>
      </c>
      <c r="CY6" s="234"/>
      <c r="CZ6" s="234"/>
      <c r="DA6" s="234"/>
      <c r="DB6" s="223"/>
      <c r="DC6" s="224"/>
      <c r="DD6" s="224"/>
      <c r="DE6" s="225"/>
      <c r="DF6" s="217" t="s">
        <v>90</v>
      </c>
      <c r="DG6" s="218"/>
      <c r="DH6" s="218"/>
      <c r="DI6" s="219"/>
      <c r="DJ6" s="223"/>
      <c r="DK6" s="224"/>
      <c r="DL6" s="224"/>
      <c r="DM6" s="225"/>
      <c r="DN6" s="223"/>
      <c r="DO6" s="224"/>
      <c r="DP6" s="224"/>
      <c r="DQ6" s="224"/>
      <c r="DR6" s="224"/>
      <c r="DS6" s="225"/>
      <c r="DT6" s="180"/>
      <c r="DU6" s="180"/>
      <c r="DV6" s="61"/>
    </row>
    <row r="7" spans="1:126" s="55" customFormat="1" ht="21" customHeight="1">
      <c r="B7" s="215"/>
      <c r="C7" s="216"/>
      <c r="D7" s="237" t="s">
        <v>144</v>
      </c>
      <c r="E7" s="238"/>
      <c r="F7" s="236" t="s">
        <v>61</v>
      </c>
      <c r="G7" s="236"/>
      <c r="H7" s="236" t="s">
        <v>62</v>
      </c>
      <c r="I7" s="236"/>
      <c r="J7" s="236" t="s">
        <v>61</v>
      </c>
      <c r="K7" s="236"/>
      <c r="L7" s="236" t="s">
        <v>62</v>
      </c>
      <c r="M7" s="236"/>
      <c r="N7" s="236" t="s">
        <v>61</v>
      </c>
      <c r="O7" s="236"/>
      <c r="P7" s="236" t="s">
        <v>62</v>
      </c>
      <c r="Q7" s="236"/>
      <c r="R7" s="236" t="s">
        <v>61</v>
      </c>
      <c r="S7" s="236"/>
      <c r="T7" s="236" t="s">
        <v>62</v>
      </c>
      <c r="U7" s="236"/>
      <c r="V7" s="236" t="s">
        <v>61</v>
      </c>
      <c r="W7" s="236"/>
      <c r="X7" s="236" t="s">
        <v>62</v>
      </c>
      <c r="Y7" s="236"/>
      <c r="Z7" s="236" t="s">
        <v>61</v>
      </c>
      <c r="AA7" s="236"/>
      <c r="AB7" s="236" t="s">
        <v>62</v>
      </c>
      <c r="AC7" s="236"/>
      <c r="AD7" s="236" t="s">
        <v>61</v>
      </c>
      <c r="AE7" s="236"/>
      <c r="AF7" s="236" t="s">
        <v>62</v>
      </c>
      <c r="AG7" s="236"/>
      <c r="AH7" s="240" t="s">
        <v>61</v>
      </c>
      <c r="AI7" s="241"/>
      <c r="AJ7" s="240" t="s">
        <v>62</v>
      </c>
      <c r="AK7" s="241"/>
      <c r="AL7" s="236" t="s">
        <v>61</v>
      </c>
      <c r="AM7" s="236"/>
      <c r="AN7" s="236" t="s">
        <v>62</v>
      </c>
      <c r="AO7" s="236"/>
      <c r="AP7" s="236" t="s">
        <v>61</v>
      </c>
      <c r="AQ7" s="236"/>
      <c r="AR7" s="236" t="s">
        <v>62</v>
      </c>
      <c r="AS7" s="236"/>
      <c r="AT7" s="236" t="s">
        <v>61</v>
      </c>
      <c r="AU7" s="236"/>
      <c r="AV7" s="236" t="s">
        <v>62</v>
      </c>
      <c r="AW7" s="236"/>
      <c r="AX7" s="236" t="s">
        <v>61</v>
      </c>
      <c r="AY7" s="236"/>
      <c r="AZ7" s="236" t="s">
        <v>62</v>
      </c>
      <c r="BA7" s="236"/>
      <c r="BB7" s="236" t="s">
        <v>61</v>
      </c>
      <c r="BC7" s="236"/>
      <c r="BD7" s="236" t="s">
        <v>62</v>
      </c>
      <c r="BE7" s="236"/>
      <c r="BF7" s="236" t="s">
        <v>61</v>
      </c>
      <c r="BG7" s="236"/>
      <c r="BH7" s="236" t="s">
        <v>62</v>
      </c>
      <c r="BI7" s="236"/>
      <c r="BJ7" s="236" t="s">
        <v>61</v>
      </c>
      <c r="BK7" s="236"/>
      <c r="BL7" s="236" t="s">
        <v>62</v>
      </c>
      <c r="BM7" s="236"/>
      <c r="BN7" s="236" t="s">
        <v>61</v>
      </c>
      <c r="BO7" s="236"/>
      <c r="BP7" s="236" t="s">
        <v>62</v>
      </c>
      <c r="BQ7" s="236"/>
      <c r="BR7" s="236" t="s">
        <v>61</v>
      </c>
      <c r="BS7" s="236"/>
      <c r="BT7" s="236" t="s">
        <v>62</v>
      </c>
      <c r="BU7" s="236"/>
      <c r="BV7" s="236" t="s">
        <v>61</v>
      </c>
      <c r="BW7" s="236"/>
      <c r="BX7" s="236" t="s">
        <v>62</v>
      </c>
      <c r="BY7" s="236"/>
      <c r="BZ7" s="236" t="s">
        <v>61</v>
      </c>
      <c r="CA7" s="236"/>
      <c r="CB7" s="236" t="s">
        <v>62</v>
      </c>
      <c r="CC7" s="236"/>
      <c r="CD7" s="236" t="s">
        <v>61</v>
      </c>
      <c r="CE7" s="236"/>
      <c r="CF7" s="236" t="s">
        <v>62</v>
      </c>
      <c r="CG7" s="236"/>
      <c r="CH7" s="236" t="s">
        <v>61</v>
      </c>
      <c r="CI7" s="236"/>
      <c r="CJ7" s="236" t="s">
        <v>62</v>
      </c>
      <c r="CK7" s="236"/>
      <c r="CL7" s="236" t="s">
        <v>61</v>
      </c>
      <c r="CM7" s="236"/>
      <c r="CN7" s="236" t="s">
        <v>62</v>
      </c>
      <c r="CO7" s="236"/>
      <c r="CP7" s="236" t="s">
        <v>61</v>
      </c>
      <c r="CQ7" s="236"/>
      <c r="CR7" s="236" t="s">
        <v>62</v>
      </c>
      <c r="CS7" s="236"/>
      <c r="CT7" s="236" t="s">
        <v>61</v>
      </c>
      <c r="CU7" s="236"/>
      <c r="CV7" s="236" t="s">
        <v>62</v>
      </c>
      <c r="CW7" s="236"/>
      <c r="CX7" s="236" t="s">
        <v>61</v>
      </c>
      <c r="CY7" s="236"/>
      <c r="CZ7" s="236" t="s">
        <v>62</v>
      </c>
      <c r="DA7" s="236"/>
      <c r="DB7" s="236" t="s">
        <v>61</v>
      </c>
      <c r="DC7" s="236"/>
      <c r="DD7" s="236" t="s">
        <v>62</v>
      </c>
      <c r="DE7" s="236"/>
      <c r="DF7" s="236" t="s">
        <v>61</v>
      </c>
      <c r="DG7" s="236"/>
      <c r="DH7" s="236" t="s">
        <v>62</v>
      </c>
      <c r="DI7" s="236"/>
      <c r="DJ7" s="236" t="s">
        <v>61</v>
      </c>
      <c r="DK7" s="236"/>
      <c r="DL7" s="236" t="s">
        <v>62</v>
      </c>
      <c r="DM7" s="236"/>
      <c r="DN7" s="237" t="s">
        <v>91</v>
      </c>
      <c r="DO7" s="238"/>
      <c r="DP7" s="236" t="s">
        <v>61</v>
      </c>
      <c r="DQ7" s="236"/>
      <c r="DR7" s="236" t="s">
        <v>62</v>
      </c>
      <c r="DS7" s="236"/>
      <c r="DT7" s="236" t="s">
        <v>62</v>
      </c>
      <c r="DU7" s="236"/>
    </row>
    <row r="8" spans="1:126" s="55" customFormat="1" ht="32.25" customHeight="1">
      <c r="B8" s="215"/>
      <c r="C8" s="216"/>
      <c r="D8" s="62" t="s">
        <v>59</v>
      </c>
      <c r="E8" s="63" t="s">
        <v>60</v>
      </c>
      <c r="F8" s="62" t="s">
        <v>59</v>
      </c>
      <c r="G8" s="63" t="s">
        <v>60</v>
      </c>
      <c r="H8" s="62" t="s">
        <v>59</v>
      </c>
      <c r="I8" s="63" t="s">
        <v>60</v>
      </c>
      <c r="J8" s="62" t="s">
        <v>59</v>
      </c>
      <c r="K8" s="63" t="s">
        <v>60</v>
      </c>
      <c r="L8" s="62" t="s">
        <v>59</v>
      </c>
      <c r="M8" s="63" t="s">
        <v>60</v>
      </c>
      <c r="N8" s="62" t="s">
        <v>59</v>
      </c>
      <c r="O8" s="63" t="s">
        <v>60</v>
      </c>
      <c r="P8" s="62" t="s">
        <v>59</v>
      </c>
      <c r="Q8" s="63" t="s">
        <v>60</v>
      </c>
      <c r="R8" s="62" t="s">
        <v>59</v>
      </c>
      <c r="S8" s="63" t="s">
        <v>60</v>
      </c>
      <c r="T8" s="62" t="s">
        <v>59</v>
      </c>
      <c r="U8" s="63" t="s">
        <v>60</v>
      </c>
      <c r="V8" s="62" t="s">
        <v>59</v>
      </c>
      <c r="W8" s="63" t="s">
        <v>60</v>
      </c>
      <c r="X8" s="62" t="s">
        <v>59</v>
      </c>
      <c r="Y8" s="63" t="s">
        <v>60</v>
      </c>
      <c r="Z8" s="62" t="s">
        <v>59</v>
      </c>
      <c r="AA8" s="63" t="s">
        <v>60</v>
      </c>
      <c r="AB8" s="62" t="s">
        <v>59</v>
      </c>
      <c r="AC8" s="63" t="s">
        <v>60</v>
      </c>
      <c r="AD8" s="62" t="s">
        <v>59</v>
      </c>
      <c r="AE8" s="63" t="s">
        <v>60</v>
      </c>
      <c r="AF8" s="62" t="s">
        <v>59</v>
      </c>
      <c r="AG8" s="63" t="s">
        <v>60</v>
      </c>
      <c r="AH8" s="62" t="s">
        <v>59</v>
      </c>
      <c r="AI8" s="63" t="s">
        <v>60</v>
      </c>
      <c r="AJ8" s="62" t="s">
        <v>59</v>
      </c>
      <c r="AK8" s="63" t="s">
        <v>60</v>
      </c>
      <c r="AL8" s="62" t="s">
        <v>59</v>
      </c>
      <c r="AM8" s="63" t="s">
        <v>60</v>
      </c>
      <c r="AN8" s="62" t="s">
        <v>59</v>
      </c>
      <c r="AO8" s="63" t="s">
        <v>60</v>
      </c>
      <c r="AP8" s="62" t="s">
        <v>59</v>
      </c>
      <c r="AQ8" s="63" t="s">
        <v>60</v>
      </c>
      <c r="AR8" s="62" t="s">
        <v>59</v>
      </c>
      <c r="AS8" s="63" t="s">
        <v>60</v>
      </c>
      <c r="AT8" s="62" t="s">
        <v>59</v>
      </c>
      <c r="AU8" s="63" t="s">
        <v>60</v>
      </c>
      <c r="AV8" s="62" t="s">
        <v>59</v>
      </c>
      <c r="AW8" s="63" t="s">
        <v>60</v>
      </c>
      <c r="AX8" s="62" t="s">
        <v>59</v>
      </c>
      <c r="AY8" s="63" t="s">
        <v>60</v>
      </c>
      <c r="AZ8" s="62" t="s">
        <v>59</v>
      </c>
      <c r="BA8" s="63" t="s">
        <v>60</v>
      </c>
      <c r="BB8" s="62" t="s">
        <v>59</v>
      </c>
      <c r="BC8" s="63" t="s">
        <v>60</v>
      </c>
      <c r="BD8" s="62" t="s">
        <v>59</v>
      </c>
      <c r="BE8" s="63" t="s">
        <v>60</v>
      </c>
      <c r="BF8" s="62" t="s">
        <v>59</v>
      </c>
      <c r="BG8" s="63" t="s">
        <v>60</v>
      </c>
      <c r="BH8" s="62" t="s">
        <v>59</v>
      </c>
      <c r="BI8" s="63" t="s">
        <v>60</v>
      </c>
      <c r="BJ8" s="62" t="s">
        <v>59</v>
      </c>
      <c r="BK8" s="63" t="s">
        <v>60</v>
      </c>
      <c r="BL8" s="62" t="s">
        <v>59</v>
      </c>
      <c r="BM8" s="63" t="s">
        <v>60</v>
      </c>
      <c r="BN8" s="62" t="s">
        <v>59</v>
      </c>
      <c r="BO8" s="63" t="s">
        <v>60</v>
      </c>
      <c r="BP8" s="62" t="s">
        <v>59</v>
      </c>
      <c r="BQ8" s="63" t="s">
        <v>60</v>
      </c>
      <c r="BR8" s="62" t="s">
        <v>59</v>
      </c>
      <c r="BS8" s="63" t="s">
        <v>60</v>
      </c>
      <c r="BT8" s="62" t="s">
        <v>59</v>
      </c>
      <c r="BU8" s="63" t="s">
        <v>60</v>
      </c>
      <c r="BV8" s="62" t="s">
        <v>59</v>
      </c>
      <c r="BW8" s="63" t="s">
        <v>60</v>
      </c>
      <c r="BX8" s="62" t="s">
        <v>59</v>
      </c>
      <c r="BY8" s="63" t="s">
        <v>60</v>
      </c>
      <c r="BZ8" s="62" t="s">
        <v>59</v>
      </c>
      <c r="CA8" s="63" t="s">
        <v>60</v>
      </c>
      <c r="CB8" s="62" t="s">
        <v>59</v>
      </c>
      <c r="CC8" s="63" t="s">
        <v>60</v>
      </c>
      <c r="CD8" s="62" t="s">
        <v>59</v>
      </c>
      <c r="CE8" s="63" t="s">
        <v>60</v>
      </c>
      <c r="CF8" s="62" t="s">
        <v>59</v>
      </c>
      <c r="CG8" s="63" t="s">
        <v>60</v>
      </c>
      <c r="CH8" s="62" t="s">
        <v>59</v>
      </c>
      <c r="CI8" s="63" t="s">
        <v>60</v>
      </c>
      <c r="CJ8" s="62" t="s">
        <v>59</v>
      </c>
      <c r="CK8" s="63" t="s">
        <v>60</v>
      </c>
      <c r="CL8" s="62" t="s">
        <v>59</v>
      </c>
      <c r="CM8" s="63" t="s">
        <v>60</v>
      </c>
      <c r="CN8" s="62" t="s">
        <v>59</v>
      </c>
      <c r="CO8" s="63" t="s">
        <v>60</v>
      </c>
      <c r="CP8" s="62" t="s">
        <v>59</v>
      </c>
      <c r="CQ8" s="63" t="s">
        <v>60</v>
      </c>
      <c r="CR8" s="62" t="s">
        <v>59</v>
      </c>
      <c r="CS8" s="63" t="s">
        <v>60</v>
      </c>
      <c r="CT8" s="62" t="s">
        <v>59</v>
      </c>
      <c r="CU8" s="63" t="s">
        <v>60</v>
      </c>
      <c r="CV8" s="62" t="s">
        <v>59</v>
      </c>
      <c r="CW8" s="63" t="s">
        <v>60</v>
      </c>
      <c r="CX8" s="62" t="s">
        <v>59</v>
      </c>
      <c r="CY8" s="63" t="s">
        <v>60</v>
      </c>
      <c r="CZ8" s="62" t="s">
        <v>59</v>
      </c>
      <c r="DA8" s="63" t="s">
        <v>60</v>
      </c>
      <c r="DB8" s="62" t="s">
        <v>59</v>
      </c>
      <c r="DC8" s="63" t="s">
        <v>60</v>
      </c>
      <c r="DD8" s="62" t="s">
        <v>59</v>
      </c>
      <c r="DE8" s="63" t="s">
        <v>60</v>
      </c>
      <c r="DF8" s="62" t="s">
        <v>59</v>
      </c>
      <c r="DG8" s="63" t="s">
        <v>60</v>
      </c>
      <c r="DH8" s="62" t="s">
        <v>59</v>
      </c>
      <c r="DI8" s="63" t="s">
        <v>60</v>
      </c>
      <c r="DJ8" s="62" t="s">
        <v>59</v>
      </c>
      <c r="DK8" s="63" t="s">
        <v>60</v>
      </c>
      <c r="DL8" s="62" t="s">
        <v>59</v>
      </c>
      <c r="DM8" s="63" t="s">
        <v>60</v>
      </c>
      <c r="DN8" s="62" t="s">
        <v>59</v>
      </c>
      <c r="DO8" s="63" t="s">
        <v>60</v>
      </c>
      <c r="DP8" s="62" t="s">
        <v>59</v>
      </c>
      <c r="DQ8" s="63" t="s">
        <v>60</v>
      </c>
      <c r="DR8" s="62" t="s">
        <v>59</v>
      </c>
      <c r="DS8" s="63" t="s">
        <v>60</v>
      </c>
      <c r="DT8" s="62" t="s">
        <v>59</v>
      </c>
      <c r="DU8" s="63" t="s">
        <v>60</v>
      </c>
    </row>
    <row r="9" spans="1:126" s="55" customFormat="1" ht="15" customHeight="1">
      <c r="B9" s="64" t="s">
        <v>94</v>
      </c>
      <c r="C9" s="79">
        <v>1</v>
      </c>
      <c r="D9" s="79">
        <f>C9+1</f>
        <v>2</v>
      </c>
      <c r="E9" s="79">
        <f t="shared" ref="E9:AE9" si="0">D9+1</f>
        <v>3</v>
      </c>
      <c r="F9" s="79">
        <f t="shared" si="0"/>
        <v>4</v>
      </c>
      <c r="G9" s="79">
        <f t="shared" si="0"/>
        <v>5</v>
      </c>
      <c r="H9" s="79">
        <f t="shared" si="0"/>
        <v>6</v>
      </c>
      <c r="I9" s="79">
        <f t="shared" si="0"/>
        <v>7</v>
      </c>
      <c r="J9" s="79">
        <f t="shared" si="0"/>
        <v>8</v>
      </c>
      <c r="K9" s="79">
        <f t="shared" si="0"/>
        <v>9</v>
      </c>
      <c r="L9" s="79">
        <f t="shared" si="0"/>
        <v>10</v>
      </c>
      <c r="M9" s="79">
        <f t="shared" si="0"/>
        <v>11</v>
      </c>
      <c r="N9" s="79">
        <f t="shared" si="0"/>
        <v>12</v>
      </c>
      <c r="O9" s="79">
        <f t="shared" si="0"/>
        <v>13</v>
      </c>
      <c r="P9" s="79">
        <f t="shared" si="0"/>
        <v>14</v>
      </c>
      <c r="Q9" s="79">
        <f t="shared" si="0"/>
        <v>15</v>
      </c>
      <c r="R9" s="79">
        <f t="shared" si="0"/>
        <v>16</v>
      </c>
      <c r="S9" s="79">
        <f t="shared" si="0"/>
        <v>17</v>
      </c>
      <c r="T9" s="79">
        <f t="shared" si="0"/>
        <v>18</v>
      </c>
      <c r="U9" s="79">
        <f t="shared" si="0"/>
        <v>19</v>
      </c>
      <c r="V9" s="79">
        <f t="shared" si="0"/>
        <v>20</v>
      </c>
      <c r="W9" s="79">
        <f t="shared" si="0"/>
        <v>21</v>
      </c>
      <c r="X9" s="79">
        <f t="shared" si="0"/>
        <v>22</v>
      </c>
      <c r="Y9" s="79">
        <f t="shared" si="0"/>
        <v>23</v>
      </c>
      <c r="Z9" s="79">
        <f t="shared" si="0"/>
        <v>24</v>
      </c>
      <c r="AA9" s="79">
        <f t="shared" si="0"/>
        <v>25</v>
      </c>
      <c r="AB9" s="79">
        <f t="shared" si="0"/>
        <v>26</v>
      </c>
      <c r="AC9" s="79">
        <f t="shared" si="0"/>
        <v>27</v>
      </c>
      <c r="AD9" s="79">
        <f t="shared" si="0"/>
        <v>28</v>
      </c>
      <c r="AE9" s="79">
        <f t="shared" si="0"/>
        <v>29</v>
      </c>
      <c r="AF9" s="79">
        <f t="shared" ref="AF9" si="1">AE9+1</f>
        <v>30</v>
      </c>
      <c r="AG9" s="79">
        <f t="shared" ref="AG9" si="2">AF9+1</f>
        <v>31</v>
      </c>
      <c r="AH9" s="79">
        <f t="shared" ref="AH9" si="3">AG9+1</f>
        <v>32</v>
      </c>
      <c r="AI9" s="79">
        <f t="shared" ref="AI9" si="4">AH9+1</f>
        <v>33</v>
      </c>
      <c r="AJ9" s="79">
        <f t="shared" ref="AJ9" si="5">AI9+1</f>
        <v>34</v>
      </c>
      <c r="AK9" s="79">
        <f t="shared" ref="AK9" si="6">AJ9+1</f>
        <v>35</v>
      </c>
      <c r="AL9" s="79">
        <f t="shared" ref="AL9" si="7">AK9+1</f>
        <v>36</v>
      </c>
      <c r="AM9" s="79">
        <f t="shared" ref="AM9" si="8">AL9+1</f>
        <v>37</v>
      </c>
      <c r="AN9" s="79">
        <f t="shared" ref="AN9" si="9">AM9+1</f>
        <v>38</v>
      </c>
      <c r="AO9" s="79">
        <f t="shared" ref="AO9" si="10">AN9+1</f>
        <v>39</v>
      </c>
      <c r="AP9" s="79">
        <f t="shared" ref="AP9" si="11">AO9+1</f>
        <v>40</v>
      </c>
      <c r="AQ9" s="79">
        <f t="shared" ref="AQ9" si="12">AP9+1</f>
        <v>41</v>
      </c>
      <c r="AR9" s="79">
        <f t="shared" ref="AR9" si="13">AQ9+1</f>
        <v>42</v>
      </c>
      <c r="AS9" s="79">
        <f t="shared" ref="AS9" si="14">AR9+1</f>
        <v>43</v>
      </c>
      <c r="AT9" s="79">
        <f t="shared" ref="AT9" si="15">AS9+1</f>
        <v>44</v>
      </c>
      <c r="AU9" s="79">
        <f t="shared" ref="AU9" si="16">AT9+1</f>
        <v>45</v>
      </c>
      <c r="AV9" s="79">
        <f t="shared" ref="AV9" si="17">AU9+1</f>
        <v>46</v>
      </c>
      <c r="AW9" s="79">
        <f t="shared" ref="AW9" si="18">AV9+1</f>
        <v>47</v>
      </c>
      <c r="AX9" s="79">
        <f t="shared" ref="AX9" si="19">AW9+1</f>
        <v>48</v>
      </c>
      <c r="AY9" s="79">
        <f t="shared" ref="AY9" si="20">AX9+1</f>
        <v>49</v>
      </c>
      <c r="AZ9" s="79">
        <f t="shared" ref="AZ9" si="21">AY9+1</f>
        <v>50</v>
      </c>
      <c r="BA9" s="79">
        <f t="shared" ref="BA9" si="22">AZ9+1</f>
        <v>51</v>
      </c>
      <c r="BB9" s="79">
        <f t="shared" ref="BB9" si="23">BA9+1</f>
        <v>52</v>
      </c>
      <c r="BC9" s="79">
        <f t="shared" ref="BC9" si="24">BB9+1</f>
        <v>53</v>
      </c>
      <c r="BD9" s="79">
        <f t="shared" ref="BD9" si="25">BC9+1</f>
        <v>54</v>
      </c>
      <c r="BE9" s="79">
        <f t="shared" ref="BE9" si="26">BD9+1</f>
        <v>55</v>
      </c>
      <c r="BF9" s="79">
        <f t="shared" ref="BF9" si="27">BE9+1</f>
        <v>56</v>
      </c>
      <c r="BG9" s="79">
        <f t="shared" ref="BG9" si="28">BF9+1</f>
        <v>57</v>
      </c>
      <c r="BH9" s="79">
        <f t="shared" ref="BH9" si="29">BG9+1</f>
        <v>58</v>
      </c>
      <c r="BI9" s="79">
        <f t="shared" ref="BI9" si="30">BH9+1</f>
        <v>59</v>
      </c>
      <c r="BJ9" s="79">
        <f t="shared" ref="BJ9" si="31">BI9+1</f>
        <v>60</v>
      </c>
      <c r="BK9" s="79">
        <f t="shared" ref="BK9" si="32">BJ9+1</f>
        <v>61</v>
      </c>
      <c r="BL9" s="79">
        <f t="shared" ref="BL9" si="33">BK9+1</f>
        <v>62</v>
      </c>
      <c r="BM9" s="79">
        <f t="shared" ref="BM9" si="34">BL9+1</f>
        <v>63</v>
      </c>
      <c r="BN9" s="79">
        <f t="shared" ref="BN9" si="35">BM9+1</f>
        <v>64</v>
      </c>
      <c r="BO9" s="79">
        <f t="shared" ref="BO9" si="36">BN9+1</f>
        <v>65</v>
      </c>
      <c r="BP9" s="79">
        <f t="shared" ref="BP9" si="37">BO9+1</f>
        <v>66</v>
      </c>
      <c r="BQ9" s="79">
        <f t="shared" ref="BQ9" si="38">BP9+1</f>
        <v>67</v>
      </c>
      <c r="BR9" s="79">
        <f t="shared" ref="BR9" si="39">BQ9+1</f>
        <v>68</v>
      </c>
      <c r="BS9" s="79">
        <f t="shared" ref="BS9" si="40">BR9+1</f>
        <v>69</v>
      </c>
      <c r="BT9" s="79">
        <f t="shared" ref="BT9" si="41">BS9+1</f>
        <v>70</v>
      </c>
      <c r="BU9" s="79">
        <f t="shared" ref="BU9" si="42">BT9+1</f>
        <v>71</v>
      </c>
      <c r="BV9" s="79">
        <f t="shared" ref="BV9" si="43">BU9+1</f>
        <v>72</v>
      </c>
      <c r="BW9" s="79">
        <f t="shared" ref="BW9" si="44">BV9+1</f>
        <v>73</v>
      </c>
      <c r="BX9" s="79">
        <f t="shared" ref="BX9" si="45">BW9+1</f>
        <v>74</v>
      </c>
      <c r="BY9" s="79">
        <f t="shared" ref="BY9" si="46">BX9+1</f>
        <v>75</v>
      </c>
      <c r="BZ9" s="79">
        <f t="shared" ref="BZ9" si="47">BY9+1</f>
        <v>76</v>
      </c>
      <c r="CA9" s="79">
        <f t="shared" ref="CA9" si="48">BZ9+1</f>
        <v>77</v>
      </c>
      <c r="CB9" s="79">
        <f t="shared" ref="CB9" si="49">CA9+1</f>
        <v>78</v>
      </c>
      <c r="CC9" s="79">
        <f t="shared" ref="CC9" si="50">CB9+1</f>
        <v>79</v>
      </c>
      <c r="CD9" s="79">
        <f t="shared" ref="CD9" si="51">CC9+1</f>
        <v>80</v>
      </c>
      <c r="CE9" s="79">
        <f t="shared" ref="CE9" si="52">CD9+1</f>
        <v>81</v>
      </c>
      <c r="CF9" s="79">
        <f t="shared" ref="CF9" si="53">CE9+1</f>
        <v>82</v>
      </c>
      <c r="CG9" s="79">
        <f t="shared" ref="CG9" si="54">CF9+1</f>
        <v>83</v>
      </c>
      <c r="CH9" s="79">
        <f t="shared" ref="CH9" si="55">CG9+1</f>
        <v>84</v>
      </c>
      <c r="CI9" s="79">
        <f t="shared" ref="CI9" si="56">CH9+1</f>
        <v>85</v>
      </c>
      <c r="CJ9" s="79">
        <f t="shared" ref="CJ9" si="57">CI9+1</f>
        <v>86</v>
      </c>
      <c r="CK9" s="79">
        <f t="shared" ref="CK9" si="58">CJ9+1</f>
        <v>87</v>
      </c>
      <c r="CL9" s="79">
        <f t="shared" ref="CL9" si="59">CK9+1</f>
        <v>88</v>
      </c>
      <c r="CM9" s="79">
        <f t="shared" ref="CM9" si="60">CL9+1</f>
        <v>89</v>
      </c>
      <c r="CN9" s="79">
        <f t="shared" ref="CN9" si="61">CM9+1</f>
        <v>90</v>
      </c>
      <c r="CO9" s="79">
        <f t="shared" ref="CO9" si="62">CN9+1</f>
        <v>91</v>
      </c>
      <c r="CP9" s="79">
        <f t="shared" ref="CP9" si="63">CO9+1</f>
        <v>92</v>
      </c>
      <c r="CQ9" s="79">
        <f t="shared" ref="CQ9" si="64">CP9+1</f>
        <v>93</v>
      </c>
      <c r="CR9" s="79">
        <f t="shared" ref="CR9" si="65">CQ9+1</f>
        <v>94</v>
      </c>
      <c r="CS9" s="79">
        <f t="shared" ref="CS9" si="66">CR9+1</f>
        <v>95</v>
      </c>
      <c r="CT9" s="79">
        <f t="shared" ref="CT9" si="67">CS9+1</f>
        <v>96</v>
      </c>
      <c r="CU9" s="79">
        <f t="shared" ref="CU9" si="68">CT9+1</f>
        <v>97</v>
      </c>
      <c r="CV9" s="79">
        <f t="shared" ref="CV9" si="69">CU9+1</f>
        <v>98</v>
      </c>
      <c r="CW9" s="79">
        <f t="shared" ref="CW9" si="70">CV9+1</f>
        <v>99</v>
      </c>
      <c r="CX9" s="79">
        <f t="shared" ref="CX9" si="71">CW9+1</f>
        <v>100</v>
      </c>
      <c r="CY9" s="79">
        <f t="shared" ref="CY9" si="72">CX9+1</f>
        <v>101</v>
      </c>
      <c r="CZ9" s="79">
        <f t="shared" ref="CZ9" si="73">CY9+1</f>
        <v>102</v>
      </c>
      <c r="DA9" s="79">
        <f t="shared" ref="DA9" si="74">CZ9+1</f>
        <v>103</v>
      </c>
      <c r="DB9" s="79">
        <f t="shared" ref="DB9" si="75">DA9+1</f>
        <v>104</v>
      </c>
      <c r="DC9" s="79">
        <f t="shared" ref="DC9" si="76">DB9+1</f>
        <v>105</v>
      </c>
      <c r="DD9" s="79">
        <f t="shared" ref="DD9" si="77">DC9+1</f>
        <v>106</v>
      </c>
      <c r="DE9" s="79">
        <f t="shared" ref="DE9" si="78">DD9+1</f>
        <v>107</v>
      </c>
      <c r="DF9" s="79">
        <f t="shared" ref="DF9" si="79">DE9+1</f>
        <v>108</v>
      </c>
      <c r="DG9" s="79">
        <f t="shared" ref="DG9" si="80">DF9+1</f>
        <v>109</v>
      </c>
      <c r="DH9" s="79">
        <f t="shared" ref="DH9" si="81">DG9+1</f>
        <v>110</v>
      </c>
      <c r="DI9" s="79">
        <f t="shared" ref="DI9" si="82">DH9+1</f>
        <v>111</v>
      </c>
      <c r="DJ9" s="79">
        <f t="shared" ref="DJ9" si="83">DI9+1</f>
        <v>112</v>
      </c>
      <c r="DK9" s="79">
        <f t="shared" ref="DK9" si="84">DJ9+1</f>
        <v>113</v>
      </c>
      <c r="DL9" s="79">
        <f t="shared" ref="DL9" si="85">DK9+1</f>
        <v>114</v>
      </c>
      <c r="DM9" s="79">
        <f t="shared" ref="DM9" si="86">DL9+1</f>
        <v>115</v>
      </c>
      <c r="DN9" s="79">
        <f t="shared" ref="DN9" si="87">DM9+1</f>
        <v>116</v>
      </c>
      <c r="DO9" s="79">
        <f t="shared" ref="DO9" si="88">DN9+1</f>
        <v>117</v>
      </c>
      <c r="DP9" s="79">
        <f t="shared" ref="DP9" si="89">DO9+1</f>
        <v>118</v>
      </c>
      <c r="DQ9" s="79">
        <f t="shared" ref="DQ9" si="90">DP9+1</f>
        <v>119</v>
      </c>
      <c r="DR9" s="79">
        <f t="shared" ref="DR9" si="91">DQ9+1</f>
        <v>120</v>
      </c>
      <c r="DS9" s="79">
        <f t="shared" ref="DS9" si="92">DR9+1</f>
        <v>121</v>
      </c>
      <c r="DT9" s="79">
        <f t="shared" ref="DT9" si="93">DS9+1</f>
        <v>122</v>
      </c>
      <c r="DU9" s="79">
        <f t="shared" ref="DU9" si="94">DT9+1</f>
        <v>123</v>
      </c>
    </row>
    <row r="10" spans="1:126" s="67" customFormat="1" ht="14.25" customHeight="1">
      <c r="B10" s="69">
        <v>1</v>
      </c>
      <c r="C10" s="72" t="s">
        <v>98</v>
      </c>
      <c r="D10" s="74">
        <f>F10+H10-DT10</f>
        <v>0</v>
      </c>
      <c r="E10" s="74">
        <f>G10+I10-DU10</f>
        <v>3346675.2326000002</v>
      </c>
      <c r="F10" s="75">
        <f>J10+V10+Z10+AD10+BB10+BN10+CL10+CP10+DB10+DJ10+DP10</f>
        <v>0</v>
      </c>
      <c r="G10" s="75">
        <f>K10+W10+AA10+AE10+BC10+BO10+CM10+CQ10+DC10+DK10+DQ10</f>
        <v>2841571.6615999998</v>
      </c>
      <c r="H10" s="75">
        <f>L10+X10+AB10+AF10+BD10+BP10+CN10+CR10+DD10+DL10+DR10</f>
        <v>0</v>
      </c>
      <c r="I10" s="75">
        <f>M10+Y10+AC10+AG10+BE10+BQ10+CO10+CS10+DE10+DM10+DS10</f>
        <v>507284.72600000002</v>
      </c>
      <c r="J10" s="84">
        <v>0</v>
      </c>
      <c r="K10" s="84">
        <v>674218.33240000007</v>
      </c>
      <c r="L10" s="84">
        <v>0</v>
      </c>
      <c r="M10" s="84">
        <v>7239.8</v>
      </c>
      <c r="N10" s="84">
        <v>0</v>
      </c>
      <c r="O10" s="84">
        <v>447616.10009999998</v>
      </c>
      <c r="P10" s="84">
        <v>0</v>
      </c>
      <c r="Q10" s="84">
        <v>7239.8</v>
      </c>
      <c r="R10" s="84">
        <v>0</v>
      </c>
      <c r="S10" s="84">
        <v>5278.5322999999999</v>
      </c>
      <c r="T10" s="84">
        <v>0</v>
      </c>
      <c r="U10" s="84">
        <v>0</v>
      </c>
      <c r="V10" s="84">
        <v>0</v>
      </c>
      <c r="W10" s="84">
        <v>0</v>
      </c>
      <c r="X10" s="84">
        <v>0</v>
      </c>
      <c r="Y10" s="84">
        <v>0</v>
      </c>
      <c r="Z10" s="84">
        <v>0</v>
      </c>
      <c r="AA10" s="84">
        <v>0</v>
      </c>
      <c r="AB10" s="84">
        <v>0</v>
      </c>
      <c r="AC10" s="84">
        <v>0</v>
      </c>
      <c r="AD10" s="84">
        <v>0</v>
      </c>
      <c r="AE10" s="84">
        <v>114762.7224</v>
      </c>
      <c r="AF10" s="84">
        <v>0</v>
      </c>
      <c r="AG10" s="84">
        <v>258008.49799999999</v>
      </c>
      <c r="AH10" s="66"/>
      <c r="AI10" s="66"/>
      <c r="AJ10" s="66"/>
      <c r="AK10" s="66"/>
      <c r="AL10" s="84">
        <v>0</v>
      </c>
      <c r="AM10" s="84">
        <v>2039.2</v>
      </c>
      <c r="AN10" s="84">
        <v>0</v>
      </c>
      <c r="AO10" s="84">
        <v>0</v>
      </c>
      <c r="AP10" s="84">
        <v>0</v>
      </c>
      <c r="AQ10" s="84">
        <v>0</v>
      </c>
      <c r="AR10" s="84">
        <v>0</v>
      </c>
      <c r="AS10" s="84">
        <v>0</v>
      </c>
      <c r="AT10" s="84">
        <v>0</v>
      </c>
      <c r="AU10" s="84">
        <v>112723.5224</v>
      </c>
      <c r="AV10" s="84">
        <v>0</v>
      </c>
      <c r="AW10" s="84">
        <v>312038.42099999997</v>
      </c>
      <c r="AX10" s="84">
        <v>0</v>
      </c>
      <c r="AY10" s="84">
        <v>0</v>
      </c>
      <c r="AZ10" s="84">
        <v>0</v>
      </c>
      <c r="BA10" s="84">
        <v>-54029.922999999995</v>
      </c>
      <c r="BB10" s="84">
        <v>0</v>
      </c>
      <c r="BC10" s="84">
        <v>322472.71779999998</v>
      </c>
      <c r="BD10" s="84">
        <v>0</v>
      </c>
      <c r="BE10" s="84">
        <v>10063.681999999999</v>
      </c>
      <c r="BF10" s="84">
        <v>0</v>
      </c>
      <c r="BG10" s="84">
        <v>292466.31520000001</v>
      </c>
      <c r="BH10" s="84">
        <v>0</v>
      </c>
      <c r="BI10" s="84">
        <v>3291.9459999999999</v>
      </c>
      <c r="BJ10" s="84">
        <v>0</v>
      </c>
      <c r="BK10" s="84">
        <v>0</v>
      </c>
      <c r="BL10" s="84">
        <v>0</v>
      </c>
      <c r="BM10" s="84">
        <v>0</v>
      </c>
      <c r="BN10" s="84">
        <v>0</v>
      </c>
      <c r="BO10" s="84">
        <v>111949.59849999999</v>
      </c>
      <c r="BP10" s="84">
        <v>0</v>
      </c>
      <c r="BQ10" s="84">
        <v>121198.641</v>
      </c>
      <c r="BR10" s="84">
        <v>0</v>
      </c>
      <c r="BS10" s="84">
        <v>5343.5810000000001</v>
      </c>
      <c r="BT10" s="84">
        <v>0</v>
      </c>
      <c r="BU10" s="84">
        <v>300</v>
      </c>
      <c r="BV10" s="84">
        <v>0</v>
      </c>
      <c r="BW10" s="84">
        <v>0</v>
      </c>
      <c r="BX10" s="84">
        <v>0</v>
      </c>
      <c r="BY10" s="84">
        <v>0</v>
      </c>
      <c r="BZ10" s="84">
        <v>0</v>
      </c>
      <c r="CA10" s="84">
        <v>6900</v>
      </c>
      <c r="CB10" s="84">
        <v>0</v>
      </c>
      <c r="CC10" s="84">
        <v>200</v>
      </c>
      <c r="CD10" s="84">
        <v>0</v>
      </c>
      <c r="CE10" s="84">
        <v>99706.017500000002</v>
      </c>
      <c r="CF10" s="84">
        <v>0</v>
      </c>
      <c r="CG10" s="84">
        <v>4757.2950000000001</v>
      </c>
      <c r="CH10" s="84">
        <v>0</v>
      </c>
      <c r="CI10" s="84">
        <v>0</v>
      </c>
      <c r="CJ10" s="84">
        <v>0</v>
      </c>
      <c r="CK10" s="84">
        <v>106541.34600000001</v>
      </c>
      <c r="CL10" s="84">
        <v>0</v>
      </c>
      <c r="CM10" s="84">
        <v>0</v>
      </c>
      <c r="CN10" s="84">
        <v>0</v>
      </c>
      <c r="CO10" s="84">
        <v>0</v>
      </c>
      <c r="CP10" s="84">
        <v>0</v>
      </c>
      <c r="CQ10" s="84">
        <v>357112.25109999999</v>
      </c>
      <c r="CR10" s="84">
        <v>0</v>
      </c>
      <c r="CS10" s="84">
        <v>98928.910999999993</v>
      </c>
      <c r="CT10" s="84">
        <v>0</v>
      </c>
      <c r="CU10" s="84">
        <v>329291.04109999997</v>
      </c>
      <c r="CV10" s="84">
        <v>0</v>
      </c>
      <c r="CW10" s="84">
        <v>0</v>
      </c>
      <c r="CX10" s="84">
        <v>0</v>
      </c>
      <c r="CY10" s="84">
        <v>76186.376099999994</v>
      </c>
      <c r="CZ10" s="84">
        <v>0</v>
      </c>
      <c r="DA10" s="84">
        <v>0</v>
      </c>
      <c r="DB10" s="84">
        <v>0</v>
      </c>
      <c r="DC10" s="84">
        <v>1243877.0844000001</v>
      </c>
      <c r="DD10" s="84">
        <v>0</v>
      </c>
      <c r="DE10" s="84">
        <v>11845.194</v>
      </c>
      <c r="DF10" s="84">
        <v>0</v>
      </c>
      <c r="DG10" s="84">
        <v>641282.12100000004</v>
      </c>
      <c r="DH10" s="84">
        <v>0</v>
      </c>
      <c r="DI10" s="84">
        <v>11845.194</v>
      </c>
      <c r="DJ10" s="84">
        <v>0</v>
      </c>
      <c r="DK10" s="84">
        <v>14997.8</v>
      </c>
      <c r="DL10" s="84">
        <v>0</v>
      </c>
      <c r="DM10" s="84">
        <v>0</v>
      </c>
      <c r="DN10" s="84">
        <v>0</v>
      </c>
      <c r="DO10" s="84">
        <v>0</v>
      </c>
      <c r="DP10" s="84">
        <v>0</v>
      </c>
      <c r="DQ10" s="84">
        <v>2181.1550000000002</v>
      </c>
      <c r="DR10" s="84">
        <v>0</v>
      </c>
      <c r="DS10" s="84">
        <v>0</v>
      </c>
      <c r="DT10" s="84">
        <v>0</v>
      </c>
      <c r="DU10" s="84">
        <v>2181.1550000000002</v>
      </c>
    </row>
    <row r="11" spans="1:126" s="67" customFormat="1" ht="14.25" customHeight="1">
      <c r="B11" s="69">
        <v>2</v>
      </c>
      <c r="C11" s="72" t="s">
        <v>99</v>
      </c>
      <c r="D11" s="74">
        <f t="shared" ref="D11:D20" si="95">F11+H11-DT11</f>
        <v>57611.208400000003</v>
      </c>
      <c r="E11" s="74">
        <f t="shared" ref="E11:E20" si="96">G11+I11-DU11</f>
        <v>45596.094099999995</v>
      </c>
      <c r="F11" s="75">
        <f t="shared" ref="F11:F20" si="97">J11+V11+Z11+AD11+BB11+BN11+CL11+CP11+DB11+DJ11+DP11</f>
        <v>43513</v>
      </c>
      <c r="G11" s="75">
        <f t="shared" ref="G11:G20" si="98">K11+W11+AA11+AE11+BC11+BO11+CM11+CQ11+DC11+DK11+DQ11</f>
        <v>38186.697099999998</v>
      </c>
      <c r="H11" s="75">
        <f t="shared" ref="H11:H20" si="99">L11+X11+AB11+AF11+BD11+BP11+CN11+CR11+DD11+DL11+DR11</f>
        <v>14098.2084</v>
      </c>
      <c r="I11" s="75">
        <f t="shared" ref="I11:I20" si="100">M11+Y11+AC11+AG11+BE11+BQ11+CO11+CS11+DE11+DM11+DS11</f>
        <v>7409.3969999999999</v>
      </c>
      <c r="J11" s="84">
        <v>26795</v>
      </c>
      <c r="K11" s="84">
        <v>24501.612400000002</v>
      </c>
      <c r="L11" s="84">
        <v>1740</v>
      </c>
      <c r="M11" s="84">
        <v>1192.82</v>
      </c>
      <c r="N11" s="84">
        <v>26541</v>
      </c>
      <c r="O11" s="84">
        <v>24387.812399999999</v>
      </c>
      <c r="P11" s="84">
        <v>1740</v>
      </c>
      <c r="Q11" s="84">
        <v>1192.82</v>
      </c>
      <c r="R11" s="84">
        <v>200</v>
      </c>
      <c r="S11" s="84">
        <v>60</v>
      </c>
      <c r="T11" s="84">
        <v>0</v>
      </c>
      <c r="U11" s="84">
        <v>0</v>
      </c>
      <c r="V11" s="84">
        <v>0</v>
      </c>
      <c r="W11" s="84">
        <v>0</v>
      </c>
      <c r="X11" s="84">
        <v>0</v>
      </c>
      <c r="Y11" s="84">
        <v>0</v>
      </c>
      <c r="Z11" s="84">
        <v>0</v>
      </c>
      <c r="AA11" s="84">
        <v>0</v>
      </c>
      <c r="AB11" s="84">
        <v>0</v>
      </c>
      <c r="AC11" s="84">
        <v>0</v>
      </c>
      <c r="AD11" s="84">
        <v>2230</v>
      </c>
      <c r="AE11" s="84">
        <v>1217.7472</v>
      </c>
      <c r="AF11" s="84">
        <v>11000</v>
      </c>
      <c r="AG11" s="84">
        <v>4958.5770000000002</v>
      </c>
      <c r="AH11" s="66"/>
      <c r="AI11" s="66"/>
      <c r="AJ11" s="66"/>
      <c r="AK11" s="66"/>
      <c r="AL11" s="84">
        <v>1630</v>
      </c>
      <c r="AM11" s="84">
        <v>1217.7472</v>
      </c>
      <c r="AN11" s="84">
        <v>0</v>
      </c>
      <c r="AO11" s="84">
        <v>0</v>
      </c>
      <c r="AP11" s="84">
        <v>0</v>
      </c>
      <c r="AQ11" s="84">
        <v>0</v>
      </c>
      <c r="AR11" s="84">
        <v>0</v>
      </c>
      <c r="AS11" s="84">
        <v>0</v>
      </c>
      <c r="AT11" s="84">
        <v>600</v>
      </c>
      <c r="AU11" s="84">
        <v>0</v>
      </c>
      <c r="AV11" s="84">
        <v>11000</v>
      </c>
      <c r="AW11" s="84">
        <v>10824.861999999999</v>
      </c>
      <c r="AX11" s="84">
        <v>0</v>
      </c>
      <c r="AY11" s="84">
        <v>0</v>
      </c>
      <c r="AZ11" s="84">
        <v>0</v>
      </c>
      <c r="BA11" s="84">
        <v>-5866.2849999999999</v>
      </c>
      <c r="BB11" s="84">
        <v>780</v>
      </c>
      <c r="BC11" s="84">
        <v>780</v>
      </c>
      <c r="BD11" s="84">
        <v>260</v>
      </c>
      <c r="BE11" s="84">
        <v>260</v>
      </c>
      <c r="BF11" s="84">
        <v>780</v>
      </c>
      <c r="BG11" s="84">
        <v>780</v>
      </c>
      <c r="BH11" s="84">
        <v>260</v>
      </c>
      <c r="BI11" s="84">
        <v>260</v>
      </c>
      <c r="BJ11" s="84">
        <v>0</v>
      </c>
      <c r="BK11" s="84">
        <v>0</v>
      </c>
      <c r="BL11" s="84">
        <v>0</v>
      </c>
      <c r="BM11" s="84">
        <v>0</v>
      </c>
      <c r="BN11" s="84">
        <v>750</v>
      </c>
      <c r="BO11" s="84">
        <v>562.38499999999999</v>
      </c>
      <c r="BP11" s="84">
        <v>1098.2084</v>
      </c>
      <c r="BQ11" s="84">
        <v>998</v>
      </c>
      <c r="BR11" s="84">
        <v>0</v>
      </c>
      <c r="BS11" s="84">
        <v>0</v>
      </c>
      <c r="BT11" s="84">
        <v>0</v>
      </c>
      <c r="BU11" s="84">
        <v>0</v>
      </c>
      <c r="BV11" s="84">
        <v>0</v>
      </c>
      <c r="BW11" s="84">
        <v>0</v>
      </c>
      <c r="BX11" s="84">
        <v>0</v>
      </c>
      <c r="BY11" s="84">
        <v>0</v>
      </c>
      <c r="BZ11" s="84">
        <v>0</v>
      </c>
      <c r="CA11" s="84">
        <v>0</v>
      </c>
      <c r="CB11" s="84">
        <v>0</v>
      </c>
      <c r="CC11" s="84">
        <v>0</v>
      </c>
      <c r="CD11" s="84">
        <v>750</v>
      </c>
      <c r="CE11" s="84">
        <v>562.38499999999999</v>
      </c>
      <c r="CF11" s="84">
        <v>1098.2084</v>
      </c>
      <c r="CG11" s="84">
        <v>998</v>
      </c>
      <c r="CH11" s="84">
        <v>0</v>
      </c>
      <c r="CI11" s="84">
        <v>0</v>
      </c>
      <c r="CJ11" s="84">
        <v>0</v>
      </c>
      <c r="CK11" s="84">
        <v>0</v>
      </c>
      <c r="CL11" s="84">
        <v>0</v>
      </c>
      <c r="CM11" s="84">
        <v>0</v>
      </c>
      <c r="CN11" s="84">
        <v>0</v>
      </c>
      <c r="CO11" s="84">
        <v>0</v>
      </c>
      <c r="CP11" s="84">
        <v>3180</v>
      </c>
      <c r="CQ11" s="84">
        <v>2649.8425000000002</v>
      </c>
      <c r="CR11" s="84">
        <v>0</v>
      </c>
      <c r="CS11" s="84">
        <v>0</v>
      </c>
      <c r="CT11" s="84">
        <v>3060</v>
      </c>
      <c r="CU11" s="84">
        <v>2649.8425000000002</v>
      </c>
      <c r="CV11" s="84">
        <v>0</v>
      </c>
      <c r="CW11" s="84">
        <v>0</v>
      </c>
      <c r="CX11" s="84">
        <v>2810</v>
      </c>
      <c r="CY11" s="84">
        <v>2499.8425000000002</v>
      </c>
      <c r="CZ11" s="84">
        <v>0</v>
      </c>
      <c r="DA11" s="84">
        <v>0</v>
      </c>
      <c r="DB11" s="84">
        <v>8410</v>
      </c>
      <c r="DC11" s="84">
        <v>7795.11</v>
      </c>
      <c r="DD11" s="84">
        <v>0</v>
      </c>
      <c r="DE11" s="84">
        <v>0</v>
      </c>
      <c r="DF11" s="84">
        <v>8410</v>
      </c>
      <c r="DG11" s="84">
        <v>7795.11</v>
      </c>
      <c r="DH11" s="84">
        <v>0</v>
      </c>
      <c r="DI11" s="84">
        <v>0</v>
      </c>
      <c r="DJ11" s="84">
        <v>810</v>
      </c>
      <c r="DK11" s="84">
        <v>680</v>
      </c>
      <c r="DL11" s="84">
        <v>0</v>
      </c>
      <c r="DM11" s="84">
        <v>0</v>
      </c>
      <c r="DN11" s="84">
        <v>558</v>
      </c>
      <c r="DO11" s="84">
        <v>0</v>
      </c>
      <c r="DP11" s="84">
        <v>558</v>
      </c>
      <c r="DQ11" s="84">
        <v>0</v>
      </c>
      <c r="DR11" s="84">
        <v>0</v>
      </c>
      <c r="DS11" s="84">
        <v>0</v>
      </c>
      <c r="DT11" s="84">
        <v>0</v>
      </c>
      <c r="DU11" s="84">
        <v>0</v>
      </c>
    </row>
    <row r="12" spans="1:126" s="67" customFormat="1" ht="14.25" customHeight="1">
      <c r="B12" s="69">
        <v>3</v>
      </c>
      <c r="C12" s="72" t="s">
        <v>100</v>
      </c>
      <c r="D12" s="74">
        <f t="shared" si="95"/>
        <v>82009.124299999996</v>
      </c>
      <c r="E12" s="74">
        <f t="shared" si="96"/>
        <v>47543.414600000004</v>
      </c>
      <c r="F12" s="75">
        <f t="shared" si="97"/>
        <v>40368.9</v>
      </c>
      <c r="G12" s="75">
        <f t="shared" si="98"/>
        <v>34666.944600000003</v>
      </c>
      <c r="H12" s="75">
        <f t="shared" si="99"/>
        <v>41640.224300000002</v>
      </c>
      <c r="I12" s="75">
        <f t="shared" si="100"/>
        <v>12876.47</v>
      </c>
      <c r="J12" s="84">
        <v>30583.9</v>
      </c>
      <c r="K12" s="84">
        <v>26341.198</v>
      </c>
      <c r="L12" s="84">
        <v>7540.2242999999999</v>
      </c>
      <c r="M12" s="84">
        <v>5957</v>
      </c>
      <c r="N12" s="84">
        <v>29983.9</v>
      </c>
      <c r="O12" s="84">
        <v>25981.198</v>
      </c>
      <c r="P12" s="84">
        <v>7540.2242999999999</v>
      </c>
      <c r="Q12" s="84">
        <v>5957</v>
      </c>
      <c r="R12" s="84">
        <v>300</v>
      </c>
      <c r="S12" s="84">
        <v>60</v>
      </c>
      <c r="T12" s="84">
        <v>0</v>
      </c>
      <c r="U12" s="84">
        <v>0</v>
      </c>
      <c r="V12" s="84">
        <v>0</v>
      </c>
      <c r="W12" s="84">
        <v>0</v>
      </c>
      <c r="X12" s="84">
        <v>0</v>
      </c>
      <c r="Y12" s="84">
        <v>0</v>
      </c>
      <c r="Z12" s="84">
        <v>0</v>
      </c>
      <c r="AA12" s="84">
        <v>0</v>
      </c>
      <c r="AB12" s="84">
        <v>0</v>
      </c>
      <c r="AC12" s="84">
        <v>0</v>
      </c>
      <c r="AD12" s="84">
        <v>1435</v>
      </c>
      <c r="AE12" s="84">
        <v>1253.854</v>
      </c>
      <c r="AF12" s="84">
        <v>10000</v>
      </c>
      <c r="AG12" s="84">
        <v>1393.51</v>
      </c>
      <c r="AH12" s="66"/>
      <c r="AI12" s="66"/>
      <c r="AJ12" s="66"/>
      <c r="AK12" s="66"/>
      <c r="AL12" s="84">
        <v>685</v>
      </c>
      <c r="AM12" s="84">
        <v>653.85599999999999</v>
      </c>
      <c r="AN12" s="84">
        <v>0</v>
      </c>
      <c r="AO12" s="84">
        <v>0</v>
      </c>
      <c r="AP12" s="84">
        <v>0</v>
      </c>
      <c r="AQ12" s="84">
        <v>0</v>
      </c>
      <c r="AR12" s="84">
        <v>0</v>
      </c>
      <c r="AS12" s="84">
        <v>0</v>
      </c>
      <c r="AT12" s="84">
        <v>750</v>
      </c>
      <c r="AU12" s="84">
        <v>599.99800000000005</v>
      </c>
      <c r="AV12" s="84">
        <v>10000</v>
      </c>
      <c r="AW12" s="84">
        <v>1987.51</v>
      </c>
      <c r="AX12" s="84">
        <v>0</v>
      </c>
      <c r="AY12" s="84">
        <v>0</v>
      </c>
      <c r="AZ12" s="84">
        <v>0</v>
      </c>
      <c r="BA12" s="84">
        <v>-594</v>
      </c>
      <c r="BB12" s="84">
        <v>1560</v>
      </c>
      <c r="BC12" s="84">
        <v>1146</v>
      </c>
      <c r="BD12" s="84">
        <v>16600</v>
      </c>
      <c r="BE12" s="84">
        <v>2500</v>
      </c>
      <c r="BF12" s="84">
        <v>1560</v>
      </c>
      <c r="BG12" s="84">
        <v>1146</v>
      </c>
      <c r="BH12" s="84">
        <v>0</v>
      </c>
      <c r="BI12" s="84">
        <v>0</v>
      </c>
      <c r="BJ12" s="84">
        <v>0</v>
      </c>
      <c r="BK12" s="84">
        <v>0</v>
      </c>
      <c r="BL12" s="84">
        <v>0</v>
      </c>
      <c r="BM12" s="84">
        <v>0</v>
      </c>
      <c r="BN12" s="84">
        <v>3310</v>
      </c>
      <c r="BO12" s="84">
        <v>2945.8926000000001</v>
      </c>
      <c r="BP12" s="84">
        <v>3000</v>
      </c>
      <c r="BQ12" s="84">
        <v>997.8</v>
      </c>
      <c r="BR12" s="84">
        <v>0</v>
      </c>
      <c r="BS12" s="84">
        <v>0</v>
      </c>
      <c r="BT12" s="84">
        <v>0</v>
      </c>
      <c r="BU12" s="84">
        <v>0</v>
      </c>
      <c r="BV12" s="84">
        <v>0</v>
      </c>
      <c r="BW12" s="84">
        <v>0</v>
      </c>
      <c r="BX12" s="84">
        <v>0</v>
      </c>
      <c r="BY12" s="84">
        <v>0</v>
      </c>
      <c r="BZ12" s="84">
        <v>0</v>
      </c>
      <c r="CA12" s="84">
        <v>0</v>
      </c>
      <c r="CB12" s="84">
        <v>0</v>
      </c>
      <c r="CC12" s="84">
        <v>0</v>
      </c>
      <c r="CD12" s="84">
        <v>3310</v>
      </c>
      <c r="CE12" s="84">
        <v>2945.8926000000001</v>
      </c>
      <c r="CF12" s="84">
        <v>3000</v>
      </c>
      <c r="CG12" s="84">
        <v>997.8</v>
      </c>
      <c r="CH12" s="84">
        <v>0</v>
      </c>
      <c r="CI12" s="84">
        <v>0</v>
      </c>
      <c r="CJ12" s="84">
        <v>0</v>
      </c>
      <c r="CK12" s="84">
        <v>0</v>
      </c>
      <c r="CL12" s="84">
        <v>0</v>
      </c>
      <c r="CM12" s="84">
        <v>0</v>
      </c>
      <c r="CN12" s="84">
        <v>0</v>
      </c>
      <c r="CO12" s="84">
        <v>0</v>
      </c>
      <c r="CP12" s="84">
        <v>1480</v>
      </c>
      <c r="CQ12" s="84">
        <v>1180</v>
      </c>
      <c r="CR12" s="84">
        <v>4500</v>
      </c>
      <c r="CS12" s="84">
        <v>2028.16</v>
      </c>
      <c r="CT12" s="84">
        <v>450</v>
      </c>
      <c r="CU12" s="84">
        <v>200</v>
      </c>
      <c r="CV12" s="84">
        <v>0</v>
      </c>
      <c r="CW12" s="84">
        <v>0</v>
      </c>
      <c r="CX12" s="84">
        <v>0</v>
      </c>
      <c r="CY12" s="84">
        <v>0</v>
      </c>
      <c r="CZ12" s="84">
        <v>0</v>
      </c>
      <c r="DA12" s="84">
        <v>0</v>
      </c>
      <c r="DB12" s="84">
        <v>800</v>
      </c>
      <c r="DC12" s="84">
        <v>700</v>
      </c>
      <c r="DD12" s="84">
        <v>0</v>
      </c>
      <c r="DE12" s="84">
        <v>0</v>
      </c>
      <c r="DF12" s="84">
        <v>0</v>
      </c>
      <c r="DG12" s="84">
        <v>0</v>
      </c>
      <c r="DH12" s="84">
        <v>0</v>
      </c>
      <c r="DI12" s="84">
        <v>0</v>
      </c>
      <c r="DJ12" s="84">
        <v>1200</v>
      </c>
      <c r="DK12" s="84">
        <v>1100</v>
      </c>
      <c r="DL12" s="84">
        <v>0</v>
      </c>
      <c r="DM12" s="84">
        <v>0</v>
      </c>
      <c r="DN12" s="84">
        <v>0</v>
      </c>
      <c r="DO12" s="84">
        <v>0</v>
      </c>
      <c r="DP12" s="84">
        <v>0</v>
      </c>
      <c r="DQ12" s="84">
        <v>0</v>
      </c>
      <c r="DR12" s="84">
        <v>0</v>
      </c>
      <c r="DS12" s="84">
        <v>0</v>
      </c>
      <c r="DT12" s="84">
        <v>0</v>
      </c>
      <c r="DU12" s="84">
        <v>0</v>
      </c>
    </row>
    <row r="13" spans="1:126" s="67" customFormat="1" ht="14.25" customHeight="1">
      <c r="B13" s="69">
        <v>4</v>
      </c>
      <c r="C13" s="72" t="s">
        <v>101</v>
      </c>
      <c r="D13" s="74">
        <f t="shared" si="95"/>
        <v>754123.76069999998</v>
      </c>
      <c r="E13" s="74">
        <f t="shared" si="96"/>
        <v>658147.74039999989</v>
      </c>
      <c r="F13" s="75">
        <f t="shared" si="97"/>
        <v>530333.78529999999</v>
      </c>
      <c r="G13" s="75">
        <f t="shared" si="98"/>
        <v>413787.54799999995</v>
      </c>
      <c r="H13" s="75">
        <f t="shared" si="99"/>
        <v>340636.97580000001</v>
      </c>
      <c r="I13" s="75">
        <f t="shared" si="100"/>
        <v>274775.59789999999</v>
      </c>
      <c r="J13" s="84">
        <v>247329.47810000001</v>
      </c>
      <c r="K13" s="84">
        <v>240950.35269999999</v>
      </c>
      <c r="L13" s="84">
        <v>64938.99</v>
      </c>
      <c r="M13" s="84">
        <v>55113.6924</v>
      </c>
      <c r="N13" s="84">
        <v>227097.46410000001</v>
      </c>
      <c r="O13" s="84">
        <v>221899.1648</v>
      </c>
      <c r="P13" s="84">
        <v>54503.9</v>
      </c>
      <c r="Q13" s="84">
        <v>45003.602400000003</v>
      </c>
      <c r="R13" s="84">
        <v>19958.414000000001</v>
      </c>
      <c r="S13" s="84">
        <v>18777.587899999999</v>
      </c>
      <c r="T13" s="84">
        <v>10435.09</v>
      </c>
      <c r="U13" s="84">
        <v>10110.09</v>
      </c>
      <c r="V13" s="84">
        <v>0</v>
      </c>
      <c r="W13" s="84">
        <v>0</v>
      </c>
      <c r="X13" s="84">
        <v>0</v>
      </c>
      <c r="Y13" s="84">
        <v>0</v>
      </c>
      <c r="Z13" s="84">
        <v>0</v>
      </c>
      <c r="AA13" s="84">
        <v>0</v>
      </c>
      <c r="AB13" s="84">
        <v>0</v>
      </c>
      <c r="AC13" s="84">
        <v>0</v>
      </c>
      <c r="AD13" s="84">
        <v>1118.4000000000001</v>
      </c>
      <c r="AE13" s="84">
        <v>1118.4000000000001</v>
      </c>
      <c r="AF13" s="84">
        <v>154728.1758</v>
      </c>
      <c r="AG13" s="84">
        <v>147765.16649999999</v>
      </c>
      <c r="AH13" s="66"/>
      <c r="AI13" s="66"/>
      <c r="AJ13" s="66"/>
      <c r="AK13" s="66"/>
      <c r="AL13" s="84">
        <v>609</v>
      </c>
      <c r="AM13" s="84">
        <v>609</v>
      </c>
      <c r="AN13" s="84">
        <v>21960</v>
      </c>
      <c r="AO13" s="84">
        <v>21960</v>
      </c>
      <c r="AP13" s="84">
        <v>0</v>
      </c>
      <c r="AQ13" s="84">
        <v>0</v>
      </c>
      <c r="AR13" s="84">
        <v>760</v>
      </c>
      <c r="AS13" s="84">
        <v>760</v>
      </c>
      <c r="AT13" s="84">
        <v>509.4</v>
      </c>
      <c r="AU13" s="84">
        <v>509.4</v>
      </c>
      <c r="AV13" s="84">
        <v>154490.75899999999</v>
      </c>
      <c r="AW13" s="84">
        <v>149067.48699999999</v>
      </c>
      <c r="AX13" s="84">
        <v>0</v>
      </c>
      <c r="AY13" s="84">
        <v>0</v>
      </c>
      <c r="AZ13" s="84">
        <v>-22482.583200000001</v>
      </c>
      <c r="BA13" s="84">
        <v>-24022.320500000002</v>
      </c>
      <c r="BB13" s="84">
        <v>62425</v>
      </c>
      <c r="BC13" s="84">
        <v>41677.792000000001</v>
      </c>
      <c r="BD13" s="84">
        <v>0</v>
      </c>
      <c r="BE13" s="84">
        <v>0</v>
      </c>
      <c r="BF13" s="84">
        <v>62425</v>
      </c>
      <c r="BG13" s="84">
        <v>41677.792000000001</v>
      </c>
      <c r="BH13" s="84">
        <v>0</v>
      </c>
      <c r="BI13" s="84">
        <v>0</v>
      </c>
      <c r="BJ13" s="84">
        <v>0</v>
      </c>
      <c r="BK13" s="84">
        <v>0</v>
      </c>
      <c r="BL13" s="84">
        <v>0</v>
      </c>
      <c r="BM13" s="84">
        <v>0</v>
      </c>
      <c r="BN13" s="84">
        <v>5212.1067999999996</v>
      </c>
      <c r="BO13" s="84">
        <v>5008.0958000000001</v>
      </c>
      <c r="BP13" s="84">
        <v>94721.1</v>
      </c>
      <c r="BQ13" s="84">
        <v>53183.972000000002</v>
      </c>
      <c r="BR13" s="84">
        <v>0</v>
      </c>
      <c r="BS13" s="84">
        <v>0</v>
      </c>
      <c r="BT13" s="84">
        <v>0</v>
      </c>
      <c r="BU13" s="84">
        <v>0</v>
      </c>
      <c r="BV13" s="84">
        <v>0</v>
      </c>
      <c r="BW13" s="84">
        <v>0</v>
      </c>
      <c r="BX13" s="84">
        <v>0</v>
      </c>
      <c r="BY13" s="84">
        <v>0</v>
      </c>
      <c r="BZ13" s="84">
        <v>392.10680000000002</v>
      </c>
      <c r="CA13" s="84">
        <v>391.90679999999998</v>
      </c>
      <c r="CB13" s="84">
        <v>0</v>
      </c>
      <c r="CC13" s="84">
        <v>0</v>
      </c>
      <c r="CD13" s="84">
        <v>4720</v>
      </c>
      <c r="CE13" s="84">
        <v>4516.1890000000003</v>
      </c>
      <c r="CF13" s="84">
        <v>48995.9</v>
      </c>
      <c r="CG13" s="84">
        <v>44862.811999999998</v>
      </c>
      <c r="CH13" s="84">
        <v>0</v>
      </c>
      <c r="CI13" s="84">
        <v>0</v>
      </c>
      <c r="CJ13" s="84">
        <v>0</v>
      </c>
      <c r="CK13" s="84">
        <v>0</v>
      </c>
      <c r="CL13" s="84">
        <v>0</v>
      </c>
      <c r="CM13" s="84">
        <v>0</v>
      </c>
      <c r="CN13" s="84">
        <v>0</v>
      </c>
      <c r="CO13" s="84">
        <v>0</v>
      </c>
      <c r="CP13" s="84">
        <v>45383.8</v>
      </c>
      <c r="CQ13" s="84">
        <v>45173.25</v>
      </c>
      <c r="CR13" s="84">
        <v>8389.51</v>
      </c>
      <c r="CS13" s="84">
        <v>8389.51</v>
      </c>
      <c r="CT13" s="84">
        <v>43113.8</v>
      </c>
      <c r="CU13" s="84">
        <v>42903.25</v>
      </c>
      <c r="CV13" s="84">
        <v>8016.51</v>
      </c>
      <c r="CW13" s="84">
        <v>8016.51</v>
      </c>
      <c r="CX13" s="84">
        <v>38983.800000000003</v>
      </c>
      <c r="CY13" s="84">
        <v>38983.800000000003</v>
      </c>
      <c r="CZ13" s="84">
        <v>8016.51</v>
      </c>
      <c r="DA13" s="84">
        <v>8016.51</v>
      </c>
      <c r="DB13" s="84">
        <v>50618</v>
      </c>
      <c r="DC13" s="84">
        <v>48154.252</v>
      </c>
      <c r="DD13" s="84">
        <v>17859.2</v>
      </c>
      <c r="DE13" s="84">
        <v>10323.257</v>
      </c>
      <c r="DF13" s="84">
        <v>49368</v>
      </c>
      <c r="DG13" s="84">
        <v>46904.252</v>
      </c>
      <c r="DH13" s="84">
        <v>17859.2</v>
      </c>
      <c r="DI13" s="84">
        <v>10323.257</v>
      </c>
      <c r="DJ13" s="84">
        <v>1400</v>
      </c>
      <c r="DK13" s="84">
        <v>1290</v>
      </c>
      <c r="DL13" s="84">
        <v>0</v>
      </c>
      <c r="DM13" s="84">
        <v>0</v>
      </c>
      <c r="DN13" s="84">
        <v>0</v>
      </c>
      <c r="DO13" s="84">
        <v>0</v>
      </c>
      <c r="DP13" s="84">
        <v>116847.0004</v>
      </c>
      <c r="DQ13" s="84">
        <v>30415.405500000001</v>
      </c>
      <c r="DR13" s="84">
        <v>0</v>
      </c>
      <c r="DS13" s="84">
        <v>0</v>
      </c>
      <c r="DT13" s="84">
        <v>116847.0004</v>
      </c>
      <c r="DU13" s="84">
        <v>30415.405500000001</v>
      </c>
    </row>
    <row r="14" spans="1:126" s="67" customFormat="1" ht="14.25" customHeight="1">
      <c r="B14" s="69">
        <v>5</v>
      </c>
      <c r="C14" s="72" t="s">
        <v>102</v>
      </c>
      <c r="D14" s="74">
        <f t="shared" si="95"/>
        <v>2370701.7471999996</v>
      </c>
      <c r="E14" s="74">
        <f t="shared" si="96"/>
        <v>1634696.0812999997</v>
      </c>
      <c r="F14" s="75">
        <f t="shared" si="97"/>
        <v>1386385.1099999999</v>
      </c>
      <c r="G14" s="75">
        <f t="shared" si="98"/>
        <v>1119222.5275999999</v>
      </c>
      <c r="H14" s="75">
        <f t="shared" si="99"/>
        <v>1257052.2372000001</v>
      </c>
      <c r="I14" s="75">
        <f t="shared" si="100"/>
        <v>788209.15369999991</v>
      </c>
      <c r="J14" s="84">
        <v>501612.01030000002</v>
      </c>
      <c r="K14" s="84">
        <v>362941.1287</v>
      </c>
      <c r="L14" s="84">
        <v>9336.2999999999993</v>
      </c>
      <c r="M14" s="84">
        <v>6320.8858</v>
      </c>
      <c r="N14" s="84">
        <v>457962.01030000002</v>
      </c>
      <c r="O14" s="84">
        <v>341204.14240000001</v>
      </c>
      <c r="P14" s="84">
        <v>7046.7</v>
      </c>
      <c r="Q14" s="84">
        <v>4172.3858</v>
      </c>
      <c r="R14" s="84">
        <v>24990</v>
      </c>
      <c r="S14" s="84">
        <v>12321.874</v>
      </c>
      <c r="T14" s="84">
        <v>2289.6</v>
      </c>
      <c r="U14" s="84">
        <v>2148.5</v>
      </c>
      <c r="V14" s="84">
        <v>0</v>
      </c>
      <c r="W14" s="84">
        <v>0</v>
      </c>
      <c r="X14" s="84">
        <v>800</v>
      </c>
      <c r="Y14" s="84">
        <v>624</v>
      </c>
      <c r="Z14" s="84">
        <v>0</v>
      </c>
      <c r="AA14" s="84">
        <v>0</v>
      </c>
      <c r="AB14" s="84">
        <v>0</v>
      </c>
      <c r="AC14" s="84">
        <v>0</v>
      </c>
      <c r="AD14" s="84">
        <v>56365.127</v>
      </c>
      <c r="AE14" s="84">
        <v>41551.934999999998</v>
      </c>
      <c r="AF14" s="84">
        <v>761531.26500000001</v>
      </c>
      <c r="AG14" s="84">
        <v>453745.87089999998</v>
      </c>
      <c r="AH14" s="66"/>
      <c r="AI14" s="66"/>
      <c r="AJ14" s="66"/>
      <c r="AK14" s="66"/>
      <c r="AL14" s="84">
        <v>13039</v>
      </c>
      <c r="AM14" s="84">
        <v>7906.75</v>
      </c>
      <c r="AN14" s="84">
        <v>296369.87199999997</v>
      </c>
      <c r="AO14" s="84">
        <v>119383.3894</v>
      </c>
      <c r="AP14" s="84">
        <v>1448.127</v>
      </c>
      <c r="AQ14" s="84">
        <v>1448.127</v>
      </c>
      <c r="AR14" s="84">
        <v>27289.3</v>
      </c>
      <c r="AS14" s="84">
        <v>27207.797999999999</v>
      </c>
      <c r="AT14" s="84">
        <v>41798</v>
      </c>
      <c r="AU14" s="84">
        <v>32117.058000000001</v>
      </c>
      <c r="AV14" s="84">
        <v>476972.09299999999</v>
      </c>
      <c r="AW14" s="84">
        <v>332467.95980000001</v>
      </c>
      <c r="AX14" s="84">
        <v>0</v>
      </c>
      <c r="AY14" s="84">
        <v>0</v>
      </c>
      <c r="AZ14" s="84">
        <v>-39100</v>
      </c>
      <c r="BA14" s="84">
        <v>-25313.276300000001</v>
      </c>
      <c r="BB14" s="84">
        <v>68434.399999999994</v>
      </c>
      <c r="BC14" s="84">
        <v>56225.267200000002</v>
      </c>
      <c r="BD14" s="84">
        <v>10284.200000000001</v>
      </c>
      <c r="BE14" s="84">
        <v>9601.0529999999999</v>
      </c>
      <c r="BF14" s="84">
        <v>54274.400000000001</v>
      </c>
      <c r="BG14" s="84">
        <v>52860.267200000002</v>
      </c>
      <c r="BH14" s="84">
        <v>0</v>
      </c>
      <c r="BI14" s="84">
        <v>0</v>
      </c>
      <c r="BJ14" s="84">
        <v>12560</v>
      </c>
      <c r="BK14" s="84">
        <v>3365</v>
      </c>
      <c r="BL14" s="84">
        <v>7720</v>
      </c>
      <c r="BM14" s="84">
        <v>7617.9840000000004</v>
      </c>
      <c r="BN14" s="84">
        <v>143889.66269999999</v>
      </c>
      <c r="BO14" s="84">
        <v>115554.1683</v>
      </c>
      <c r="BP14" s="84">
        <v>374865.97220000002</v>
      </c>
      <c r="BQ14" s="84">
        <v>238762.06299999999</v>
      </c>
      <c r="BR14" s="84">
        <v>0</v>
      </c>
      <c r="BS14" s="84">
        <v>0</v>
      </c>
      <c r="BT14" s="84">
        <v>22058.5602</v>
      </c>
      <c r="BU14" s="84">
        <v>11573.561</v>
      </c>
      <c r="BV14" s="84">
        <v>0</v>
      </c>
      <c r="BW14" s="84">
        <v>0</v>
      </c>
      <c r="BX14" s="84">
        <v>0</v>
      </c>
      <c r="BY14" s="84">
        <v>0</v>
      </c>
      <c r="BZ14" s="84">
        <v>14290</v>
      </c>
      <c r="CA14" s="84">
        <v>7240.5767999999998</v>
      </c>
      <c r="CB14" s="84">
        <v>210625.81200000001</v>
      </c>
      <c r="CC14" s="84">
        <v>125932.398</v>
      </c>
      <c r="CD14" s="84">
        <v>56772.562700000002</v>
      </c>
      <c r="CE14" s="84">
        <v>44424.178500000002</v>
      </c>
      <c r="CF14" s="84">
        <v>142181.6</v>
      </c>
      <c r="CG14" s="84">
        <v>101256.10400000001</v>
      </c>
      <c r="CH14" s="84">
        <v>72827.100000000006</v>
      </c>
      <c r="CI14" s="84">
        <v>63889.413</v>
      </c>
      <c r="CJ14" s="84">
        <v>0</v>
      </c>
      <c r="CK14" s="84">
        <v>0</v>
      </c>
      <c r="CL14" s="84">
        <v>0</v>
      </c>
      <c r="CM14" s="84">
        <v>0</v>
      </c>
      <c r="CN14" s="84">
        <v>0</v>
      </c>
      <c r="CO14" s="84">
        <v>0</v>
      </c>
      <c r="CP14" s="84">
        <v>80901.5</v>
      </c>
      <c r="CQ14" s="84">
        <v>57498.493999999999</v>
      </c>
      <c r="CR14" s="84">
        <v>98598.2</v>
      </c>
      <c r="CS14" s="84">
        <v>79018.982000000004</v>
      </c>
      <c r="CT14" s="84">
        <v>70461.5</v>
      </c>
      <c r="CU14" s="84">
        <v>56438.953999999998</v>
      </c>
      <c r="CV14" s="84">
        <v>96498.2</v>
      </c>
      <c r="CW14" s="84">
        <v>76918.982000000004</v>
      </c>
      <c r="CX14" s="84">
        <v>31563.9</v>
      </c>
      <c r="CY14" s="84">
        <v>29127.675500000001</v>
      </c>
      <c r="CZ14" s="84">
        <v>96291.4</v>
      </c>
      <c r="DA14" s="84">
        <v>76712.236000000004</v>
      </c>
      <c r="DB14" s="84">
        <v>242243.01</v>
      </c>
      <c r="DC14" s="84">
        <v>206517.9344</v>
      </c>
      <c r="DD14" s="84">
        <v>1636.3</v>
      </c>
      <c r="DE14" s="84">
        <v>136.29900000000001</v>
      </c>
      <c r="DF14" s="84">
        <v>160316.10999999999</v>
      </c>
      <c r="DG14" s="84">
        <v>137949.73939999999</v>
      </c>
      <c r="DH14" s="84">
        <v>1500</v>
      </c>
      <c r="DI14" s="84">
        <v>0</v>
      </c>
      <c r="DJ14" s="84">
        <v>19310</v>
      </c>
      <c r="DK14" s="84">
        <v>6198</v>
      </c>
      <c r="DL14" s="84">
        <v>0</v>
      </c>
      <c r="DM14" s="84">
        <v>0</v>
      </c>
      <c r="DN14" s="84">
        <v>893.8</v>
      </c>
      <c r="DO14" s="84">
        <v>0</v>
      </c>
      <c r="DP14" s="84">
        <v>273629.40000000002</v>
      </c>
      <c r="DQ14" s="84">
        <v>272735.59999999998</v>
      </c>
      <c r="DR14" s="84">
        <v>0</v>
      </c>
      <c r="DS14" s="84">
        <v>0</v>
      </c>
      <c r="DT14" s="84">
        <v>272735.59999999998</v>
      </c>
      <c r="DU14" s="84">
        <v>272735.59999999998</v>
      </c>
    </row>
    <row r="15" spans="1:126" s="67" customFormat="1" ht="14.25" customHeight="1">
      <c r="B15" s="69">
        <v>6</v>
      </c>
      <c r="C15" s="72" t="s">
        <v>103</v>
      </c>
      <c r="D15" s="74">
        <f t="shared" si="95"/>
        <v>1728949.3052000001</v>
      </c>
      <c r="E15" s="74">
        <f t="shared" si="96"/>
        <v>1358425.1975999998</v>
      </c>
      <c r="F15" s="75">
        <f t="shared" si="97"/>
        <v>1116817.331</v>
      </c>
      <c r="G15" s="75">
        <f t="shared" si="98"/>
        <v>827144.32519999985</v>
      </c>
      <c r="H15" s="75">
        <f t="shared" si="99"/>
        <v>795120.50520000001</v>
      </c>
      <c r="I15" s="75">
        <f t="shared" si="100"/>
        <v>575580.87239999999</v>
      </c>
      <c r="J15" s="84">
        <v>369143.1</v>
      </c>
      <c r="K15" s="84">
        <v>342247.22070000001</v>
      </c>
      <c r="L15" s="84">
        <v>45492.906999999999</v>
      </c>
      <c r="M15" s="84">
        <v>29810.36</v>
      </c>
      <c r="N15" s="84">
        <v>317344.09999999998</v>
      </c>
      <c r="O15" s="84">
        <v>295544.78340000001</v>
      </c>
      <c r="P15" s="84">
        <v>10668.906999999999</v>
      </c>
      <c r="Q15" s="84">
        <v>6592.0410000000002</v>
      </c>
      <c r="R15" s="84">
        <v>38300</v>
      </c>
      <c r="S15" s="84">
        <v>35323.031999999999</v>
      </c>
      <c r="T15" s="84">
        <v>20324</v>
      </c>
      <c r="U15" s="84">
        <v>9708.3189999999995</v>
      </c>
      <c r="V15" s="84">
        <v>0</v>
      </c>
      <c r="W15" s="84">
        <v>0</v>
      </c>
      <c r="X15" s="84">
        <v>0</v>
      </c>
      <c r="Y15" s="84">
        <v>0</v>
      </c>
      <c r="Z15" s="84">
        <v>0</v>
      </c>
      <c r="AA15" s="84">
        <v>0</v>
      </c>
      <c r="AB15" s="84">
        <v>0</v>
      </c>
      <c r="AC15" s="84">
        <v>0</v>
      </c>
      <c r="AD15" s="84">
        <v>20890</v>
      </c>
      <c r="AE15" s="84">
        <v>17998.439999999999</v>
      </c>
      <c r="AF15" s="84">
        <v>223742.22159999999</v>
      </c>
      <c r="AG15" s="84">
        <v>184981.70139999999</v>
      </c>
      <c r="AH15" s="66"/>
      <c r="AI15" s="66"/>
      <c r="AJ15" s="66"/>
      <c r="AK15" s="66"/>
      <c r="AL15" s="84">
        <v>1584</v>
      </c>
      <c r="AM15" s="84">
        <v>1017.55</v>
      </c>
      <c r="AN15" s="84">
        <v>60194</v>
      </c>
      <c r="AO15" s="84">
        <v>44073.15</v>
      </c>
      <c r="AP15" s="84">
        <v>0</v>
      </c>
      <c r="AQ15" s="84">
        <v>0</v>
      </c>
      <c r="AR15" s="84">
        <v>37690</v>
      </c>
      <c r="AS15" s="84">
        <v>2770</v>
      </c>
      <c r="AT15" s="84">
        <v>19306</v>
      </c>
      <c r="AU15" s="84">
        <v>16980.89</v>
      </c>
      <c r="AV15" s="84">
        <v>179958.22159999999</v>
      </c>
      <c r="AW15" s="84">
        <v>166096.70139999999</v>
      </c>
      <c r="AX15" s="84">
        <v>0</v>
      </c>
      <c r="AY15" s="84">
        <v>0</v>
      </c>
      <c r="AZ15" s="84">
        <v>-54100</v>
      </c>
      <c r="BA15" s="84">
        <v>-27958.15</v>
      </c>
      <c r="BB15" s="84">
        <v>87630</v>
      </c>
      <c r="BC15" s="84">
        <v>83023.320800000001</v>
      </c>
      <c r="BD15" s="84">
        <v>40490</v>
      </c>
      <c r="BE15" s="84">
        <v>33305.572</v>
      </c>
      <c r="BF15" s="84">
        <v>71630</v>
      </c>
      <c r="BG15" s="84">
        <v>70631.059800000003</v>
      </c>
      <c r="BH15" s="84">
        <v>0</v>
      </c>
      <c r="BI15" s="84">
        <v>0</v>
      </c>
      <c r="BJ15" s="84">
        <v>6500</v>
      </c>
      <c r="BK15" s="84">
        <v>3055.261</v>
      </c>
      <c r="BL15" s="84">
        <v>18690</v>
      </c>
      <c r="BM15" s="84">
        <v>16480</v>
      </c>
      <c r="BN15" s="84">
        <v>121137.5</v>
      </c>
      <c r="BO15" s="84">
        <v>109697.2383</v>
      </c>
      <c r="BP15" s="84">
        <v>344287.58360000001</v>
      </c>
      <c r="BQ15" s="84">
        <v>233255.8933</v>
      </c>
      <c r="BR15" s="84">
        <v>7700</v>
      </c>
      <c r="BS15" s="84">
        <v>5171.6959999999999</v>
      </c>
      <c r="BT15" s="84">
        <v>165929.29999999999</v>
      </c>
      <c r="BU15" s="84">
        <v>141617.82250000001</v>
      </c>
      <c r="BV15" s="84">
        <v>0</v>
      </c>
      <c r="BW15" s="84">
        <v>0</v>
      </c>
      <c r="BX15" s="84">
        <v>0</v>
      </c>
      <c r="BY15" s="84">
        <v>0</v>
      </c>
      <c r="BZ15" s="84">
        <v>9120</v>
      </c>
      <c r="CA15" s="84">
        <v>5645.1</v>
      </c>
      <c r="CB15" s="84">
        <v>62354.283600000002</v>
      </c>
      <c r="CC15" s="84">
        <v>48875.044800000003</v>
      </c>
      <c r="CD15" s="84">
        <v>12493.5</v>
      </c>
      <c r="CE15" s="84">
        <v>10772.430200000001</v>
      </c>
      <c r="CF15" s="84">
        <v>112004</v>
      </c>
      <c r="CG15" s="84">
        <v>40953.025999999998</v>
      </c>
      <c r="CH15" s="84">
        <v>91824</v>
      </c>
      <c r="CI15" s="84">
        <v>88108.012100000007</v>
      </c>
      <c r="CJ15" s="84">
        <v>4000</v>
      </c>
      <c r="CK15" s="84">
        <v>1810</v>
      </c>
      <c r="CL15" s="84">
        <v>0</v>
      </c>
      <c r="CM15" s="84">
        <v>0</v>
      </c>
      <c r="CN15" s="84">
        <v>0</v>
      </c>
      <c r="CO15" s="84">
        <v>0</v>
      </c>
      <c r="CP15" s="84">
        <v>71187</v>
      </c>
      <c r="CQ15" s="84">
        <v>60739.688000000002</v>
      </c>
      <c r="CR15" s="84">
        <v>81802.793000000005</v>
      </c>
      <c r="CS15" s="84">
        <v>73196.123600000006</v>
      </c>
      <c r="CT15" s="84">
        <v>67437</v>
      </c>
      <c r="CU15" s="84">
        <v>57242.088000000003</v>
      </c>
      <c r="CV15" s="84">
        <v>81802.793000000005</v>
      </c>
      <c r="CW15" s="84">
        <v>73196.123600000006</v>
      </c>
      <c r="CX15" s="84">
        <v>43352</v>
      </c>
      <c r="CY15" s="84">
        <v>40516.343999999997</v>
      </c>
      <c r="CZ15" s="84">
        <v>81221.793000000005</v>
      </c>
      <c r="DA15" s="84">
        <v>72679.123600000006</v>
      </c>
      <c r="DB15" s="84">
        <v>170655</v>
      </c>
      <c r="DC15" s="84">
        <v>162730.73920000001</v>
      </c>
      <c r="DD15" s="84">
        <v>59305</v>
      </c>
      <c r="DE15" s="84">
        <v>21031.222099999999</v>
      </c>
      <c r="DF15" s="84">
        <v>112200</v>
      </c>
      <c r="DG15" s="84">
        <v>110179.6</v>
      </c>
      <c r="DH15" s="84">
        <v>46305</v>
      </c>
      <c r="DI15" s="84">
        <v>11917.622100000001</v>
      </c>
      <c r="DJ15" s="84">
        <v>11900</v>
      </c>
      <c r="DK15" s="84">
        <v>6407.6782000000003</v>
      </c>
      <c r="DL15" s="84">
        <v>0</v>
      </c>
      <c r="DM15" s="84">
        <v>0</v>
      </c>
      <c r="DN15" s="84">
        <v>81286.2</v>
      </c>
      <c r="DO15" s="84">
        <v>0</v>
      </c>
      <c r="DP15" s="84">
        <v>264274.73100000003</v>
      </c>
      <c r="DQ15" s="84">
        <v>44300</v>
      </c>
      <c r="DR15" s="84">
        <v>0</v>
      </c>
      <c r="DS15" s="84">
        <v>0</v>
      </c>
      <c r="DT15" s="84">
        <v>182988.53099999999</v>
      </c>
      <c r="DU15" s="84">
        <v>44300</v>
      </c>
    </row>
    <row r="16" spans="1:126" s="67" customFormat="1" ht="14.25" customHeight="1">
      <c r="B16" s="69">
        <v>7</v>
      </c>
      <c r="C16" s="72" t="s">
        <v>104</v>
      </c>
      <c r="D16" s="74">
        <f t="shared" si="95"/>
        <v>3705262.4820000003</v>
      </c>
      <c r="E16" s="74">
        <f t="shared" si="96"/>
        <v>2679493.9896</v>
      </c>
      <c r="F16" s="75">
        <f t="shared" si="97"/>
        <v>1720548.7000000002</v>
      </c>
      <c r="G16" s="75">
        <f t="shared" si="98"/>
        <v>1519732.5848000001</v>
      </c>
      <c r="H16" s="75">
        <f t="shared" si="99"/>
        <v>2109684.821</v>
      </c>
      <c r="I16" s="75">
        <f t="shared" si="100"/>
        <v>1242024.9438</v>
      </c>
      <c r="J16" s="84">
        <v>474985.65600000002</v>
      </c>
      <c r="K16" s="84">
        <v>426091.83899999998</v>
      </c>
      <c r="L16" s="84">
        <v>187266.4</v>
      </c>
      <c r="M16" s="84">
        <v>91083.241599999994</v>
      </c>
      <c r="N16" s="84">
        <v>423578.25599999999</v>
      </c>
      <c r="O16" s="84">
        <v>392515.34360000002</v>
      </c>
      <c r="P16" s="84">
        <v>2331.6999999999998</v>
      </c>
      <c r="Q16" s="84">
        <v>1079.8</v>
      </c>
      <c r="R16" s="84">
        <v>49315</v>
      </c>
      <c r="S16" s="84">
        <v>31703.095399999998</v>
      </c>
      <c r="T16" s="84">
        <v>184394.7</v>
      </c>
      <c r="U16" s="84">
        <v>89463.441600000006</v>
      </c>
      <c r="V16" s="84">
        <v>1400</v>
      </c>
      <c r="W16" s="84">
        <v>400</v>
      </c>
      <c r="X16" s="84">
        <v>700</v>
      </c>
      <c r="Y16" s="84">
        <v>300</v>
      </c>
      <c r="Z16" s="84">
        <v>0</v>
      </c>
      <c r="AA16" s="84">
        <v>0</v>
      </c>
      <c r="AB16" s="84">
        <v>0</v>
      </c>
      <c r="AC16" s="84">
        <v>0</v>
      </c>
      <c r="AD16" s="84">
        <v>25769</v>
      </c>
      <c r="AE16" s="84">
        <v>20653.61</v>
      </c>
      <c r="AF16" s="84">
        <v>1004061.27</v>
      </c>
      <c r="AG16" s="84">
        <v>565338.50080000004</v>
      </c>
      <c r="AH16" s="66"/>
      <c r="AI16" s="66"/>
      <c r="AJ16" s="66"/>
      <c r="AK16" s="66"/>
      <c r="AL16" s="84">
        <v>11150</v>
      </c>
      <c r="AM16" s="84">
        <v>8952.8799999999992</v>
      </c>
      <c r="AN16" s="84">
        <v>60920.497000000003</v>
      </c>
      <c r="AO16" s="84">
        <v>23720.662799999998</v>
      </c>
      <c r="AP16" s="84">
        <v>0</v>
      </c>
      <c r="AQ16" s="84">
        <v>0</v>
      </c>
      <c r="AR16" s="84">
        <v>0</v>
      </c>
      <c r="AS16" s="84">
        <v>0</v>
      </c>
      <c r="AT16" s="84">
        <v>13819</v>
      </c>
      <c r="AU16" s="84">
        <v>11022.45</v>
      </c>
      <c r="AV16" s="84">
        <v>985508.27300000004</v>
      </c>
      <c r="AW16" s="84">
        <v>614385.68980000005</v>
      </c>
      <c r="AX16" s="84">
        <v>800</v>
      </c>
      <c r="AY16" s="84">
        <v>678.28</v>
      </c>
      <c r="AZ16" s="84">
        <v>-49000</v>
      </c>
      <c r="BA16" s="84">
        <v>-77167.851800000004</v>
      </c>
      <c r="BB16" s="84">
        <v>161757.1</v>
      </c>
      <c r="BC16" s="84">
        <v>157693.9093</v>
      </c>
      <c r="BD16" s="84">
        <v>3700</v>
      </c>
      <c r="BE16" s="84">
        <v>3491.28</v>
      </c>
      <c r="BF16" s="84">
        <v>144724.1</v>
      </c>
      <c r="BG16" s="84">
        <v>141050.9093</v>
      </c>
      <c r="BH16" s="84">
        <v>3700</v>
      </c>
      <c r="BI16" s="84">
        <v>3491.28</v>
      </c>
      <c r="BJ16" s="84">
        <v>0</v>
      </c>
      <c r="BK16" s="84">
        <v>0</v>
      </c>
      <c r="BL16" s="84">
        <v>0</v>
      </c>
      <c r="BM16" s="84">
        <v>0</v>
      </c>
      <c r="BN16" s="84">
        <v>116303.5</v>
      </c>
      <c r="BO16" s="84">
        <v>108898.7301</v>
      </c>
      <c r="BP16" s="84">
        <v>639233.01899999997</v>
      </c>
      <c r="BQ16" s="84">
        <v>411387.75719999999</v>
      </c>
      <c r="BR16" s="84">
        <v>300</v>
      </c>
      <c r="BS16" s="84">
        <v>0</v>
      </c>
      <c r="BT16" s="84">
        <v>22765</v>
      </c>
      <c r="BU16" s="84">
        <v>11744.761</v>
      </c>
      <c r="BV16" s="84">
        <v>0</v>
      </c>
      <c r="BW16" s="84">
        <v>0</v>
      </c>
      <c r="BX16" s="84">
        <v>0</v>
      </c>
      <c r="BY16" s="84">
        <v>0</v>
      </c>
      <c r="BZ16" s="84">
        <v>36365</v>
      </c>
      <c r="CA16" s="84">
        <v>32870.429799999998</v>
      </c>
      <c r="CB16" s="84">
        <v>290149.96899999998</v>
      </c>
      <c r="CC16" s="84">
        <v>195039.9172</v>
      </c>
      <c r="CD16" s="84">
        <v>52154.6</v>
      </c>
      <c r="CE16" s="84">
        <v>50302.962299999999</v>
      </c>
      <c r="CF16" s="84">
        <v>65082</v>
      </c>
      <c r="CG16" s="84">
        <v>29124.33</v>
      </c>
      <c r="CH16" s="84">
        <v>27483.9</v>
      </c>
      <c r="CI16" s="84">
        <v>25725.338</v>
      </c>
      <c r="CJ16" s="84">
        <v>252090.39600000001</v>
      </c>
      <c r="CK16" s="84">
        <v>169557.49900000001</v>
      </c>
      <c r="CL16" s="84">
        <v>3210</v>
      </c>
      <c r="CM16" s="84">
        <v>3210</v>
      </c>
      <c r="CN16" s="84">
        <v>2200</v>
      </c>
      <c r="CO16" s="84">
        <v>2138.7330000000002</v>
      </c>
      <c r="CP16" s="84">
        <v>110409.961</v>
      </c>
      <c r="CQ16" s="84">
        <v>93190.006999999998</v>
      </c>
      <c r="CR16" s="84">
        <v>188345.03200000001</v>
      </c>
      <c r="CS16" s="84">
        <v>106206.295</v>
      </c>
      <c r="CT16" s="84">
        <v>106879.961</v>
      </c>
      <c r="CU16" s="84">
        <v>90780.607000000004</v>
      </c>
      <c r="CV16" s="84">
        <v>82832.032000000007</v>
      </c>
      <c r="CW16" s="84">
        <v>56423.519999999997</v>
      </c>
      <c r="CX16" s="84">
        <v>82076.7</v>
      </c>
      <c r="CY16" s="84">
        <v>75820.612999999998</v>
      </c>
      <c r="CZ16" s="84">
        <v>82832.032000000007</v>
      </c>
      <c r="DA16" s="84">
        <v>56423.519999999997</v>
      </c>
      <c r="DB16" s="84">
        <v>662742.4</v>
      </c>
      <c r="DC16" s="84">
        <v>613700.95039999997</v>
      </c>
      <c r="DD16" s="84">
        <v>84179.1</v>
      </c>
      <c r="DE16" s="84">
        <v>62079.136200000001</v>
      </c>
      <c r="DF16" s="84">
        <v>439224.8</v>
      </c>
      <c r="DG16" s="84">
        <v>403053.62800000003</v>
      </c>
      <c r="DH16" s="84">
        <v>72876.5</v>
      </c>
      <c r="DI16" s="84">
        <v>57059.136200000001</v>
      </c>
      <c r="DJ16" s="84">
        <v>23900</v>
      </c>
      <c r="DK16" s="84">
        <v>13630</v>
      </c>
      <c r="DL16" s="84">
        <v>0</v>
      </c>
      <c r="DM16" s="84">
        <v>0</v>
      </c>
      <c r="DN16" s="84">
        <v>15100.044</v>
      </c>
      <c r="DO16" s="84">
        <v>0</v>
      </c>
      <c r="DP16" s="84">
        <v>140071.08300000001</v>
      </c>
      <c r="DQ16" s="84">
        <v>82263.539000000004</v>
      </c>
      <c r="DR16" s="84">
        <v>0</v>
      </c>
      <c r="DS16" s="84">
        <v>0</v>
      </c>
      <c r="DT16" s="84">
        <v>124971.039</v>
      </c>
      <c r="DU16" s="84">
        <v>82263.539000000004</v>
      </c>
    </row>
    <row r="17" spans="2:125" s="67" customFormat="1" ht="14.25" customHeight="1">
      <c r="B17" s="69">
        <v>8</v>
      </c>
      <c r="C17" s="72" t="s">
        <v>105</v>
      </c>
      <c r="D17" s="74">
        <f t="shared" si="95"/>
        <v>515458.34500000003</v>
      </c>
      <c r="E17" s="74">
        <f t="shared" si="96"/>
        <v>419838.79040000006</v>
      </c>
      <c r="F17" s="75">
        <f t="shared" si="97"/>
        <v>273656.30000000005</v>
      </c>
      <c r="G17" s="75">
        <f t="shared" si="98"/>
        <v>243116.05430000002</v>
      </c>
      <c r="H17" s="75">
        <f t="shared" si="99"/>
        <v>297611.745</v>
      </c>
      <c r="I17" s="75">
        <f t="shared" si="100"/>
        <v>222722.73610000001</v>
      </c>
      <c r="J17" s="84">
        <v>113206.1</v>
      </c>
      <c r="K17" s="84">
        <v>98208.570200000002</v>
      </c>
      <c r="L17" s="84">
        <v>17301.150000000001</v>
      </c>
      <c r="M17" s="84">
        <v>13714.356599999999</v>
      </c>
      <c r="N17" s="84">
        <v>103478.3</v>
      </c>
      <c r="O17" s="84">
        <v>94782.720199999996</v>
      </c>
      <c r="P17" s="84">
        <v>2175</v>
      </c>
      <c r="Q17" s="84">
        <v>864.35</v>
      </c>
      <c r="R17" s="84">
        <v>9483</v>
      </c>
      <c r="S17" s="84">
        <v>3181.05</v>
      </c>
      <c r="T17" s="84">
        <v>15126.15</v>
      </c>
      <c r="U17" s="84">
        <v>12850.006600000001</v>
      </c>
      <c r="V17" s="84">
        <v>0</v>
      </c>
      <c r="W17" s="84">
        <v>0</v>
      </c>
      <c r="X17" s="84">
        <v>0</v>
      </c>
      <c r="Y17" s="84">
        <v>0</v>
      </c>
      <c r="Z17" s="84">
        <v>0</v>
      </c>
      <c r="AA17" s="84">
        <v>0</v>
      </c>
      <c r="AB17" s="84">
        <v>0</v>
      </c>
      <c r="AC17" s="84">
        <v>0</v>
      </c>
      <c r="AD17" s="84">
        <v>20350</v>
      </c>
      <c r="AE17" s="84">
        <v>19947.5</v>
      </c>
      <c r="AF17" s="84">
        <v>45306.527999999998</v>
      </c>
      <c r="AG17" s="84">
        <v>33391.637499999997</v>
      </c>
      <c r="AH17" s="66"/>
      <c r="AI17" s="66"/>
      <c r="AJ17" s="66"/>
      <c r="AK17" s="66"/>
      <c r="AL17" s="84">
        <v>1900</v>
      </c>
      <c r="AM17" s="84">
        <v>1897.5</v>
      </c>
      <c r="AN17" s="84">
        <v>0</v>
      </c>
      <c r="AO17" s="84">
        <v>0</v>
      </c>
      <c r="AP17" s="84">
        <v>0</v>
      </c>
      <c r="AQ17" s="84">
        <v>0</v>
      </c>
      <c r="AR17" s="84">
        <v>0</v>
      </c>
      <c r="AS17" s="84">
        <v>0</v>
      </c>
      <c r="AT17" s="84">
        <v>18450</v>
      </c>
      <c r="AU17" s="84">
        <v>18050</v>
      </c>
      <c r="AV17" s="84">
        <v>67306.528000000006</v>
      </c>
      <c r="AW17" s="84">
        <v>55292.233999999997</v>
      </c>
      <c r="AX17" s="84">
        <v>0</v>
      </c>
      <c r="AY17" s="84">
        <v>0</v>
      </c>
      <c r="AZ17" s="84">
        <v>-22000</v>
      </c>
      <c r="BA17" s="84">
        <v>-21900.5965</v>
      </c>
      <c r="BB17" s="84">
        <v>12400</v>
      </c>
      <c r="BC17" s="84">
        <v>12400</v>
      </c>
      <c r="BD17" s="84">
        <v>0</v>
      </c>
      <c r="BE17" s="84">
        <v>0</v>
      </c>
      <c r="BF17" s="84">
        <v>12400</v>
      </c>
      <c r="BG17" s="84">
        <v>12400</v>
      </c>
      <c r="BH17" s="84">
        <v>0</v>
      </c>
      <c r="BI17" s="84">
        <v>0</v>
      </c>
      <c r="BJ17" s="84">
        <v>0</v>
      </c>
      <c r="BK17" s="84">
        <v>0</v>
      </c>
      <c r="BL17" s="84">
        <v>0</v>
      </c>
      <c r="BM17" s="84">
        <v>0</v>
      </c>
      <c r="BN17" s="84">
        <v>14634.2</v>
      </c>
      <c r="BO17" s="84">
        <v>13774.688</v>
      </c>
      <c r="BP17" s="84">
        <v>227460.06700000001</v>
      </c>
      <c r="BQ17" s="84">
        <v>168073.41200000001</v>
      </c>
      <c r="BR17" s="84">
        <v>0</v>
      </c>
      <c r="BS17" s="84">
        <v>0</v>
      </c>
      <c r="BT17" s="84">
        <v>342.5</v>
      </c>
      <c r="BU17" s="84">
        <v>342.36</v>
      </c>
      <c r="BV17" s="84">
        <v>0</v>
      </c>
      <c r="BW17" s="84">
        <v>0</v>
      </c>
      <c r="BX17" s="84">
        <v>0</v>
      </c>
      <c r="BY17" s="84">
        <v>0</v>
      </c>
      <c r="BZ17" s="84">
        <v>6550.4</v>
      </c>
      <c r="CA17" s="84">
        <v>6534.3870999999999</v>
      </c>
      <c r="CB17" s="84">
        <v>193787.467</v>
      </c>
      <c r="CC17" s="84">
        <v>151695.83100000001</v>
      </c>
      <c r="CD17" s="84">
        <v>8083.8</v>
      </c>
      <c r="CE17" s="84">
        <v>7240.3009000000002</v>
      </c>
      <c r="CF17" s="84">
        <v>33330.1</v>
      </c>
      <c r="CG17" s="84">
        <v>16035.221</v>
      </c>
      <c r="CH17" s="84">
        <v>0</v>
      </c>
      <c r="CI17" s="84">
        <v>0</v>
      </c>
      <c r="CJ17" s="84">
        <v>0</v>
      </c>
      <c r="CK17" s="84">
        <v>0</v>
      </c>
      <c r="CL17" s="84">
        <v>0</v>
      </c>
      <c r="CM17" s="84">
        <v>0</v>
      </c>
      <c r="CN17" s="84">
        <v>0</v>
      </c>
      <c r="CO17" s="84">
        <v>0</v>
      </c>
      <c r="CP17" s="84">
        <v>7260</v>
      </c>
      <c r="CQ17" s="84">
        <v>7103.1100999999999</v>
      </c>
      <c r="CR17" s="84">
        <v>140</v>
      </c>
      <c r="CS17" s="84">
        <v>140</v>
      </c>
      <c r="CT17" s="84">
        <v>6960</v>
      </c>
      <c r="CU17" s="84">
        <v>6803.1100999999999</v>
      </c>
      <c r="CV17" s="84">
        <v>140</v>
      </c>
      <c r="CW17" s="84">
        <v>140</v>
      </c>
      <c r="CX17" s="84">
        <v>0</v>
      </c>
      <c r="CY17" s="84">
        <v>0</v>
      </c>
      <c r="CZ17" s="84">
        <v>0</v>
      </c>
      <c r="DA17" s="84">
        <v>0</v>
      </c>
      <c r="DB17" s="84">
        <v>47670.5</v>
      </c>
      <c r="DC17" s="84">
        <v>44422.186000000002</v>
      </c>
      <c r="DD17" s="84">
        <v>7404</v>
      </c>
      <c r="DE17" s="84">
        <v>7403.33</v>
      </c>
      <c r="DF17" s="84">
        <v>39108</v>
      </c>
      <c r="DG17" s="84">
        <v>37040.186000000002</v>
      </c>
      <c r="DH17" s="84">
        <v>7404</v>
      </c>
      <c r="DI17" s="84">
        <v>7403.33</v>
      </c>
      <c r="DJ17" s="84">
        <v>2300</v>
      </c>
      <c r="DK17" s="84">
        <v>1260</v>
      </c>
      <c r="DL17" s="84">
        <v>0</v>
      </c>
      <c r="DM17" s="84">
        <v>0</v>
      </c>
      <c r="DN17" s="84">
        <v>25.8</v>
      </c>
      <c r="DO17" s="84">
        <v>0</v>
      </c>
      <c r="DP17" s="84">
        <v>55835.5</v>
      </c>
      <c r="DQ17" s="84">
        <v>46000</v>
      </c>
      <c r="DR17" s="84">
        <v>0</v>
      </c>
      <c r="DS17" s="84">
        <v>0</v>
      </c>
      <c r="DT17" s="84">
        <v>55809.7</v>
      </c>
      <c r="DU17" s="84">
        <v>46000</v>
      </c>
    </row>
    <row r="18" spans="2:125" s="67" customFormat="1" ht="14.25" customHeight="1">
      <c r="B18" s="69">
        <v>9</v>
      </c>
      <c r="C18" s="72" t="s">
        <v>106</v>
      </c>
      <c r="D18" s="74">
        <f t="shared" si="95"/>
        <v>1607142.4049999998</v>
      </c>
      <c r="E18" s="74">
        <f t="shared" si="96"/>
        <v>869113.67240000004</v>
      </c>
      <c r="F18" s="75">
        <f t="shared" si="97"/>
        <v>672399.11569999997</v>
      </c>
      <c r="G18" s="75">
        <f t="shared" si="98"/>
        <v>601205.5074</v>
      </c>
      <c r="H18" s="75">
        <f t="shared" si="99"/>
        <v>990486.65929999994</v>
      </c>
      <c r="I18" s="75">
        <f t="shared" si="100"/>
        <v>323651.53500000003</v>
      </c>
      <c r="J18" s="84">
        <v>228909.99969999999</v>
      </c>
      <c r="K18" s="84">
        <v>199139.3774</v>
      </c>
      <c r="L18" s="84">
        <v>15755</v>
      </c>
      <c r="M18" s="84">
        <v>14134.456</v>
      </c>
      <c r="N18" s="84">
        <v>164800.27720000001</v>
      </c>
      <c r="O18" s="84">
        <v>141969.07560000001</v>
      </c>
      <c r="P18" s="84">
        <v>7355</v>
      </c>
      <c r="Q18" s="84">
        <v>7335.9960000000001</v>
      </c>
      <c r="R18" s="84">
        <v>60840.1</v>
      </c>
      <c r="S18" s="84">
        <v>54079.489000000001</v>
      </c>
      <c r="T18" s="84">
        <v>8400</v>
      </c>
      <c r="U18" s="84">
        <v>6798.46</v>
      </c>
      <c r="V18" s="84">
        <v>0</v>
      </c>
      <c r="W18" s="84">
        <v>0</v>
      </c>
      <c r="X18" s="84">
        <v>0</v>
      </c>
      <c r="Y18" s="84">
        <v>0</v>
      </c>
      <c r="Z18" s="84">
        <v>0</v>
      </c>
      <c r="AA18" s="84">
        <v>0</v>
      </c>
      <c r="AB18" s="84">
        <v>0</v>
      </c>
      <c r="AC18" s="84">
        <v>0</v>
      </c>
      <c r="AD18" s="84">
        <v>32109.7</v>
      </c>
      <c r="AE18" s="84">
        <v>28315.9</v>
      </c>
      <c r="AF18" s="84">
        <v>222535.2113</v>
      </c>
      <c r="AG18" s="84">
        <v>25510.385200000001</v>
      </c>
      <c r="AH18" s="66"/>
      <c r="AI18" s="66"/>
      <c r="AJ18" s="66"/>
      <c r="AK18" s="66"/>
      <c r="AL18" s="84">
        <v>1855</v>
      </c>
      <c r="AM18" s="84">
        <v>776</v>
      </c>
      <c r="AN18" s="84">
        <v>0</v>
      </c>
      <c r="AO18" s="84">
        <v>0</v>
      </c>
      <c r="AP18" s="84">
        <v>0</v>
      </c>
      <c r="AQ18" s="84">
        <v>0</v>
      </c>
      <c r="AR18" s="84">
        <v>4500</v>
      </c>
      <c r="AS18" s="84">
        <v>4500</v>
      </c>
      <c r="AT18" s="84">
        <v>30254.7</v>
      </c>
      <c r="AU18" s="84">
        <v>27539.9</v>
      </c>
      <c r="AV18" s="84">
        <v>473099.81530000002</v>
      </c>
      <c r="AW18" s="84">
        <v>292899.53519999998</v>
      </c>
      <c r="AX18" s="84">
        <v>0</v>
      </c>
      <c r="AY18" s="84">
        <v>0</v>
      </c>
      <c r="AZ18" s="84">
        <v>-255064.60399999999</v>
      </c>
      <c r="BA18" s="84">
        <v>-271889.15000000002</v>
      </c>
      <c r="BB18" s="84">
        <v>67184.898000000001</v>
      </c>
      <c r="BC18" s="84">
        <v>62006.92</v>
      </c>
      <c r="BD18" s="84">
        <v>5000</v>
      </c>
      <c r="BE18" s="84">
        <v>4945.05</v>
      </c>
      <c r="BF18" s="84">
        <v>59372.398000000001</v>
      </c>
      <c r="BG18" s="84">
        <v>55264.74</v>
      </c>
      <c r="BH18" s="84">
        <v>5000</v>
      </c>
      <c r="BI18" s="84">
        <v>4945.05</v>
      </c>
      <c r="BJ18" s="84">
        <v>7812.5</v>
      </c>
      <c r="BK18" s="84">
        <v>6742.18</v>
      </c>
      <c r="BL18" s="84">
        <v>0</v>
      </c>
      <c r="BM18" s="84">
        <v>0</v>
      </c>
      <c r="BN18" s="84">
        <v>36251.606399999997</v>
      </c>
      <c r="BO18" s="84">
        <v>23642.028900000001</v>
      </c>
      <c r="BP18" s="84">
        <v>240647.283</v>
      </c>
      <c r="BQ18" s="84">
        <v>93359.517000000007</v>
      </c>
      <c r="BR18" s="84">
        <v>12140</v>
      </c>
      <c r="BS18" s="84">
        <v>6172.2430000000004</v>
      </c>
      <c r="BT18" s="84">
        <v>240647.283</v>
      </c>
      <c r="BU18" s="84">
        <v>93359.517000000007</v>
      </c>
      <c r="BV18" s="84">
        <v>0</v>
      </c>
      <c r="BW18" s="84">
        <v>0</v>
      </c>
      <c r="BX18" s="84">
        <v>0</v>
      </c>
      <c r="BY18" s="84">
        <v>0</v>
      </c>
      <c r="BZ18" s="84">
        <v>0</v>
      </c>
      <c r="CA18" s="84">
        <v>0</v>
      </c>
      <c r="CB18" s="84">
        <v>0</v>
      </c>
      <c r="CC18" s="84">
        <v>0</v>
      </c>
      <c r="CD18" s="84">
        <v>24111.606400000001</v>
      </c>
      <c r="CE18" s="84">
        <v>17469.785899999999</v>
      </c>
      <c r="CF18" s="84">
        <v>0</v>
      </c>
      <c r="CG18" s="84">
        <v>0</v>
      </c>
      <c r="CH18" s="84">
        <v>0</v>
      </c>
      <c r="CI18" s="84">
        <v>0</v>
      </c>
      <c r="CJ18" s="84">
        <v>0</v>
      </c>
      <c r="CK18" s="84">
        <v>0</v>
      </c>
      <c r="CL18" s="84">
        <v>0</v>
      </c>
      <c r="CM18" s="84">
        <v>0</v>
      </c>
      <c r="CN18" s="84">
        <v>0</v>
      </c>
      <c r="CO18" s="84">
        <v>0</v>
      </c>
      <c r="CP18" s="84">
        <v>45319.667399999998</v>
      </c>
      <c r="CQ18" s="84">
        <v>40500.25</v>
      </c>
      <c r="CR18" s="84">
        <v>394418.01299999998</v>
      </c>
      <c r="CS18" s="84">
        <v>142668.99679999999</v>
      </c>
      <c r="CT18" s="84">
        <v>37097.767399999997</v>
      </c>
      <c r="CU18" s="84">
        <v>33040.764199999998</v>
      </c>
      <c r="CV18" s="84">
        <v>161895.16500000001</v>
      </c>
      <c r="CW18" s="84">
        <v>79077.618000000002</v>
      </c>
      <c r="CX18" s="84">
        <v>22399.400399999999</v>
      </c>
      <c r="CY18" s="84">
        <v>19392.491900000001</v>
      </c>
      <c r="CZ18" s="84">
        <v>62127.4</v>
      </c>
      <c r="DA18" s="84">
        <v>28448.736000000001</v>
      </c>
      <c r="DB18" s="84">
        <v>199688.57920000001</v>
      </c>
      <c r="DC18" s="84">
        <v>188057.6611</v>
      </c>
      <c r="DD18" s="84">
        <v>112131.152</v>
      </c>
      <c r="DE18" s="84">
        <v>43033.13</v>
      </c>
      <c r="DF18" s="84">
        <v>128877.5714</v>
      </c>
      <c r="DG18" s="84">
        <v>123153.6888</v>
      </c>
      <c r="DH18" s="84">
        <v>108131.152</v>
      </c>
      <c r="DI18" s="84">
        <v>39479.089999999997</v>
      </c>
      <c r="DJ18" s="84">
        <v>4000</v>
      </c>
      <c r="DK18" s="84">
        <v>3800</v>
      </c>
      <c r="DL18" s="84">
        <v>0</v>
      </c>
      <c r="DM18" s="84">
        <v>0</v>
      </c>
      <c r="DN18" s="84">
        <v>3191.2950000000001</v>
      </c>
      <c r="DO18" s="84">
        <v>0</v>
      </c>
      <c r="DP18" s="84">
        <v>58934.665000000001</v>
      </c>
      <c r="DQ18" s="84">
        <v>55743.37</v>
      </c>
      <c r="DR18" s="84">
        <v>0</v>
      </c>
      <c r="DS18" s="84">
        <v>0</v>
      </c>
      <c r="DT18" s="84">
        <v>55743.37</v>
      </c>
      <c r="DU18" s="84">
        <v>55743.37</v>
      </c>
    </row>
    <row r="19" spans="2:125" s="67" customFormat="1" ht="14.25" customHeight="1">
      <c r="B19" s="69">
        <v>10</v>
      </c>
      <c r="C19" s="72" t="s">
        <v>107</v>
      </c>
      <c r="D19" s="74">
        <f t="shared" si="95"/>
        <v>544673.6531</v>
      </c>
      <c r="E19" s="74">
        <f t="shared" si="96"/>
        <v>441155.59840000002</v>
      </c>
      <c r="F19" s="75">
        <f t="shared" si="97"/>
        <v>325585.27</v>
      </c>
      <c r="G19" s="75">
        <f t="shared" si="98"/>
        <v>285011.86139999999</v>
      </c>
      <c r="H19" s="75">
        <f t="shared" si="99"/>
        <v>259649.38310000001</v>
      </c>
      <c r="I19" s="75">
        <f t="shared" si="100"/>
        <v>195643.73699999999</v>
      </c>
      <c r="J19" s="84">
        <v>115304.6</v>
      </c>
      <c r="K19" s="84">
        <v>101517.1749</v>
      </c>
      <c r="L19" s="84">
        <v>14231.46</v>
      </c>
      <c r="M19" s="84">
        <v>9558.77</v>
      </c>
      <c r="N19" s="84">
        <v>98849.600000000006</v>
      </c>
      <c r="O19" s="84">
        <v>87775.984899999996</v>
      </c>
      <c r="P19" s="84">
        <v>3700</v>
      </c>
      <c r="Q19" s="84">
        <v>2288.98</v>
      </c>
      <c r="R19" s="84">
        <v>16455</v>
      </c>
      <c r="S19" s="84">
        <v>13741.19</v>
      </c>
      <c r="T19" s="84">
        <v>10531.46</v>
      </c>
      <c r="U19" s="84">
        <v>7269.79</v>
      </c>
      <c r="V19" s="84">
        <v>0</v>
      </c>
      <c r="W19" s="84">
        <v>0</v>
      </c>
      <c r="X19" s="84">
        <v>0</v>
      </c>
      <c r="Y19" s="84">
        <v>0</v>
      </c>
      <c r="Z19" s="84">
        <v>0</v>
      </c>
      <c r="AA19" s="84">
        <v>0</v>
      </c>
      <c r="AB19" s="84">
        <v>0</v>
      </c>
      <c r="AC19" s="84">
        <v>0</v>
      </c>
      <c r="AD19" s="84">
        <v>5220</v>
      </c>
      <c r="AE19" s="84">
        <v>4256.5330000000004</v>
      </c>
      <c r="AF19" s="84">
        <v>114531.88310000001</v>
      </c>
      <c r="AG19" s="84">
        <v>109613.433</v>
      </c>
      <c r="AH19" s="66"/>
      <c r="AI19" s="66"/>
      <c r="AJ19" s="66"/>
      <c r="AK19" s="66"/>
      <c r="AL19" s="84">
        <v>4100</v>
      </c>
      <c r="AM19" s="84">
        <v>3906.5329999999999</v>
      </c>
      <c r="AN19" s="84">
        <v>5700</v>
      </c>
      <c r="AO19" s="84">
        <v>5700</v>
      </c>
      <c r="AP19" s="84">
        <v>840</v>
      </c>
      <c r="AQ19" s="84">
        <v>350</v>
      </c>
      <c r="AR19" s="84">
        <v>100185.7</v>
      </c>
      <c r="AS19" s="84">
        <v>95968.14</v>
      </c>
      <c r="AT19" s="84">
        <v>280</v>
      </c>
      <c r="AU19" s="84">
        <v>0</v>
      </c>
      <c r="AV19" s="84">
        <v>52180.100100000003</v>
      </c>
      <c r="AW19" s="84">
        <v>20130.201000000001</v>
      </c>
      <c r="AX19" s="84">
        <v>0</v>
      </c>
      <c r="AY19" s="84">
        <v>0</v>
      </c>
      <c r="AZ19" s="84">
        <v>-43533.917000000001</v>
      </c>
      <c r="BA19" s="84">
        <v>-12184.907999999999</v>
      </c>
      <c r="BB19" s="84">
        <v>1603</v>
      </c>
      <c r="BC19" s="84">
        <v>183</v>
      </c>
      <c r="BD19" s="84">
        <v>3500</v>
      </c>
      <c r="BE19" s="84">
        <v>3440</v>
      </c>
      <c r="BF19" s="84">
        <v>1603</v>
      </c>
      <c r="BG19" s="84">
        <v>183</v>
      </c>
      <c r="BH19" s="84">
        <v>3500</v>
      </c>
      <c r="BI19" s="84">
        <v>3440</v>
      </c>
      <c r="BJ19" s="84">
        <v>0</v>
      </c>
      <c r="BK19" s="84">
        <v>0</v>
      </c>
      <c r="BL19" s="84">
        <v>0</v>
      </c>
      <c r="BM19" s="84">
        <v>0</v>
      </c>
      <c r="BN19" s="84">
        <v>4746</v>
      </c>
      <c r="BO19" s="84">
        <v>2724.5</v>
      </c>
      <c r="BP19" s="84">
        <v>46096.04</v>
      </c>
      <c r="BQ19" s="84">
        <v>40205.093000000001</v>
      </c>
      <c r="BR19" s="84">
        <v>0</v>
      </c>
      <c r="BS19" s="84">
        <v>0</v>
      </c>
      <c r="BT19" s="84">
        <v>0</v>
      </c>
      <c r="BU19" s="84">
        <v>0</v>
      </c>
      <c r="BV19" s="84">
        <v>0</v>
      </c>
      <c r="BW19" s="84">
        <v>0</v>
      </c>
      <c r="BX19" s="84">
        <v>0</v>
      </c>
      <c r="BY19" s="84">
        <v>0</v>
      </c>
      <c r="BZ19" s="84">
        <v>696</v>
      </c>
      <c r="CA19" s="84">
        <v>696</v>
      </c>
      <c r="CB19" s="84">
        <v>0</v>
      </c>
      <c r="CC19" s="84">
        <v>0</v>
      </c>
      <c r="CD19" s="84">
        <v>4050</v>
      </c>
      <c r="CE19" s="84">
        <v>2028.5</v>
      </c>
      <c r="CF19" s="84">
        <v>46096.04</v>
      </c>
      <c r="CG19" s="84">
        <v>40205.093000000001</v>
      </c>
      <c r="CH19" s="84">
        <v>0</v>
      </c>
      <c r="CI19" s="84">
        <v>0</v>
      </c>
      <c r="CJ19" s="84">
        <v>0</v>
      </c>
      <c r="CK19" s="84">
        <v>0</v>
      </c>
      <c r="CL19" s="84">
        <v>300</v>
      </c>
      <c r="CM19" s="84">
        <v>0</v>
      </c>
      <c r="CN19" s="84">
        <v>0</v>
      </c>
      <c r="CO19" s="84">
        <v>0</v>
      </c>
      <c r="CP19" s="84">
        <v>63227.7</v>
      </c>
      <c r="CQ19" s="84">
        <v>49792.521000000001</v>
      </c>
      <c r="CR19" s="84">
        <v>0</v>
      </c>
      <c r="CS19" s="84">
        <v>0</v>
      </c>
      <c r="CT19" s="84">
        <v>59977.7</v>
      </c>
      <c r="CU19" s="84">
        <v>48792.521000000001</v>
      </c>
      <c r="CV19" s="84">
        <v>0</v>
      </c>
      <c r="CW19" s="84">
        <v>0</v>
      </c>
      <c r="CX19" s="84">
        <v>54035</v>
      </c>
      <c r="CY19" s="84">
        <v>42935.110999999997</v>
      </c>
      <c r="CZ19" s="84">
        <v>0</v>
      </c>
      <c r="DA19" s="84">
        <v>0</v>
      </c>
      <c r="DB19" s="84">
        <v>84900.82</v>
      </c>
      <c r="DC19" s="84">
        <v>77943.132500000007</v>
      </c>
      <c r="DD19" s="84">
        <v>81290</v>
      </c>
      <c r="DE19" s="84">
        <v>32826.440999999999</v>
      </c>
      <c r="DF19" s="84">
        <v>68994.820000000007</v>
      </c>
      <c r="DG19" s="84">
        <v>63823.137499999997</v>
      </c>
      <c r="DH19" s="84">
        <v>44190</v>
      </c>
      <c r="DI19" s="84">
        <v>14548.1</v>
      </c>
      <c r="DJ19" s="84">
        <v>9700</v>
      </c>
      <c r="DK19" s="84">
        <v>9095</v>
      </c>
      <c r="DL19" s="84">
        <v>0</v>
      </c>
      <c r="DM19" s="84">
        <v>0</v>
      </c>
      <c r="DN19" s="84">
        <v>22.15</v>
      </c>
      <c r="DO19" s="84">
        <v>0</v>
      </c>
      <c r="DP19" s="84">
        <v>40583.15</v>
      </c>
      <c r="DQ19" s="84">
        <v>39500</v>
      </c>
      <c r="DR19" s="84">
        <v>0</v>
      </c>
      <c r="DS19" s="84">
        <v>0</v>
      </c>
      <c r="DT19" s="84">
        <v>40561</v>
      </c>
      <c r="DU19" s="84">
        <v>39500</v>
      </c>
    </row>
    <row r="20" spans="2:125" s="67" customFormat="1" ht="14.25" customHeight="1">
      <c r="B20" s="69">
        <v>11</v>
      </c>
      <c r="C20" s="72" t="s">
        <v>108</v>
      </c>
      <c r="D20" s="74">
        <f t="shared" si="95"/>
        <v>598716.25879999995</v>
      </c>
      <c r="E20" s="74">
        <f t="shared" si="96"/>
        <v>503385.84149999992</v>
      </c>
      <c r="F20" s="75">
        <f t="shared" si="97"/>
        <v>259530.89999999997</v>
      </c>
      <c r="G20" s="75">
        <f t="shared" si="98"/>
        <v>226637.32189999998</v>
      </c>
      <c r="H20" s="75">
        <f t="shared" si="99"/>
        <v>401373.76</v>
      </c>
      <c r="I20" s="75">
        <f t="shared" si="100"/>
        <v>338936.92059999995</v>
      </c>
      <c r="J20" s="84">
        <v>118667.4</v>
      </c>
      <c r="K20" s="84">
        <v>103909.6869</v>
      </c>
      <c r="L20" s="84">
        <v>88525</v>
      </c>
      <c r="M20" s="84">
        <v>82455.788</v>
      </c>
      <c r="N20" s="84">
        <v>90443.4</v>
      </c>
      <c r="O20" s="84">
        <v>82930.690199999997</v>
      </c>
      <c r="P20" s="84">
        <v>2000</v>
      </c>
      <c r="Q20" s="84">
        <v>655.8</v>
      </c>
      <c r="R20" s="84">
        <v>28080</v>
      </c>
      <c r="S20" s="84">
        <v>20834.9967</v>
      </c>
      <c r="T20" s="84">
        <v>86525</v>
      </c>
      <c r="U20" s="84">
        <v>81799.987999999998</v>
      </c>
      <c r="V20" s="84">
        <v>0</v>
      </c>
      <c r="W20" s="84">
        <v>0</v>
      </c>
      <c r="X20" s="84">
        <v>0</v>
      </c>
      <c r="Y20" s="84">
        <v>0</v>
      </c>
      <c r="Z20" s="84">
        <v>0</v>
      </c>
      <c r="AA20" s="84">
        <v>0</v>
      </c>
      <c r="AB20" s="84">
        <v>0</v>
      </c>
      <c r="AC20" s="84">
        <v>0</v>
      </c>
      <c r="AD20" s="84">
        <v>40800</v>
      </c>
      <c r="AE20" s="84">
        <v>36982.648999999998</v>
      </c>
      <c r="AF20" s="84">
        <v>192566.76</v>
      </c>
      <c r="AG20" s="84">
        <v>162586.37359999999</v>
      </c>
      <c r="AH20" s="66"/>
      <c r="AI20" s="66"/>
      <c r="AJ20" s="66"/>
      <c r="AK20" s="66"/>
      <c r="AL20" s="84">
        <v>40800</v>
      </c>
      <c r="AM20" s="84">
        <v>36982.648999999998</v>
      </c>
      <c r="AN20" s="84">
        <v>2640</v>
      </c>
      <c r="AO20" s="84">
        <v>367</v>
      </c>
      <c r="AP20" s="84">
        <v>0</v>
      </c>
      <c r="AQ20" s="84">
        <v>0</v>
      </c>
      <c r="AR20" s="84">
        <v>0</v>
      </c>
      <c r="AS20" s="84">
        <v>0</v>
      </c>
      <c r="AT20" s="84">
        <v>0</v>
      </c>
      <c r="AU20" s="84">
        <v>0</v>
      </c>
      <c r="AV20" s="84">
        <v>238520</v>
      </c>
      <c r="AW20" s="84">
        <v>202506.34400000001</v>
      </c>
      <c r="AX20" s="84">
        <v>0</v>
      </c>
      <c r="AY20" s="84">
        <v>0</v>
      </c>
      <c r="AZ20" s="84">
        <v>-48593.24</v>
      </c>
      <c r="BA20" s="84">
        <v>-40286.970399999998</v>
      </c>
      <c r="BB20" s="84">
        <v>6300</v>
      </c>
      <c r="BC20" s="84">
        <v>6000</v>
      </c>
      <c r="BD20" s="84">
        <v>2820</v>
      </c>
      <c r="BE20" s="84">
        <v>2818.8</v>
      </c>
      <c r="BF20" s="84">
        <v>6300</v>
      </c>
      <c r="BG20" s="84">
        <v>6000</v>
      </c>
      <c r="BH20" s="84">
        <v>2820</v>
      </c>
      <c r="BI20" s="84">
        <v>2818.8</v>
      </c>
      <c r="BJ20" s="84">
        <v>0</v>
      </c>
      <c r="BK20" s="84">
        <v>0</v>
      </c>
      <c r="BL20" s="84">
        <v>0</v>
      </c>
      <c r="BM20" s="84">
        <v>0</v>
      </c>
      <c r="BN20" s="84">
        <v>2480</v>
      </c>
      <c r="BO20" s="84">
        <v>649.995</v>
      </c>
      <c r="BP20" s="84">
        <v>54935</v>
      </c>
      <c r="BQ20" s="84">
        <v>48958.192000000003</v>
      </c>
      <c r="BR20" s="84">
        <v>0</v>
      </c>
      <c r="BS20" s="84">
        <v>0</v>
      </c>
      <c r="BT20" s="84">
        <v>0</v>
      </c>
      <c r="BU20" s="84">
        <v>0</v>
      </c>
      <c r="BV20" s="84">
        <v>0</v>
      </c>
      <c r="BW20" s="84">
        <v>0</v>
      </c>
      <c r="BX20" s="84">
        <v>0</v>
      </c>
      <c r="BY20" s="84">
        <v>0</v>
      </c>
      <c r="BZ20" s="84">
        <v>1500</v>
      </c>
      <c r="CA20" s="84">
        <v>0</v>
      </c>
      <c r="CB20" s="84">
        <v>0</v>
      </c>
      <c r="CC20" s="84">
        <v>0</v>
      </c>
      <c r="CD20" s="84">
        <v>980</v>
      </c>
      <c r="CE20" s="84">
        <v>649.995</v>
      </c>
      <c r="CF20" s="84">
        <v>54935</v>
      </c>
      <c r="CG20" s="84">
        <v>48958.192000000003</v>
      </c>
      <c r="CH20" s="84">
        <v>0</v>
      </c>
      <c r="CI20" s="84">
        <v>0</v>
      </c>
      <c r="CJ20" s="84">
        <v>0</v>
      </c>
      <c r="CK20" s="84">
        <v>0</v>
      </c>
      <c r="CL20" s="84">
        <v>200</v>
      </c>
      <c r="CM20" s="84">
        <v>0</v>
      </c>
      <c r="CN20" s="84">
        <v>0</v>
      </c>
      <c r="CO20" s="84">
        <v>0</v>
      </c>
      <c r="CP20" s="84">
        <v>7600</v>
      </c>
      <c r="CQ20" s="84">
        <v>2479.7199999999998</v>
      </c>
      <c r="CR20" s="84">
        <v>2192</v>
      </c>
      <c r="CS20" s="84">
        <v>1032</v>
      </c>
      <c r="CT20" s="84">
        <v>6300</v>
      </c>
      <c r="CU20" s="84">
        <v>2479.7199999999998</v>
      </c>
      <c r="CV20" s="84">
        <v>200</v>
      </c>
      <c r="CW20" s="84">
        <v>0</v>
      </c>
      <c r="CX20" s="84">
        <v>2500</v>
      </c>
      <c r="CY20" s="84">
        <v>0</v>
      </c>
      <c r="CZ20" s="84">
        <v>200</v>
      </c>
      <c r="DA20" s="84">
        <v>0</v>
      </c>
      <c r="DB20" s="84">
        <v>9295.7999999999993</v>
      </c>
      <c r="DC20" s="84">
        <v>7466.87</v>
      </c>
      <c r="DD20" s="84">
        <v>60335</v>
      </c>
      <c r="DE20" s="84">
        <v>41085.767</v>
      </c>
      <c r="DF20" s="84">
        <v>7795.8</v>
      </c>
      <c r="DG20" s="84">
        <v>7466.87</v>
      </c>
      <c r="DH20" s="84">
        <v>60335</v>
      </c>
      <c r="DI20" s="84">
        <v>41085.767</v>
      </c>
      <c r="DJ20" s="84">
        <v>10300</v>
      </c>
      <c r="DK20" s="84">
        <v>6960</v>
      </c>
      <c r="DL20" s="84">
        <v>0</v>
      </c>
      <c r="DM20" s="84">
        <v>0</v>
      </c>
      <c r="DN20" s="84">
        <v>1699.2988</v>
      </c>
      <c r="DO20" s="84">
        <v>0</v>
      </c>
      <c r="DP20" s="84">
        <v>63887.7</v>
      </c>
      <c r="DQ20" s="84">
        <v>62188.400999999998</v>
      </c>
      <c r="DR20" s="84">
        <v>0</v>
      </c>
      <c r="DS20" s="84">
        <v>0</v>
      </c>
      <c r="DT20" s="84">
        <v>62188.4012</v>
      </c>
      <c r="DU20" s="84">
        <v>62188.400999999998</v>
      </c>
    </row>
    <row r="21" spans="2:125" s="45" customFormat="1" ht="22.5" customHeight="1">
      <c r="B21" s="65"/>
      <c r="C21" s="70" t="s">
        <v>95</v>
      </c>
      <c r="D21" s="66">
        <f t="shared" ref="D21:AI21" si="101">SUM(D10:D20)</f>
        <v>11964648.289700001</v>
      </c>
      <c r="E21" s="66">
        <f t="shared" si="101"/>
        <v>12004071.652899999</v>
      </c>
      <c r="F21" s="66">
        <f t="shared" si="101"/>
        <v>6369138.4120000005</v>
      </c>
      <c r="G21" s="66">
        <f t="shared" si="101"/>
        <v>8150283.0339000002</v>
      </c>
      <c r="H21" s="66">
        <f t="shared" si="101"/>
        <v>6507354.5192999998</v>
      </c>
      <c r="I21" s="66">
        <f t="shared" si="101"/>
        <v>4489116.0895000007</v>
      </c>
      <c r="J21" s="66">
        <f t="shared" si="101"/>
        <v>2226537.2441000002</v>
      </c>
      <c r="K21" s="66">
        <f t="shared" si="101"/>
        <v>2600066.4933000002</v>
      </c>
      <c r="L21" s="66">
        <f t="shared" si="101"/>
        <v>452127.4313</v>
      </c>
      <c r="M21" s="66">
        <f t="shared" si="101"/>
        <v>316581.17039999994</v>
      </c>
      <c r="N21" s="66">
        <f t="shared" si="101"/>
        <v>1940078.3076000004</v>
      </c>
      <c r="O21" s="66">
        <f t="shared" si="101"/>
        <v>2156607.0156000005</v>
      </c>
      <c r="P21" s="66">
        <f t="shared" si="101"/>
        <v>99061.431300000011</v>
      </c>
      <c r="Q21" s="66">
        <f t="shared" si="101"/>
        <v>82382.575200000007</v>
      </c>
      <c r="R21" s="66">
        <f t="shared" si="101"/>
        <v>247921.514</v>
      </c>
      <c r="S21" s="66">
        <f t="shared" si="101"/>
        <v>195360.84729999999</v>
      </c>
      <c r="T21" s="66">
        <f t="shared" si="101"/>
        <v>338026</v>
      </c>
      <c r="U21" s="66">
        <f t="shared" si="101"/>
        <v>220148.59519999998</v>
      </c>
      <c r="V21" s="66">
        <f t="shared" si="101"/>
        <v>1400</v>
      </c>
      <c r="W21" s="66">
        <f t="shared" si="101"/>
        <v>400</v>
      </c>
      <c r="X21" s="66">
        <f t="shared" si="101"/>
        <v>1500</v>
      </c>
      <c r="Y21" s="66">
        <f t="shared" si="101"/>
        <v>924</v>
      </c>
      <c r="Z21" s="66">
        <f t="shared" si="101"/>
        <v>0</v>
      </c>
      <c r="AA21" s="66">
        <f t="shared" si="101"/>
        <v>0</v>
      </c>
      <c r="AB21" s="66">
        <f t="shared" si="101"/>
        <v>0</v>
      </c>
      <c r="AC21" s="66">
        <f t="shared" si="101"/>
        <v>0</v>
      </c>
      <c r="AD21" s="66">
        <f t="shared" si="101"/>
        <v>206287.22700000001</v>
      </c>
      <c r="AE21" s="66">
        <f t="shared" si="101"/>
        <v>288059.29060000001</v>
      </c>
      <c r="AF21" s="66">
        <f t="shared" si="101"/>
        <v>2740003.3148000007</v>
      </c>
      <c r="AG21" s="66">
        <f t="shared" si="101"/>
        <v>1947293.6538999998</v>
      </c>
      <c r="AH21" s="66">
        <f t="shared" si="101"/>
        <v>0</v>
      </c>
      <c r="AI21" s="66">
        <f t="shared" si="101"/>
        <v>0</v>
      </c>
      <c r="AJ21" s="66">
        <f t="shared" ref="AJ21:BO21" si="102">SUM(AJ10:AJ20)</f>
        <v>0</v>
      </c>
      <c r="AK21" s="66">
        <f t="shared" si="102"/>
        <v>0</v>
      </c>
      <c r="AL21" s="66">
        <f t="shared" si="102"/>
        <v>77352</v>
      </c>
      <c r="AM21" s="66">
        <f t="shared" si="102"/>
        <v>65959.665199999989</v>
      </c>
      <c r="AN21" s="66">
        <f t="shared" si="102"/>
        <v>447784.36899999995</v>
      </c>
      <c r="AO21" s="66">
        <f t="shared" si="102"/>
        <v>215204.20219999997</v>
      </c>
      <c r="AP21" s="66">
        <f t="shared" si="102"/>
        <v>2288.127</v>
      </c>
      <c r="AQ21" s="66">
        <f t="shared" si="102"/>
        <v>1798.127</v>
      </c>
      <c r="AR21" s="66">
        <f t="shared" si="102"/>
        <v>170425</v>
      </c>
      <c r="AS21" s="66">
        <f t="shared" si="102"/>
        <v>131205.93799999999</v>
      </c>
      <c r="AT21" s="66">
        <f t="shared" si="102"/>
        <v>125767.09999999999</v>
      </c>
      <c r="AU21" s="66">
        <f t="shared" si="102"/>
        <v>219543.21839999998</v>
      </c>
      <c r="AV21" s="66">
        <f t="shared" si="102"/>
        <v>2649035.79</v>
      </c>
      <c r="AW21" s="66">
        <f t="shared" si="102"/>
        <v>2157696.9452</v>
      </c>
      <c r="AX21" s="66">
        <f t="shared" si="102"/>
        <v>800</v>
      </c>
      <c r="AY21" s="66">
        <f t="shared" si="102"/>
        <v>678.28</v>
      </c>
      <c r="AZ21" s="66">
        <f t="shared" si="102"/>
        <v>-533874.34420000005</v>
      </c>
      <c r="BA21" s="66">
        <f t="shared" si="102"/>
        <v>-561213.43150000006</v>
      </c>
      <c r="BB21" s="66">
        <f t="shared" si="102"/>
        <v>470074.39799999999</v>
      </c>
      <c r="BC21" s="66">
        <f t="shared" si="102"/>
        <v>743608.92710000009</v>
      </c>
      <c r="BD21" s="66">
        <f t="shared" si="102"/>
        <v>82654.2</v>
      </c>
      <c r="BE21" s="66">
        <f t="shared" si="102"/>
        <v>70425.437000000005</v>
      </c>
      <c r="BF21" s="66">
        <f t="shared" si="102"/>
        <v>415068.89799999999</v>
      </c>
      <c r="BG21" s="66">
        <f t="shared" si="102"/>
        <v>674460.08349999995</v>
      </c>
      <c r="BH21" s="66">
        <f t="shared" si="102"/>
        <v>15280</v>
      </c>
      <c r="BI21" s="66">
        <f t="shared" si="102"/>
        <v>18247.076000000001</v>
      </c>
      <c r="BJ21" s="66">
        <f t="shared" si="102"/>
        <v>26872.5</v>
      </c>
      <c r="BK21" s="66">
        <f t="shared" si="102"/>
        <v>13162.441000000001</v>
      </c>
      <c r="BL21" s="66">
        <f t="shared" si="102"/>
        <v>26410</v>
      </c>
      <c r="BM21" s="66">
        <f t="shared" si="102"/>
        <v>24097.984</v>
      </c>
      <c r="BN21" s="66">
        <f t="shared" si="102"/>
        <v>448714.5759</v>
      </c>
      <c r="BO21" s="66">
        <f t="shared" si="102"/>
        <v>495407.32049999997</v>
      </c>
      <c r="BP21" s="66">
        <f t="shared" ref="BP21:CU21" si="103">SUM(BP10:BP20)</f>
        <v>2026344.2732000002</v>
      </c>
      <c r="BQ21" s="66">
        <f t="shared" si="103"/>
        <v>1410380.3405000002</v>
      </c>
      <c r="BR21" s="66">
        <f t="shared" si="103"/>
        <v>20140</v>
      </c>
      <c r="BS21" s="66">
        <f t="shared" si="103"/>
        <v>16687.52</v>
      </c>
      <c r="BT21" s="66">
        <f t="shared" si="103"/>
        <v>451742.64319999999</v>
      </c>
      <c r="BU21" s="66">
        <f t="shared" si="103"/>
        <v>258938.02149999997</v>
      </c>
      <c r="BV21" s="66">
        <f t="shared" si="103"/>
        <v>0</v>
      </c>
      <c r="BW21" s="66">
        <f t="shared" si="103"/>
        <v>0</v>
      </c>
      <c r="BX21" s="66">
        <f t="shared" si="103"/>
        <v>0</v>
      </c>
      <c r="BY21" s="66">
        <f t="shared" si="103"/>
        <v>0</v>
      </c>
      <c r="BZ21" s="66">
        <f t="shared" si="103"/>
        <v>68913.506800000003</v>
      </c>
      <c r="CA21" s="66">
        <f t="shared" si="103"/>
        <v>60278.400499999996</v>
      </c>
      <c r="CB21" s="66">
        <f t="shared" si="103"/>
        <v>756917.53159999987</v>
      </c>
      <c r="CC21" s="66">
        <f t="shared" si="103"/>
        <v>521743.19099999999</v>
      </c>
      <c r="CD21" s="66">
        <f t="shared" si="103"/>
        <v>167426.06909999999</v>
      </c>
      <c r="CE21" s="66">
        <f t="shared" si="103"/>
        <v>240618.63689999998</v>
      </c>
      <c r="CF21" s="66">
        <f t="shared" si="103"/>
        <v>506722.84839999996</v>
      </c>
      <c r="CG21" s="66">
        <f t="shared" si="103"/>
        <v>328147.87300000002</v>
      </c>
      <c r="CH21" s="66">
        <f t="shared" si="103"/>
        <v>192135</v>
      </c>
      <c r="CI21" s="66">
        <f t="shared" si="103"/>
        <v>177722.76309999998</v>
      </c>
      <c r="CJ21" s="66">
        <f t="shared" si="103"/>
        <v>256090.39600000001</v>
      </c>
      <c r="CK21" s="66">
        <f t="shared" si="103"/>
        <v>277908.84500000003</v>
      </c>
      <c r="CL21" s="66">
        <f t="shared" si="103"/>
        <v>3710</v>
      </c>
      <c r="CM21" s="66">
        <f t="shared" si="103"/>
        <v>3210</v>
      </c>
      <c r="CN21" s="66">
        <f t="shared" si="103"/>
        <v>2200</v>
      </c>
      <c r="CO21" s="66">
        <f t="shared" si="103"/>
        <v>2138.7330000000002</v>
      </c>
      <c r="CP21" s="66">
        <f t="shared" si="103"/>
        <v>435949.62839999999</v>
      </c>
      <c r="CQ21" s="66">
        <f t="shared" si="103"/>
        <v>717419.13370000001</v>
      </c>
      <c r="CR21" s="66">
        <f t="shared" si="103"/>
        <v>778385.54799999995</v>
      </c>
      <c r="CS21" s="66">
        <f t="shared" si="103"/>
        <v>511608.97840000002</v>
      </c>
      <c r="CT21" s="66">
        <f t="shared" si="103"/>
        <v>401737.72840000002</v>
      </c>
      <c r="CU21" s="66">
        <f t="shared" si="103"/>
        <v>670621.89789999987</v>
      </c>
      <c r="CV21" s="66">
        <f t="shared" ref="CV21:DU21" si="104">SUM(CV10:CV20)</f>
        <v>431384.70000000007</v>
      </c>
      <c r="CW21" s="66">
        <f t="shared" si="104"/>
        <v>293772.7536</v>
      </c>
      <c r="CX21" s="66">
        <f t="shared" si="104"/>
        <v>277720.80040000001</v>
      </c>
      <c r="CY21" s="66">
        <f t="shared" si="104"/>
        <v>325462.25400000002</v>
      </c>
      <c r="CZ21" s="66">
        <f t="shared" si="104"/>
        <v>330689.13500000001</v>
      </c>
      <c r="DA21" s="66">
        <f t="shared" si="104"/>
        <v>242280.1256</v>
      </c>
      <c r="DB21" s="66">
        <f t="shared" si="104"/>
        <v>1477024.1092000003</v>
      </c>
      <c r="DC21" s="66">
        <f t="shared" si="104"/>
        <v>2601365.9200000004</v>
      </c>
      <c r="DD21" s="66">
        <f t="shared" si="104"/>
        <v>424139.75199999998</v>
      </c>
      <c r="DE21" s="66">
        <f t="shared" si="104"/>
        <v>229763.77629999997</v>
      </c>
      <c r="DF21" s="66">
        <f t="shared" si="104"/>
        <v>1014295.1014</v>
      </c>
      <c r="DG21" s="66">
        <f t="shared" si="104"/>
        <v>1578648.3326999999</v>
      </c>
      <c r="DH21" s="66">
        <f t="shared" si="104"/>
        <v>358600.85200000001</v>
      </c>
      <c r="DI21" s="66">
        <f t="shared" si="104"/>
        <v>193661.4963</v>
      </c>
      <c r="DJ21" s="66">
        <f t="shared" si="104"/>
        <v>84820</v>
      </c>
      <c r="DK21" s="66">
        <f t="shared" si="104"/>
        <v>65418.478199999998</v>
      </c>
      <c r="DL21" s="66">
        <f t="shared" si="104"/>
        <v>0</v>
      </c>
      <c r="DM21" s="66">
        <f t="shared" si="104"/>
        <v>0</v>
      </c>
      <c r="DN21" s="66">
        <f t="shared" si="104"/>
        <v>102776.58779999999</v>
      </c>
      <c r="DO21" s="66">
        <f t="shared" si="104"/>
        <v>0</v>
      </c>
      <c r="DP21" s="66">
        <f t="shared" si="104"/>
        <v>1014621.2294000001</v>
      </c>
      <c r="DQ21" s="66">
        <f t="shared" si="104"/>
        <v>635327.47049999994</v>
      </c>
      <c r="DR21" s="66">
        <f t="shared" si="104"/>
        <v>0</v>
      </c>
      <c r="DS21" s="66">
        <f t="shared" si="104"/>
        <v>0</v>
      </c>
      <c r="DT21" s="66">
        <f t="shared" si="104"/>
        <v>911844.64159999986</v>
      </c>
      <c r="DU21" s="66">
        <f t="shared" si="104"/>
        <v>635327.47049999994</v>
      </c>
    </row>
    <row r="22" spans="2:125"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68"/>
      <c r="CJ22" s="68"/>
      <c r="CK22" s="68"/>
      <c r="CL22" s="68"/>
      <c r="CM22" s="68"/>
      <c r="CN22" s="68"/>
      <c r="CO22" s="68"/>
      <c r="CP22" s="68"/>
      <c r="CQ22" s="68"/>
      <c r="CR22" s="68"/>
      <c r="CS22" s="68"/>
      <c r="CT22" s="68"/>
      <c r="CU22" s="68"/>
      <c r="CV22" s="68"/>
      <c r="CW22" s="68"/>
      <c r="CX22" s="68"/>
      <c r="CY22" s="68"/>
      <c r="CZ22" s="68"/>
      <c r="DA22" s="68"/>
      <c r="DB22" s="68"/>
      <c r="DC22" s="68"/>
      <c r="DD22" s="68"/>
      <c r="DE22" s="68"/>
      <c r="DF22" s="68"/>
      <c r="DG22" s="68"/>
      <c r="DH22" s="68"/>
      <c r="DI22" s="68"/>
      <c r="DJ22" s="68"/>
      <c r="DK22" s="68"/>
      <c r="DL22" s="68"/>
      <c r="DM22" s="68"/>
      <c r="DN22" s="68"/>
      <c r="DO22" s="68"/>
      <c r="DP22" s="68"/>
      <c r="DQ22" s="68"/>
      <c r="DR22" s="68"/>
      <c r="DS22" s="68"/>
      <c r="DT22" s="68"/>
      <c r="DU22" s="68"/>
    </row>
    <row r="23" spans="2:125">
      <c r="D23" s="76"/>
      <c r="E23" s="76"/>
      <c r="F23" s="76"/>
      <c r="G23" s="76"/>
      <c r="H23" s="76"/>
      <c r="I23" s="76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68"/>
      <c r="CG23" s="68"/>
      <c r="CH23" s="68"/>
      <c r="CI23" s="68"/>
      <c r="CJ23" s="68"/>
      <c r="CK23" s="68"/>
      <c r="CL23" s="68"/>
      <c r="CM23" s="68"/>
      <c r="CN23" s="68"/>
      <c r="CO23" s="68"/>
      <c r="CP23" s="68"/>
      <c r="CQ23" s="68"/>
      <c r="CR23" s="68"/>
      <c r="CS23" s="68"/>
      <c r="CT23" s="68"/>
      <c r="CU23" s="68"/>
      <c r="CV23" s="68"/>
      <c r="CW23" s="68"/>
      <c r="CX23" s="68"/>
      <c r="CY23" s="68"/>
      <c r="CZ23" s="68"/>
      <c r="DA23" s="68"/>
      <c r="DB23" s="68"/>
      <c r="DC23" s="68"/>
      <c r="DD23" s="68"/>
      <c r="DE23" s="68"/>
      <c r="DF23" s="68"/>
      <c r="DG23" s="68"/>
      <c r="DH23" s="68"/>
      <c r="DI23" s="68"/>
      <c r="DJ23" s="68"/>
      <c r="DK23" s="68"/>
      <c r="DL23" s="68"/>
      <c r="DM23" s="68"/>
      <c r="DN23" s="68"/>
      <c r="DO23" s="68"/>
      <c r="DP23" s="68"/>
      <c r="DQ23" s="68"/>
      <c r="DR23" s="68"/>
      <c r="DS23" s="68"/>
      <c r="DT23" s="68"/>
      <c r="DU23" s="68"/>
    </row>
    <row r="24" spans="2:125"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8"/>
      <c r="BI24" s="68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68"/>
      <c r="CJ24" s="68"/>
      <c r="CK24" s="68"/>
      <c r="CL24" s="68"/>
      <c r="CM24" s="68"/>
      <c r="CN24" s="68"/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8"/>
      <c r="DB24" s="68"/>
      <c r="DC24" s="68"/>
      <c r="DD24" s="68"/>
      <c r="DE24" s="68"/>
      <c r="DF24" s="68"/>
      <c r="DG24" s="68"/>
      <c r="DH24" s="68"/>
      <c r="DI24" s="68"/>
      <c r="DJ24" s="68"/>
      <c r="DK24" s="68"/>
      <c r="DL24" s="68"/>
      <c r="DM24" s="68"/>
      <c r="DN24" s="68"/>
      <c r="DO24" s="68"/>
      <c r="DP24" s="68"/>
      <c r="DQ24" s="68"/>
      <c r="DR24" s="68"/>
      <c r="DS24" s="68"/>
      <c r="DT24" s="68"/>
      <c r="DU24" s="68"/>
    </row>
    <row r="25" spans="2:125"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68"/>
      <c r="CJ25" s="68"/>
      <c r="CK25" s="68"/>
      <c r="CL25" s="68"/>
      <c r="CM25" s="68"/>
      <c r="CN25" s="68"/>
      <c r="CO25" s="68"/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8"/>
      <c r="DB25" s="68"/>
      <c r="DC25" s="68"/>
      <c r="DD25" s="68"/>
      <c r="DE25" s="68"/>
      <c r="DF25" s="68"/>
      <c r="DG25" s="68"/>
      <c r="DH25" s="68"/>
      <c r="DI25" s="68"/>
      <c r="DJ25" s="68"/>
      <c r="DK25" s="68"/>
      <c r="DL25" s="68"/>
      <c r="DM25" s="68"/>
      <c r="DN25" s="68"/>
      <c r="DO25" s="68"/>
      <c r="DP25" s="68"/>
      <c r="DQ25" s="68"/>
      <c r="DR25" s="68"/>
      <c r="DS25" s="68"/>
      <c r="DT25" s="68"/>
      <c r="DU25" s="68"/>
    </row>
    <row r="26" spans="2:125"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68"/>
      <c r="CJ26" s="68"/>
      <c r="CK26" s="68"/>
      <c r="CL26" s="68"/>
      <c r="CM26" s="68"/>
      <c r="CN26" s="68"/>
      <c r="CO26" s="68"/>
      <c r="CP26" s="68"/>
      <c r="CQ26" s="68"/>
      <c r="CR26" s="68"/>
      <c r="CS26" s="68"/>
      <c r="CT26" s="68"/>
      <c r="CU26" s="68"/>
      <c r="CV26" s="68"/>
      <c r="CW26" s="68"/>
      <c r="CX26" s="68"/>
      <c r="CY26" s="68"/>
      <c r="CZ26" s="68"/>
      <c r="DA26" s="68"/>
      <c r="DB26" s="68"/>
      <c r="DC26" s="68"/>
      <c r="DD26" s="68"/>
      <c r="DE26" s="68"/>
      <c r="DF26" s="68"/>
      <c r="DG26" s="68"/>
      <c r="DH26" s="68"/>
      <c r="DI26" s="68"/>
      <c r="DJ26" s="68"/>
      <c r="DK26" s="68"/>
      <c r="DL26" s="68"/>
      <c r="DM26" s="68"/>
      <c r="DN26" s="68"/>
      <c r="DO26" s="68"/>
      <c r="DP26" s="68"/>
      <c r="DQ26" s="68"/>
      <c r="DR26" s="68"/>
      <c r="DS26" s="68"/>
      <c r="DT26" s="68"/>
      <c r="DU26" s="68"/>
    </row>
    <row r="27" spans="2:125"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  <c r="BK27" s="68"/>
      <c r="BL27" s="68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8"/>
      <c r="BX27" s="68"/>
      <c r="BY27" s="68"/>
      <c r="BZ27" s="68"/>
      <c r="CA27" s="68"/>
      <c r="CB27" s="68"/>
      <c r="CC27" s="68"/>
      <c r="CD27" s="68"/>
      <c r="CE27" s="68"/>
      <c r="CF27" s="68"/>
      <c r="CG27" s="68"/>
      <c r="CH27" s="68"/>
      <c r="CI27" s="68"/>
      <c r="CJ27" s="68"/>
      <c r="CK27" s="68"/>
      <c r="CL27" s="68"/>
      <c r="CM27" s="68"/>
      <c r="CN27" s="68"/>
      <c r="CO27" s="68"/>
      <c r="CP27" s="68"/>
      <c r="CQ27" s="68"/>
      <c r="CR27" s="68"/>
      <c r="CS27" s="68"/>
      <c r="CT27" s="68"/>
      <c r="CU27" s="68"/>
      <c r="CV27" s="68"/>
      <c r="CW27" s="68"/>
      <c r="CX27" s="68"/>
      <c r="CY27" s="68"/>
      <c r="CZ27" s="68"/>
      <c r="DA27" s="68"/>
      <c r="DB27" s="68"/>
      <c r="DC27" s="68"/>
      <c r="DD27" s="68"/>
      <c r="DE27" s="68"/>
      <c r="DF27" s="68"/>
      <c r="DG27" s="68"/>
      <c r="DH27" s="68"/>
      <c r="DI27" s="68"/>
      <c r="DJ27" s="68"/>
      <c r="DK27" s="68"/>
      <c r="DL27" s="68"/>
      <c r="DM27" s="68"/>
      <c r="DN27" s="68"/>
      <c r="DO27" s="68"/>
      <c r="DP27" s="68"/>
      <c r="DQ27" s="68"/>
      <c r="DR27" s="68"/>
      <c r="DS27" s="68"/>
      <c r="DT27" s="68"/>
      <c r="DU27" s="68"/>
    </row>
    <row r="28" spans="2:125"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  <c r="BL28" s="68"/>
      <c r="BM28" s="68"/>
      <c r="BN28" s="68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8"/>
      <c r="CA28" s="68"/>
      <c r="CB28" s="68"/>
      <c r="CC28" s="68"/>
      <c r="CD28" s="68"/>
      <c r="CE28" s="68"/>
      <c r="CF28" s="68"/>
      <c r="CG28" s="68"/>
      <c r="CH28" s="68"/>
      <c r="CI28" s="68"/>
      <c r="CJ28" s="68"/>
      <c r="CK28" s="68"/>
      <c r="CL28" s="68"/>
      <c r="CM28" s="68"/>
      <c r="CN28" s="68"/>
      <c r="CO28" s="68"/>
      <c r="CP28" s="68"/>
      <c r="CQ28" s="68"/>
      <c r="CR28" s="68"/>
      <c r="CS28" s="68"/>
      <c r="CT28" s="68"/>
      <c r="CU28" s="68"/>
      <c r="CV28" s="68"/>
      <c r="CW28" s="68"/>
      <c r="CX28" s="68"/>
      <c r="CY28" s="68"/>
      <c r="CZ28" s="68"/>
      <c r="DA28" s="68"/>
      <c r="DB28" s="68"/>
      <c r="DC28" s="68"/>
      <c r="DD28" s="68"/>
      <c r="DE28" s="68"/>
      <c r="DF28" s="68"/>
      <c r="DG28" s="68"/>
      <c r="DH28" s="68"/>
      <c r="DI28" s="68"/>
      <c r="DJ28" s="68"/>
      <c r="DK28" s="68"/>
      <c r="DL28" s="68"/>
      <c r="DM28" s="68"/>
      <c r="DN28" s="68"/>
      <c r="DO28" s="68"/>
      <c r="DP28" s="68"/>
      <c r="DQ28" s="68"/>
      <c r="DR28" s="68"/>
      <c r="DS28" s="68"/>
      <c r="DT28" s="68"/>
      <c r="DU28" s="68"/>
    </row>
    <row r="29" spans="2:125"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8"/>
      <c r="BM29" s="68"/>
      <c r="BN29" s="68"/>
      <c r="BO29" s="68"/>
      <c r="BP29" s="68"/>
      <c r="BQ29" s="68"/>
      <c r="BR29" s="68"/>
      <c r="BS29" s="68"/>
      <c r="BT29" s="68"/>
      <c r="BU29" s="68"/>
      <c r="BV29" s="68"/>
      <c r="BW29" s="68"/>
      <c r="BX29" s="68"/>
      <c r="BY29" s="68"/>
      <c r="BZ29" s="68"/>
      <c r="CA29" s="68"/>
      <c r="CB29" s="68"/>
      <c r="CC29" s="68"/>
      <c r="CD29" s="68"/>
      <c r="CE29" s="68"/>
      <c r="CF29" s="68"/>
      <c r="CG29" s="68"/>
      <c r="CH29" s="68"/>
      <c r="CI29" s="68"/>
      <c r="CJ29" s="68"/>
      <c r="CK29" s="68"/>
      <c r="CL29" s="68"/>
      <c r="CM29" s="68"/>
      <c r="CN29" s="68"/>
      <c r="CO29" s="68"/>
      <c r="CP29" s="68"/>
      <c r="CQ29" s="68"/>
      <c r="CR29" s="68"/>
      <c r="CS29" s="68"/>
      <c r="CT29" s="68"/>
      <c r="CU29" s="68"/>
      <c r="CV29" s="68"/>
      <c r="CW29" s="68"/>
      <c r="CX29" s="68"/>
      <c r="CY29" s="68"/>
      <c r="CZ29" s="68"/>
      <c r="DA29" s="68"/>
      <c r="DB29" s="68"/>
      <c r="DC29" s="68"/>
      <c r="DD29" s="68"/>
      <c r="DE29" s="68"/>
      <c r="DF29" s="68"/>
      <c r="DG29" s="68"/>
      <c r="DH29" s="68"/>
      <c r="DI29" s="68"/>
      <c r="DJ29" s="68"/>
      <c r="DK29" s="68"/>
      <c r="DL29" s="68"/>
      <c r="DM29" s="68"/>
      <c r="DN29" s="68"/>
      <c r="DO29" s="68"/>
      <c r="DP29" s="68"/>
      <c r="DQ29" s="68"/>
      <c r="DR29" s="68"/>
      <c r="DS29" s="68"/>
      <c r="DT29" s="68"/>
      <c r="DU29" s="68"/>
    </row>
    <row r="30" spans="2:125"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8"/>
      <c r="BL30" s="68"/>
      <c r="BM30" s="68"/>
      <c r="BN30" s="68"/>
      <c r="BO30" s="68"/>
      <c r="BP30" s="68"/>
      <c r="BQ30" s="68"/>
      <c r="BR30" s="68"/>
      <c r="BS30" s="68"/>
      <c r="BT30" s="68"/>
      <c r="BU30" s="68"/>
      <c r="BV30" s="68"/>
      <c r="BW30" s="68"/>
      <c r="BX30" s="68"/>
      <c r="BY30" s="68"/>
      <c r="BZ30" s="68"/>
      <c r="CA30" s="68"/>
      <c r="CB30" s="68"/>
      <c r="CC30" s="68"/>
      <c r="CD30" s="68"/>
      <c r="CE30" s="68"/>
      <c r="CF30" s="68"/>
      <c r="CG30" s="68"/>
      <c r="CH30" s="68"/>
      <c r="CI30" s="68"/>
      <c r="CJ30" s="68"/>
      <c r="CK30" s="68"/>
      <c r="CL30" s="68"/>
      <c r="CM30" s="68"/>
      <c r="CN30" s="68"/>
      <c r="CO30" s="68"/>
      <c r="CP30" s="68"/>
      <c r="CQ30" s="68"/>
      <c r="CR30" s="68"/>
      <c r="CS30" s="68"/>
      <c r="CT30" s="68"/>
      <c r="CU30" s="68"/>
      <c r="CV30" s="68"/>
      <c r="CW30" s="68"/>
      <c r="CX30" s="68"/>
      <c r="CY30" s="68"/>
      <c r="CZ30" s="68"/>
      <c r="DA30" s="68"/>
      <c r="DB30" s="68"/>
      <c r="DC30" s="68"/>
      <c r="DD30" s="68"/>
      <c r="DE30" s="68"/>
      <c r="DF30" s="68"/>
      <c r="DG30" s="68"/>
      <c r="DH30" s="68"/>
      <c r="DI30" s="68"/>
      <c r="DJ30" s="68"/>
      <c r="DK30" s="68"/>
      <c r="DL30" s="68"/>
      <c r="DM30" s="68"/>
      <c r="DN30" s="68"/>
      <c r="DO30" s="68"/>
      <c r="DP30" s="68"/>
      <c r="DQ30" s="68"/>
      <c r="DR30" s="68"/>
      <c r="DS30" s="68"/>
      <c r="DT30" s="68"/>
      <c r="DU30" s="68"/>
    </row>
    <row r="31" spans="2:125"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8"/>
      <c r="BI31" s="68"/>
      <c r="BJ31" s="68"/>
      <c r="BK31" s="68"/>
      <c r="BL31" s="68"/>
      <c r="BM31" s="68"/>
      <c r="BN31" s="68"/>
      <c r="BO31" s="68"/>
      <c r="BP31" s="68"/>
      <c r="BQ31" s="68"/>
      <c r="BR31" s="68"/>
      <c r="BS31" s="68"/>
      <c r="BT31" s="68"/>
      <c r="BU31" s="68"/>
      <c r="BV31" s="68"/>
      <c r="BW31" s="68"/>
      <c r="BX31" s="68"/>
      <c r="BY31" s="68"/>
      <c r="BZ31" s="68"/>
      <c r="CA31" s="68"/>
      <c r="CB31" s="68"/>
      <c r="CC31" s="68"/>
      <c r="CD31" s="68"/>
      <c r="CE31" s="68"/>
      <c r="CF31" s="68"/>
      <c r="CG31" s="68"/>
      <c r="CH31" s="68"/>
      <c r="CI31" s="68"/>
      <c r="CJ31" s="68"/>
      <c r="CK31" s="68"/>
      <c r="CL31" s="68"/>
      <c r="CM31" s="68"/>
      <c r="CN31" s="68"/>
      <c r="CO31" s="68"/>
      <c r="CP31" s="68"/>
      <c r="CQ31" s="68"/>
      <c r="CR31" s="68"/>
      <c r="CS31" s="68"/>
      <c r="CT31" s="68"/>
      <c r="CU31" s="68"/>
      <c r="CV31" s="68"/>
      <c r="CW31" s="68"/>
      <c r="CX31" s="68"/>
      <c r="CY31" s="68"/>
      <c r="CZ31" s="68"/>
      <c r="DA31" s="68"/>
      <c r="DB31" s="68"/>
      <c r="DC31" s="68"/>
      <c r="DD31" s="68"/>
      <c r="DE31" s="68"/>
      <c r="DF31" s="68"/>
      <c r="DG31" s="68"/>
      <c r="DH31" s="68"/>
      <c r="DI31" s="68"/>
      <c r="DJ31" s="68"/>
      <c r="DK31" s="68"/>
      <c r="DL31" s="68"/>
      <c r="DM31" s="68"/>
      <c r="DN31" s="68"/>
      <c r="DO31" s="68"/>
      <c r="DP31" s="68"/>
      <c r="DQ31" s="68"/>
      <c r="DR31" s="68"/>
      <c r="DS31" s="68"/>
      <c r="DT31" s="68"/>
      <c r="DU31" s="68"/>
    </row>
    <row r="32" spans="2:125"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8"/>
      <c r="BI32" s="68"/>
      <c r="BJ32" s="68"/>
      <c r="BK32" s="68"/>
      <c r="BL32" s="68"/>
      <c r="BM32" s="68"/>
      <c r="BN32" s="68"/>
      <c r="BO32" s="68"/>
      <c r="BP32" s="68"/>
      <c r="BQ32" s="68"/>
      <c r="BR32" s="68"/>
      <c r="BS32" s="68"/>
      <c r="BT32" s="68"/>
      <c r="BU32" s="68"/>
      <c r="BV32" s="68"/>
      <c r="BW32" s="68"/>
      <c r="BX32" s="68"/>
      <c r="BY32" s="68"/>
      <c r="BZ32" s="68"/>
      <c r="CA32" s="68"/>
      <c r="CB32" s="68"/>
      <c r="CC32" s="68"/>
      <c r="CD32" s="68"/>
      <c r="CE32" s="68"/>
      <c r="CF32" s="68"/>
      <c r="CG32" s="68"/>
      <c r="CH32" s="68"/>
      <c r="CI32" s="68"/>
      <c r="CJ32" s="68"/>
      <c r="CK32" s="68"/>
      <c r="CL32" s="68"/>
      <c r="CM32" s="68"/>
      <c r="CN32" s="68"/>
      <c r="CO32" s="68"/>
      <c r="CP32" s="68"/>
      <c r="CQ32" s="68"/>
      <c r="CR32" s="68"/>
      <c r="CS32" s="68"/>
      <c r="CT32" s="68"/>
      <c r="CU32" s="68"/>
      <c r="CV32" s="68"/>
      <c r="CW32" s="68"/>
      <c r="CX32" s="68"/>
      <c r="CY32" s="68"/>
      <c r="CZ32" s="68"/>
      <c r="DA32" s="68"/>
      <c r="DB32" s="68"/>
      <c r="DC32" s="68"/>
      <c r="DD32" s="68"/>
      <c r="DE32" s="68"/>
      <c r="DF32" s="68"/>
      <c r="DG32" s="68"/>
      <c r="DH32" s="68"/>
      <c r="DI32" s="68"/>
      <c r="DJ32" s="68"/>
      <c r="DK32" s="68"/>
      <c r="DL32" s="68"/>
      <c r="DM32" s="68"/>
      <c r="DN32" s="68"/>
      <c r="DO32" s="68"/>
      <c r="DP32" s="68"/>
      <c r="DQ32" s="68"/>
      <c r="DR32" s="68"/>
      <c r="DS32" s="68"/>
      <c r="DT32" s="68"/>
      <c r="DU32" s="68"/>
    </row>
    <row r="33" spans="4:125"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68"/>
      <c r="BI33" s="68"/>
      <c r="BJ33" s="68"/>
      <c r="BK33" s="68"/>
      <c r="BL33" s="68"/>
      <c r="BM33" s="68"/>
      <c r="BN33" s="68"/>
      <c r="BO33" s="68"/>
      <c r="BP33" s="68"/>
      <c r="BQ33" s="68"/>
      <c r="BR33" s="68"/>
      <c r="BS33" s="68"/>
      <c r="BT33" s="68"/>
      <c r="BU33" s="68"/>
      <c r="BV33" s="68"/>
      <c r="BW33" s="68"/>
      <c r="BX33" s="68"/>
      <c r="BY33" s="68"/>
      <c r="BZ33" s="68"/>
      <c r="CA33" s="68"/>
      <c r="CB33" s="68"/>
      <c r="CC33" s="68"/>
      <c r="CD33" s="68"/>
      <c r="CE33" s="68"/>
      <c r="CF33" s="68"/>
      <c r="CG33" s="68"/>
      <c r="CH33" s="68"/>
      <c r="CI33" s="68"/>
      <c r="CJ33" s="68"/>
      <c r="CK33" s="68"/>
      <c r="CL33" s="68"/>
      <c r="CM33" s="68"/>
      <c r="CN33" s="68"/>
      <c r="CO33" s="68"/>
      <c r="CP33" s="68"/>
      <c r="CQ33" s="68"/>
      <c r="CR33" s="68"/>
      <c r="CS33" s="68"/>
      <c r="CT33" s="68"/>
      <c r="CU33" s="68"/>
      <c r="CV33" s="68"/>
      <c r="CW33" s="68"/>
      <c r="CX33" s="68"/>
      <c r="CY33" s="68"/>
      <c r="CZ33" s="68"/>
      <c r="DA33" s="68"/>
      <c r="DB33" s="68"/>
      <c r="DC33" s="68"/>
      <c r="DD33" s="68"/>
      <c r="DE33" s="68"/>
      <c r="DF33" s="68"/>
      <c r="DG33" s="68"/>
      <c r="DH33" s="68"/>
      <c r="DI33" s="68"/>
      <c r="DJ33" s="68"/>
      <c r="DK33" s="68"/>
      <c r="DL33" s="68"/>
      <c r="DM33" s="68"/>
      <c r="DN33" s="68"/>
      <c r="DO33" s="68"/>
      <c r="DP33" s="68"/>
      <c r="DQ33" s="68"/>
      <c r="DR33" s="68"/>
      <c r="DS33" s="68"/>
      <c r="DT33" s="68"/>
      <c r="DU33" s="68"/>
    </row>
    <row r="34" spans="4:125"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  <c r="BM34" s="68"/>
      <c r="BN34" s="68"/>
      <c r="BO34" s="68"/>
      <c r="BP34" s="68"/>
      <c r="BQ34" s="68"/>
      <c r="BR34" s="68"/>
      <c r="BS34" s="68"/>
      <c r="BT34" s="68"/>
      <c r="BU34" s="68"/>
      <c r="BV34" s="68"/>
      <c r="BW34" s="68"/>
      <c r="BX34" s="68"/>
      <c r="BY34" s="68"/>
      <c r="BZ34" s="68"/>
      <c r="CA34" s="68"/>
      <c r="CB34" s="68"/>
      <c r="CC34" s="68"/>
      <c r="CD34" s="68"/>
      <c r="CE34" s="68"/>
      <c r="CF34" s="68"/>
      <c r="CG34" s="68"/>
      <c r="CH34" s="68"/>
      <c r="CI34" s="68"/>
      <c r="CJ34" s="68"/>
      <c r="CK34" s="68"/>
      <c r="CL34" s="68"/>
      <c r="CM34" s="68"/>
      <c r="CN34" s="68"/>
      <c r="CO34" s="68"/>
      <c r="CP34" s="68"/>
      <c r="CQ34" s="68"/>
      <c r="CR34" s="68"/>
      <c r="CS34" s="68"/>
      <c r="CT34" s="68"/>
      <c r="CU34" s="68"/>
      <c r="CV34" s="68"/>
      <c r="CW34" s="68"/>
      <c r="CX34" s="68"/>
      <c r="CY34" s="68"/>
      <c r="CZ34" s="68"/>
      <c r="DA34" s="68"/>
      <c r="DB34" s="68"/>
      <c r="DC34" s="68"/>
      <c r="DD34" s="68"/>
      <c r="DE34" s="68"/>
      <c r="DF34" s="68"/>
      <c r="DG34" s="68"/>
      <c r="DH34" s="68"/>
      <c r="DI34" s="68"/>
      <c r="DJ34" s="68"/>
      <c r="DK34" s="68"/>
      <c r="DL34" s="68"/>
      <c r="DM34" s="68"/>
      <c r="DN34" s="68"/>
      <c r="DO34" s="68"/>
      <c r="DP34" s="68"/>
      <c r="DQ34" s="68"/>
      <c r="DR34" s="68"/>
      <c r="DS34" s="68"/>
      <c r="DT34" s="68"/>
      <c r="DU34" s="68"/>
    </row>
    <row r="35" spans="4:125"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  <c r="BM35" s="68"/>
      <c r="BN35" s="68"/>
      <c r="BO35" s="68"/>
      <c r="BP35" s="68"/>
      <c r="BQ35" s="68"/>
      <c r="BR35" s="68"/>
      <c r="BS35" s="68"/>
      <c r="BT35" s="68"/>
      <c r="BU35" s="68"/>
      <c r="BV35" s="68"/>
      <c r="BW35" s="68"/>
      <c r="BX35" s="68"/>
      <c r="BY35" s="68"/>
      <c r="BZ35" s="68"/>
      <c r="CA35" s="68"/>
      <c r="CB35" s="68"/>
      <c r="CC35" s="68"/>
      <c r="CD35" s="68"/>
      <c r="CE35" s="68"/>
      <c r="CF35" s="68"/>
      <c r="CG35" s="68"/>
      <c r="CH35" s="68"/>
      <c r="CI35" s="68"/>
      <c r="CJ35" s="68"/>
      <c r="CK35" s="68"/>
      <c r="CL35" s="68"/>
      <c r="CM35" s="68"/>
      <c r="CN35" s="68"/>
      <c r="CO35" s="68"/>
      <c r="CP35" s="68"/>
      <c r="CQ35" s="68"/>
      <c r="CR35" s="68"/>
      <c r="CS35" s="68"/>
      <c r="CT35" s="68"/>
      <c r="CU35" s="68"/>
      <c r="CV35" s="68"/>
      <c r="CW35" s="68"/>
      <c r="CX35" s="68"/>
      <c r="CY35" s="68"/>
      <c r="CZ35" s="68"/>
      <c r="DA35" s="68"/>
      <c r="DB35" s="68"/>
      <c r="DC35" s="68"/>
      <c r="DD35" s="68"/>
      <c r="DE35" s="68"/>
      <c r="DF35" s="68"/>
      <c r="DG35" s="68"/>
      <c r="DH35" s="68"/>
      <c r="DI35" s="68"/>
      <c r="DJ35" s="68"/>
      <c r="DK35" s="68"/>
      <c r="DL35" s="68"/>
      <c r="DM35" s="68"/>
      <c r="DN35" s="68"/>
      <c r="DO35" s="68"/>
      <c r="DP35" s="68"/>
      <c r="DQ35" s="68"/>
      <c r="DR35" s="68"/>
      <c r="DS35" s="68"/>
      <c r="DT35" s="68"/>
      <c r="DU35" s="68"/>
    </row>
    <row r="36" spans="4:125"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8"/>
      <c r="BJ36" s="68"/>
      <c r="BK36" s="68"/>
      <c r="BL36" s="68"/>
      <c r="BM36" s="68"/>
      <c r="BN36" s="68"/>
      <c r="BO36" s="68"/>
      <c r="BP36" s="68"/>
      <c r="BQ36" s="68"/>
      <c r="BR36" s="68"/>
      <c r="BS36" s="68"/>
      <c r="BT36" s="68"/>
      <c r="BU36" s="68"/>
      <c r="BV36" s="68"/>
      <c r="BW36" s="68"/>
      <c r="BX36" s="68"/>
      <c r="BY36" s="68"/>
      <c r="BZ36" s="68"/>
      <c r="CA36" s="68"/>
      <c r="CB36" s="68"/>
      <c r="CC36" s="68"/>
      <c r="CD36" s="68"/>
      <c r="CE36" s="68"/>
      <c r="CF36" s="68"/>
      <c r="CG36" s="68"/>
      <c r="CH36" s="68"/>
      <c r="CI36" s="68"/>
      <c r="CJ36" s="68"/>
      <c r="CK36" s="68"/>
      <c r="CL36" s="68"/>
      <c r="CM36" s="68"/>
      <c r="CN36" s="68"/>
      <c r="CO36" s="68"/>
      <c r="CP36" s="68"/>
      <c r="CQ36" s="68"/>
      <c r="CR36" s="68"/>
      <c r="CS36" s="68"/>
      <c r="CT36" s="68"/>
      <c r="CU36" s="68"/>
      <c r="CV36" s="68"/>
      <c r="CW36" s="68"/>
      <c r="CX36" s="68"/>
      <c r="CY36" s="68"/>
      <c r="CZ36" s="68"/>
      <c r="DA36" s="68"/>
      <c r="DB36" s="68"/>
      <c r="DC36" s="68"/>
      <c r="DD36" s="68"/>
      <c r="DE36" s="68"/>
      <c r="DF36" s="68"/>
      <c r="DG36" s="68"/>
      <c r="DH36" s="68"/>
      <c r="DI36" s="68"/>
      <c r="DJ36" s="68"/>
      <c r="DK36" s="68"/>
      <c r="DL36" s="68"/>
      <c r="DM36" s="68"/>
      <c r="DN36" s="68"/>
      <c r="DO36" s="68"/>
      <c r="DP36" s="68"/>
      <c r="DQ36" s="68"/>
      <c r="DR36" s="68"/>
      <c r="DS36" s="68"/>
      <c r="DT36" s="68"/>
      <c r="DU36" s="68"/>
    </row>
    <row r="37" spans="4:125"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8"/>
      <c r="BI37" s="68"/>
      <c r="BJ37" s="68"/>
      <c r="BK37" s="68"/>
      <c r="BL37" s="68"/>
      <c r="BM37" s="68"/>
      <c r="BN37" s="68"/>
      <c r="BO37" s="68"/>
      <c r="BP37" s="68"/>
      <c r="BQ37" s="68"/>
      <c r="BR37" s="68"/>
      <c r="BS37" s="68"/>
      <c r="BT37" s="68"/>
      <c r="BU37" s="68"/>
      <c r="BV37" s="68"/>
      <c r="BW37" s="68"/>
      <c r="BX37" s="68"/>
      <c r="BY37" s="68"/>
      <c r="BZ37" s="68"/>
      <c r="CA37" s="68"/>
      <c r="CB37" s="68"/>
      <c r="CC37" s="68"/>
      <c r="CD37" s="68"/>
      <c r="CE37" s="68"/>
      <c r="CF37" s="68"/>
      <c r="CG37" s="68"/>
      <c r="CH37" s="68"/>
      <c r="CI37" s="68"/>
      <c r="CJ37" s="68"/>
      <c r="CK37" s="68"/>
      <c r="CL37" s="68"/>
      <c r="CM37" s="68"/>
      <c r="CN37" s="68"/>
      <c r="CO37" s="68"/>
      <c r="CP37" s="68"/>
      <c r="CQ37" s="68"/>
      <c r="CR37" s="68"/>
      <c r="CS37" s="68"/>
      <c r="CT37" s="68"/>
      <c r="CU37" s="68"/>
      <c r="CV37" s="68"/>
      <c r="CW37" s="68"/>
      <c r="CX37" s="68"/>
      <c r="CY37" s="68"/>
      <c r="CZ37" s="68"/>
      <c r="DA37" s="68"/>
      <c r="DB37" s="68"/>
      <c r="DC37" s="68"/>
      <c r="DD37" s="68"/>
      <c r="DE37" s="68"/>
      <c r="DF37" s="68"/>
      <c r="DG37" s="68"/>
      <c r="DH37" s="68"/>
      <c r="DI37" s="68"/>
      <c r="DJ37" s="68"/>
      <c r="DK37" s="68"/>
      <c r="DL37" s="68"/>
      <c r="DM37" s="68"/>
      <c r="DN37" s="68"/>
      <c r="DO37" s="68"/>
      <c r="DP37" s="68"/>
      <c r="DQ37" s="68"/>
      <c r="DR37" s="68"/>
      <c r="DS37" s="68"/>
      <c r="DT37" s="68"/>
      <c r="DU37" s="68"/>
    </row>
    <row r="38" spans="4:125"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8"/>
      <c r="BM38" s="68"/>
      <c r="BN38" s="68"/>
      <c r="BO38" s="68"/>
      <c r="BP38" s="68"/>
      <c r="BQ38" s="68"/>
      <c r="BR38" s="68"/>
      <c r="BS38" s="68"/>
      <c r="BT38" s="68"/>
      <c r="BU38" s="68"/>
      <c r="BV38" s="68"/>
      <c r="BW38" s="68"/>
      <c r="BX38" s="68"/>
      <c r="BY38" s="68"/>
      <c r="BZ38" s="68"/>
      <c r="CA38" s="68"/>
      <c r="CB38" s="68"/>
      <c r="CC38" s="68"/>
      <c r="CD38" s="68"/>
      <c r="CE38" s="68"/>
      <c r="CF38" s="68"/>
      <c r="CG38" s="68"/>
      <c r="CH38" s="68"/>
      <c r="CI38" s="68"/>
      <c r="CJ38" s="68"/>
      <c r="CK38" s="68"/>
      <c r="CL38" s="68"/>
      <c r="CM38" s="68"/>
      <c r="CN38" s="68"/>
      <c r="CO38" s="68"/>
      <c r="CP38" s="68"/>
      <c r="CQ38" s="68"/>
      <c r="CR38" s="68"/>
      <c r="CS38" s="68"/>
      <c r="CT38" s="68"/>
      <c r="CU38" s="68"/>
      <c r="CV38" s="68"/>
      <c r="CW38" s="68"/>
      <c r="CX38" s="68"/>
      <c r="CY38" s="68"/>
      <c r="CZ38" s="68"/>
      <c r="DA38" s="68"/>
      <c r="DB38" s="68"/>
      <c r="DC38" s="68"/>
      <c r="DD38" s="68"/>
      <c r="DE38" s="68"/>
      <c r="DF38" s="68"/>
      <c r="DG38" s="68"/>
      <c r="DH38" s="68"/>
      <c r="DI38" s="68"/>
      <c r="DJ38" s="68"/>
      <c r="DK38" s="68"/>
      <c r="DL38" s="68"/>
      <c r="DM38" s="68"/>
      <c r="DN38" s="68"/>
      <c r="DO38" s="68"/>
      <c r="DP38" s="68"/>
      <c r="DQ38" s="68"/>
      <c r="DR38" s="68"/>
      <c r="DS38" s="68"/>
      <c r="DT38" s="68"/>
      <c r="DU38" s="68"/>
    </row>
    <row r="39" spans="4:125"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8"/>
      <c r="BI39" s="68"/>
      <c r="BJ39" s="68"/>
      <c r="BK39" s="68"/>
      <c r="BL39" s="68"/>
      <c r="BM39" s="68"/>
      <c r="BN39" s="68"/>
      <c r="BO39" s="68"/>
      <c r="BP39" s="68"/>
      <c r="BQ39" s="68"/>
      <c r="BR39" s="68"/>
      <c r="BS39" s="68"/>
      <c r="BT39" s="68"/>
      <c r="BU39" s="68"/>
      <c r="BV39" s="68"/>
      <c r="BW39" s="68"/>
      <c r="BX39" s="68"/>
      <c r="BY39" s="68"/>
      <c r="BZ39" s="68"/>
      <c r="CA39" s="68"/>
      <c r="CB39" s="68"/>
      <c r="CC39" s="68"/>
      <c r="CD39" s="68"/>
      <c r="CE39" s="68"/>
      <c r="CF39" s="68"/>
      <c r="CG39" s="68"/>
      <c r="CH39" s="68"/>
      <c r="CI39" s="68"/>
      <c r="CJ39" s="68"/>
      <c r="CK39" s="68"/>
      <c r="CL39" s="68"/>
      <c r="CM39" s="68"/>
      <c r="CN39" s="68"/>
      <c r="CO39" s="68"/>
      <c r="CP39" s="68"/>
      <c r="CQ39" s="68"/>
      <c r="CR39" s="68"/>
      <c r="CS39" s="68"/>
      <c r="CT39" s="68"/>
      <c r="CU39" s="68"/>
      <c r="CV39" s="68"/>
      <c r="CW39" s="68"/>
      <c r="CX39" s="68"/>
      <c r="CY39" s="68"/>
      <c r="CZ39" s="68"/>
      <c r="DA39" s="68"/>
      <c r="DB39" s="68"/>
      <c r="DC39" s="68"/>
      <c r="DD39" s="68"/>
      <c r="DE39" s="68"/>
      <c r="DF39" s="68"/>
      <c r="DG39" s="68"/>
      <c r="DH39" s="68"/>
      <c r="DI39" s="68"/>
      <c r="DJ39" s="68"/>
      <c r="DK39" s="68"/>
      <c r="DL39" s="68"/>
      <c r="DM39" s="68"/>
      <c r="DN39" s="68"/>
      <c r="DO39" s="68"/>
      <c r="DP39" s="68"/>
      <c r="DQ39" s="68"/>
      <c r="DR39" s="68"/>
      <c r="DS39" s="68"/>
      <c r="DT39" s="68"/>
      <c r="DU39" s="68"/>
    </row>
    <row r="40" spans="4:125"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8"/>
      <c r="BI40" s="68"/>
      <c r="BJ40" s="68"/>
      <c r="BK40" s="68"/>
      <c r="BL40" s="68"/>
      <c r="BM40" s="68"/>
      <c r="BN40" s="68"/>
      <c r="BO40" s="68"/>
      <c r="BP40" s="68"/>
      <c r="BQ40" s="68"/>
      <c r="BR40" s="68"/>
      <c r="BS40" s="68"/>
      <c r="BT40" s="68"/>
      <c r="BU40" s="68"/>
      <c r="BV40" s="68"/>
      <c r="BW40" s="68"/>
      <c r="BX40" s="68"/>
      <c r="BY40" s="68"/>
      <c r="BZ40" s="68"/>
      <c r="CA40" s="68"/>
      <c r="CB40" s="68"/>
      <c r="CC40" s="68"/>
      <c r="CD40" s="68"/>
      <c r="CE40" s="68"/>
      <c r="CF40" s="68"/>
      <c r="CG40" s="68"/>
      <c r="CH40" s="68"/>
      <c r="CI40" s="68"/>
      <c r="CJ40" s="68"/>
      <c r="CK40" s="68"/>
      <c r="CL40" s="68"/>
      <c r="CM40" s="68"/>
      <c r="CN40" s="68"/>
      <c r="CO40" s="68"/>
      <c r="CP40" s="68"/>
      <c r="CQ40" s="68"/>
      <c r="CR40" s="68"/>
      <c r="CS40" s="68"/>
      <c r="CT40" s="68"/>
      <c r="CU40" s="68"/>
      <c r="CV40" s="68"/>
      <c r="CW40" s="68"/>
      <c r="CX40" s="68"/>
      <c r="CY40" s="68"/>
      <c r="CZ40" s="68"/>
      <c r="DA40" s="68"/>
      <c r="DB40" s="68"/>
      <c r="DC40" s="68"/>
      <c r="DD40" s="68"/>
      <c r="DE40" s="68"/>
      <c r="DF40" s="68"/>
      <c r="DG40" s="68"/>
      <c r="DH40" s="68"/>
      <c r="DI40" s="68"/>
      <c r="DJ40" s="68"/>
      <c r="DK40" s="68"/>
      <c r="DL40" s="68"/>
      <c r="DM40" s="68"/>
      <c r="DN40" s="68"/>
      <c r="DO40" s="68"/>
      <c r="DP40" s="68"/>
      <c r="DQ40" s="68"/>
      <c r="DR40" s="68"/>
      <c r="DS40" s="68"/>
      <c r="DT40" s="68"/>
      <c r="DU40" s="68"/>
    </row>
    <row r="41" spans="4:125"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8"/>
      <c r="BI41" s="68"/>
      <c r="BJ41" s="68"/>
      <c r="BK41" s="68"/>
      <c r="BL41" s="68"/>
      <c r="BM41" s="68"/>
      <c r="BN41" s="68"/>
      <c r="BO41" s="68"/>
      <c r="BP41" s="68"/>
      <c r="BQ41" s="68"/>
      <c r="BR41" s="68"/>
      <c r="BS41" s="68"/>
      <c r="BT41" s="68"/>
      <c r="BU41" s="68"/>
      <c r="BV41" s="68"/>
      <c r="BW41" s="68"/>
      <c r="BX41" s="68"/>
      <c r="BY41" s="68"/>
      <c r="BZ41" s="68"/>
      <c r="CA41" s="68"/>
      <c r="CB41" s="68"/>
      <c r="CC41" s="68"/>
      <c r="CD41" s="68"/>
      <c r="CE41" s="68"/>
      <c r="CF41" s="68"/>
      <c r="CG41" s="68"/>
      <c r="CH41" s="68"/>
      <c r="CI41" s="68"/>
      <c r="CJ41" s="68"/>
      <c r="CK41" s="68"/>
      <c r="CL41" s="68"/>
      <c r="CM41" s="68"/>
      <c r="CN41" s="68"/>
      <c r="CO41" s="68"/>
      <c r="CP41" s="68"/>
      <c r="CQ41" s="68"/>
      <c r="CR41" s="68"/>
      <c r="CS41" s="68"/>
      <c r="CT41" s="68"/>
      <c r="CU41" s="68"/>
      <c r="CV41" s="68"/>
      <c r="CW41" s="68"/>
      <c r="CX41" s="68"/>
      <c r="CY41" s="68"/>
      <c r="CZ41" s="68"/>
      <c r="DA41" s="68"/>
      <c r="DB41" s="68"/>
      <c r="DC41" s="68"/>
      <c r="DD41" s="68"/>
      <c r="DE41" s="68"/>
      <c r="DF41" s="68"/>
      <c r="DG41" s="68"/>
      <c r="DH41" s="68"/>
      <c r="DI41" s="68"/>
      <c r="DJ41" s="68"/>
      <c r="DK41" s="68"/>
      <c r="DL41" s="68"/>
      <c r="DM41" s="68"/>
      <c r="DN41" s="68"/>
      <c r="DO41" s="68"/>
      <c r="DP41" s="68"/>
      <c r="DQ41" s="68"/>
      <c r="DR41" s="68"/>
      <c r="DS41" s="68"/>
      <c r="DT41" s="68"/>
      <c r="DU41" s="68"/>
    </row>
    <row r="42" spans="4:125"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8"/>
      <c r="AT42" s="68"/>
      <c r="AU42" s="68"/>
      <c r="AV42" s="68"/>
      <c r="AW42" s="68"/>
      <c r="AX42" s="68"/>
      <c r="AY42" s="68"/>
      <c r="AZ42" s="68"/>
      <c r="BA42" s="68"/>
      <c r="BB42" s="68"/>
      <c r="BC42" s="68"/>
      <c r="BD42" s="68"/>
      <c r="BE42" s="68"/>
      <c r="BF42" s="68"/>
      <c r="BG42" s="68"/>
      <c r="BH42" s="68"/>
      <c r="BI42" s="68"/>
      <c r="BJ42" s="68"/>
      <c r="BK42" s="68"/>
      <c r="BL42" s="68"/>
      <c r="BM42" s="68"/>
      <c r="BN42" s="68"/>
      <c r="BO42" s="68"/>
      <c r="BP42" s="68"/>
      <c r="BQ42" s="68"/>
      <c r="BR42" s="68"/>
      <c r="BS42" s="68"/>
      <c r="BT42" s="68"/>
      <c r="BU42" s="68"/>
      <c r="BV42" s="68"/>
      <c r="BW42" s="68"/>
      <c r="BX42" s="68"/>
      <c r="BY42" s="68"/>
      <c r="BZ42" s="68"/>
      <c r="CA42" s="68"/>
      <c r="CB42" s="68"/>
      <c r="CC42" s="68"/>
      <c r="CD42" s="68"/>
      <c r="CE42" s="68"/>
      <c r="CF42" s="68"/>
      <c r="CG42" s="68"/>
      <c r="CH42" s="68"/>
      <c r="CI42" s="68"/>
      <c r="CJ42" s="68"/>
      <c r="CK42" s="68"/>
      <c r="CL42" s="68"/>
      <c r="CM42" s="68"/>
      <c r="CN42" s="68"/>
      <c r="CO42" s="68"/>
      <c r="CP42" s="68"/>
      <c r="CQ42" s="68"/>
      <c r="CR42" s="68"/>
      <c r="CS42" s="68"/>
      <c r="CT42" s="68"/>
      <c r="CU42" s="68"/>
      <c r="CV42" s="68"/>
      <c r="CW42" s="68"/>
      <c r="CX42" s="68"/>
      <c r="CY42" s="68"/>
      <c r="CZ42" s="68"/>
      <c r="DA42" s="68"/>
      <c r="DB42" s="68"/>
      <c r="DC42" s="68"/>
      <c r="DD42" s="68"/>
      <c r="DE42" s="68"/>
      <c r="DF42" s="68"/>
      <c r="DG42" s="68"/>
      <c r="DH42" s="68"/>
      <c r="DI42" s="68"/>
      <c r="DJ42" s="68"/>
      <c r="DK42" s="68"/>
      <c r="DL42" s="68"/>
      <c r="DM42" s="68"/>
      <c r="DN42" s="68"/>
      <c r="DO42" s="68"/>
      <c r="DP42" s="68"/>
      <c r="DQ42" s="68"/>
      <c r="DR42" s="68"/>
      <c r="DS42" s="68"/>
      <c r="DT42" s="68"/>
      <c r="DU42" s="68"/>
    </row>
    <row r="43" spans="4:125"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8"/>
      <c r="AT43" s="68"/>
      <c r="AU43" s="68"/>
      <c r="AV43" s="68"/>
      <c r="AW43" s="68"/>
      <c r="AX43" s="68"/>
      <c r="AY43" s="68"/>
      <c r="AZ43" s="68"/>
      <c r="BA43" s="68"/>
      <c r="BB43" s="68"/>
      <c r="BC43" s="68"/>
      <c r="BD43" s="68"/>
      <c r="BE43" s="68"/>
      <c r="BF43" s="68"/>
      <c r="BG43" s="68"/>
      <c r="BH43" s="68"/>
      <c r="BI43" s="68"/>
      <c r="BJ43" s="68"/>
      <c r="BK43" s="68"/>
      <c r="BL43" s="68"/>
      <c r="BM43" s="68"/>
      <c r="BN43" s="68"/>
      <c r="BO43" s="68"/>
      <c r="BP43" s="68"/>
      <c r="BQ43" s="68"/>
      <c r="BR43" s="68"/>
      <c r="BS43" s="68"/>
      <c r="BT43" s="68"/>
      <c r="BU43" s="68"/>
      <c r="BV43" s="68"/>
      <c r="BW43" s="68"/>
      <c r="BX43" s="68"/>
      <c r="BY43" s="68"/>
      <c r="BZ43" s="68"/>
      <c r="CA43" s="68"/>
      <c r="CB43" s="68"/>
      <c r="CC43" s="68"/>
      <c r="CD43" s="68"/>
      <c r="CE43" s="68"/>
      <c r="CF43" s="68"/>
      <c r="CG43" s="68"/>
      <c r="CH43" s="68"/>
      <c r="CI43" s="68"/>
      <c r="CJ43" s="68"/>
      <c r="CK43" s="68"/>
      <c r="CL43" s="68"/>
      <c r="CM43" s="68"/>
      <c r="CN43" s="68"/>
      <c r="CO43" s="68"/>
      <c r="CP43" s="68"/>
      <c r="CQ43" s="68"/>
      <c r="CR43" s="68"/>
      <c r="CS43" s="68"/>
      <c r="CT43" s="68"/>
      <c r="CU43" s="68"/>
      <c r="CV43" s="68"/>
      <c r="CW43" s="68"/>
      <c r="CX43" s="68"/>
      <c r="CY43" s="68"/>
      <c r="CZ43" s="68"/>
      <c r="DA43" s="68"/>
      <c r="DB43" s="68"/>
      <c r="DC43" s="68"/>
      <c r="DD43" s="68"/>
      <c r="DE43" s="68"/>
      <c r="DF43" s="68"/>
      <c r="DG43" s="68"/>
      <c r="DH43" s="68"/>
      <c r="DI43" s="68"/>
      <c r="DJ43" s="68"/>
      <c r="DK43" s="68"/>
      <c r="DL43" s="68"/>
      <c r="DM43" s="68"/>
      <c r="DN43" s="68"/>
      <c r="DO43" s="68"/>
      <c r="DP43" s="68"/>
      <c r="DQ43" s="68"/>
      <c r="DR43" s="68"/>
      <c r="DS43" s="68"/>
      <c r="DT43" s="68"/>
      <c r="DU43" s="68"/>
    </row>
    <row r="44" spans="4:125"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8"/>
      <c r="AT44" s="68"/>
      <c r="AU44" s="68"/>
      <c r="AV44" s="68"/>
      <c r="AW44" s="68"/>
      <c r="AX44" s="68"/>
      <c r="AY44" s="68"/>
      <c r="AZ44" s="68"/>
      <c r="BA44" s="68"/>
      <c r="BB44" s="68"/>
      <c r="BC44" s="68"/>
      <c r="BD44" s="68"/>
      <c r="BE44" s="68"/>
      <c r="BF44" s="68"/>
      <c r="BG44" s="68"/>
      <c r="BH44" s="68"/>
      <c r="BI44" s="68"/>
      <c r="BJ44" s="68"/>
      <c r="BK44" s="68"/>
      <c r="BL44" s="68"/>
      <c r="BM44" s="68"/>
      <c r="BN44" s="68"/>
      <c r="BO44" s="68"/>
      <c r="BP44" s="68"/>
      <c r="BQ44" s="68"/>
      <c r="BR44" s="68"/>
      <c r="BS44" s="68"/>
      <c r="BT44" s="68"/>
      <c r="BU44" s="68"/>
      <c r="BV44" s="68"/>
      <c r="BW44" s="68"/>
      <c r="BX44" s="68"/>
      <c r="BY44" s="68"/>
      <c r="BZ44" s="68"/>
      <c r="CA44" s="68"/>
      <c r="CB44" s="68"/>
      <c r="CC44" s="68"/>
      <c r="CD44" s="68"/>
      <c r="CE44" s="68"/>
      <c r="CF44" s="68"/>
      <c r="CG44" s="68"/>
      <c r="CH44" s="68"/>
      <c r="CI44" s="68"/>
      <c r="CJ44" s="68"/>
      <c r="CK44" s="68"/>
      <c r="CL44" s="68"/>
      <c r="CM44" s="68"/>
      <c r="CN44" s="68"/>
      <c r="CO44" s="68"/>
      <c r="CP44" s="68"/>
      <c r="CQ44" s="68"/>
      <c r="CR44" s="68"/>
      <c r="CS44" s="68"/>
      <c r="CT44" s="68"/>
      <c r="CU44" s="68"/>
      <c r="CV44" s="68"/>
      <c r="CW44" s="68"/>
      <c r="CX44" s="68"/>
      <c r="CY44" s="68"/>
      <c r="CZ44" s="68"/>
      <c r="DA44" s="68"/>
      <c r="DB44" s="68"/>
      <c r="DC44" s="68"/>
      <c r="DD44" s="68"/>
      <c r="DE44" s="68"/>
      <c r="DF44" s="68"/>
      <c r="DG44" s="68"/>
      <c r="DH44" s="68"/>
      <c r="DI44" s="68"/>
      <c r="DJ44" s="68"/>
      <c r="DK44" s="68"/>
      <c r="DL44" s="68"/>
      <c r="DM44" s="68"/>
      <c r="DN44" s="68"/>
      <c r="DO44" s="68"/>
      <c r="DP44" s="68"/>
      <c r="DQ44" s="68"/>
      <c r="DR44" s="68"/>
      <c r="DS44" s="68"/>
      <c r="DT44" s="68"/>
      <c r="DU44" s="68"/>
    </row>
    <row r="45" spans="4:125"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8"/>
      <c r="AT45" s="68"/>
      <c r="AU45" s="68"/>
      <c r="AV45" s="68"/>
      <c r="AW45" s="68"/>
      <c r="AX45" s="68"/>
      <c r="AY45" s="68"/>
      <c r="AZ45" s="68"/>
      <c r="BA45" s="68"/>
      <c r="BB45" s="68"/>
      <c r="BC45" s="68"/>
      <c r="BD45" s="68"/>
      <c r="BE45" s="68"/>
      <c r="BF45" s="68"/>
      <c r="BG45" s="68"/>
      <c r="BH45" s="68"/>
      <c r="BI45" s="68"/>
      <c r="BJ45" s="68"/>
      <c r="BK45" s="68"/>
      <c r="BL45" s="68"/>
      <c r="BM45" s="68"/>
      <c r="BN45" s="68"/>
      <c r="BO45" s="68"/>
      <c r="BP45" s="68"/>
      <c r="BQ45" s="68"/>
      <c r="BR45" s="68"/>
      <c r="BS45" s="68"/>
      <c r="BT45" s="68"/>
      <c r="BU45" s="68"/>
      <c r="BV45" s="68"/>
      <c r="BW45" s="68"/>
      <c r="BX45" s="68"/>
      <c r="BY45" s="68"/>
      <c r="BZ45" s="68"/>
      <c r="CA45" s="68"/>
      <c r="CB45" s="68"/>
      <c r="CC45" s="68"/>
      <c r="CD45" s="68"/>
      <c r="CE45" s="68"/>
      <c r="CF45" s="68"/>
      <c r="CG45" s="68"/>
      <c r="CH45" s="68"/>
      <c r="CI45" s="68"/>
      <c r="CJ45" s="68"/>
      <c r="CK45" s="68"/>
      <c r="CL45" s="68"/>
      <c r="CM45" s="68"/>
      <c r="CN45" s="68"/>
      <c r="CO45" s="68"/>
      <c r="CP45" s="68"/>
      <c r="CQ45" s="68"/>
      <c r="CR45" s="68"/>
      <c r="CS45" s="68"/>
      <c r="CT45" s="68"/>
      <c r="CU45" s="68"/>
      <c r="CV45" s="68"/>
      <c r="CW45" s="68"/>
      <c r="CX45" s="68"/>
      <c r="CY45" s="68"/>
      <c r="CZ45" s="68"/>
      <c r="DA45" s="68"/>
      <c r="DB45" s="68"/>
      <c r="DC45" s="68"/>
      <c r="DD45" s="68"/>
      <c r="DE45" s="68"/>
      <c r="DF45" s="68"/>
      <c r="DG45" s="68"/>
      <c r="DH45" s="68"/>
      <c r="DI45" s="68"/>
      <c r="DJ45" s="68"/>
      <c r="DK45" s="68"/>
      <c r="DL45" s="68"/>
      <c r="DM45" s="68"/>
      <c r="DN45" s="68"/>
      <c r="DO45" s="68"/>
      <c r="DP45" s="68"/>
      <c r="DQ45" s="68"/>
      <c r="DR45" s="68"/>
      <c r="DS45" s="68"/>
      <c r="DT45" s="68"/>
      <c r="DU45" s="68"/>
    </row>
    <row r="46" spans="4:125"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8"/>
      <c r="AT46" s="68"/>
      <c r="AU46" s="68"/>
      <c r="AV46" s="68"/>
      <c r="AW46" s="68"/>
      <c r="AX46" s="68"/>
      <c r="AY46" s="68"/>
      <c r="AZ46" s="68"/>
      <c r="BA46" s="68"/>
      <c r="BB46" s="68"/>
      <c r="BC46" s="68"/>
      <c r="BD46" s="68"/>
      <c r="BE46" s="68"/>
      <c r="BF46" s="68"/>
      <c r="BG46" s="68"/>
      <c r="BH46" s="68"/>
      <c r="BI46" s="68"/>
      <c r="BJ46" s="68"/>
      <c r="BK46" s="68"/>
      <c r="BL46" s="68"/>
      <c r="BM46" s="68"/>
      <c r="BN46" s="68"/>
      <c r="BO46" s="68"/>
      <c r="BP46" s="68"/>
      <c r="BQ46" s="68"/>
      <c r="BR46" s="68"/>
      <c r="BS46" s="68"/>
      <c r="BT46" s="68"/>
      <c r="BU46" s="68"/>
      <c r="BV46" s="68"/>
      <c r="BW46" s="68"/>
      <c r="BX46" s="68"/>
      <c r="BY46" s="68"/>
      <c r="BZ46" s="68"/>
      <c r="CA46" s="68"/>
      <c r="CB46" s="68"/>
      <c r="CC46" s="68"/>
      <c r="CD46" s="68"/>
      <c r="CE46" s="68"/>
      <c r="CF46" s="68"/>
      <c r="CG46" s="68"/>
      <c r="CH46" s="68"/>
      <c r="CI46" s="68"/>
      <c r="CJ46" s="68"/>
      <c r="CK46" s="68"/>
      <c r="CL46" s="68"/>
      <c r="CM46" s="68"/>
      <c r="CN46" s="68"/>
      <c r="CO46" s="68"/>
      <c r="CP46" s="68"/>
      <c r="CQ46" s="68"/>
      <c r="CR46" s="68"/>
      <c r="CS46" s="68"/>
      <c r="CT46" s="68"/>
      <c r="CU46" s="68"/>
      <c r="CV46" s="68"/>
      <c r="CW46" s="68"/>
      <c r="CX46" s="68"/>
      <c r="CY46" s="68"/>
      <c r="CZ46" s="68"/>
      <c r="DA46" s="68"/>
      <c r="DB46" s="68"/>
      <c r="DC46" s="68"/>
      <c r="DD46" s="68"/>
      <c r="DE46" s="68"/>
      <c r="DF46" s="68"/>
      <c r="DG46" s="68"/>
      <c r="DH46" s="68"/>
      <c r="DI46" s="68"/>
      <c r="DJ46" s="68"/>
      <c r="DK46" s="68"/>
      <c r="DL46" s="68"/>
      <c r="DM46" s="68"/>
      <c r="DN46" s="68"/>
      <c r="DO46" s="68"/>
      <c r="DP46" s="68"/>
      <c r="DQ46" s="68"/>
      <c r="DR46" s="68"/>
      <c r="DS46" s="68"/>
      <c r="DT46" s="68"/>
      <c r="DU46" s="68"/>
    </row>
    <row r="47" spans="4:125"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8"/>
      <c r="AT47" s="68"/>
      <c r="AU47" s="68"/>
      <c r="AV47" s="68"/>
      <c r="AW47" s="68"/>
      <c r="AX47" s="68"/>
      <c r="AY47" s="68"/>
      <c r="AZ47" s="68"/>
      <c r="BA47" s="68"/>
      <c r="BB47" s="68"/>
      <c r="BC47" s="68"/>
      <c r="BD47" s="68"/>
      <c r="BE47" s="68"/>
      <c r="BF47" s="68"/>
      <c r="BG47" s="68"/>
      <c r="BH47" s="68"/>
      <c r="BI47" s="68"/>
      <c r="BJ47" s="68"/>
      <c r="BK47" s="68"/>
      <c r="BL47" s="68"/>
      <c r="BM47" s="68"/>
      <c r="BN47" s="68"/>
      <c r="BO47" s="68"/>
      <c r="BP47" s="68"/>
      <c r="BQ47" s="68"/>
      <c r="BR47" s="68"/>
      <c r="BS47" s="68"/>
      <c r="BT47" s="68"/>
      <c r="BU47" s="68"/>
      <c r="BV47" s="68"/>
      <c r="BW47" s="68"/>
      <c r="BX47" s="68"/>
      <c r="BY47" s="68"/>
      <c r="BZ47" s="68"/>
      <c r="CA47" s="68"/>
      <c r="CB47" s="68"/>
      <c r="CC47" s="68"/>
      <c r="CD47" s="68"/>
      <c r="CE47" s="68"/>
      <c r="CF47" s="68"/>
      <c r="CG47" s="68"/>
      <c r="CH47" s="68"/>
      <c r="CI47" s="68"/>
      <c r="CJ47" s="68"/>
      <c r="CK47" s="68"/>
      <c r="CL47" s="68"/>
      <c r="CM47" s="68"/>
      <c r="CN47" s="68"/>
      <c r="CO47" s="68"/>
      <c r="CP47" s="68"/>
      <c r="CQ47" s="68"/>
      <c r="CR47" s="68"/>
      <c r="CS47" s="68"/>
      <c r="CT47" s="68"/>
      <c r="CU47" s="68"/>
      <c r="CV47" s="68"/>
      <c r="CW47" s="68"/>
      <c r="CX47" s="68"/>
      <c r="CY47" s="68"/>
      <c r="CZ47" s="68"/>
      <c r="DA47" s="68"/>
      <c r="DB47" s="68"/>
      <c r="DC47" s="68"/>
      <c r="DD47" s="68"/>
      <c r="DE47" s="68"/>
      <c r="DF47" s="68"/>
      <c r="DG47" s="68"/>
      <c r="DH47" s="68"/>
      <c r="DI47" s="68"/>
      <c r="DJ47" s="68"/>
      <c r="DK47" s="68"/>
      <c r="DL47" s="68"/>
      <c r="DM47" s="68"/>
      <c r="DN47" s="68"/>
      <c r="DO47" s="68"/>
      <c r="DP47" s="68"/>
      <c r="DQ47" s="68"/>
      <c r="DR47" s="68"/>
      <c r="DS47" s="68"/>
      <c r="DT47" s="68"/>
      <c r="DU47" s="68"/>
    </row>
    <row r="48" spans="4:125"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8"/>
      <c r="AK48" s="68"/>
      <c r="AL48" s="68"/>
      <c r="AM48" s="68"/>
      <c r="AN48" s="68"/>
      <c r="AO48" s="68"/>
      <c r="AP48" s="68"/>
      <c r="AQ48" s="68"/>
      <c r="AR48" s="68"/>
      <c r="AS48" s="68"/>
      <c r="AT48" s="68"/>
      <c r="AU48" s="68"/>
      <c r="AV48" s="68"/>
      <c r="AW48" s="68"/>
      <c r="AX48" s="68"/>
      <c r="AY48" s="68"/>
      <c r="AZ48" s="68"/>
      <c r="BA48" s="68"/>
      <c r="BB48" s="68"/>
      <c r="BC48" s="68"/>
      <c r="BD48" s="68"/>
      <c r="BE48" s="68"/>
      <c r="BF48" s="68"/>
      <c r="BG48" s="68"/>
      <c r="BH48" s="68"/>
      <c r="BI48" s="68"/>
      <c r="BJ48" s="68"/>
      <c r="BK48" s="68"/>
      <c r="BL48" s="68"/>
      <c r="BM48" s="68"/>
      <c r="BN48" s="68"/>
      <c r="BO48" s="68"/>
      <c r="BP48" s="68"/>
      <c r="BQ48" s="68"/>
      <c r="BR48" s="68"/>
      <c r="BS48" s="68"/>
      <c r="BT48" s="68"/>
      <c r="BU48" s="68"/>
      <c r="BV48" s="68"/>
      <c r="BW48" s="68"/>
      <c r="BX48" s="68"/>
      <c r="BY48" s="68"/>
      <c r="BZ48" s="68"/>
      <c r="CA48" s="68"/>
      <c r="CB48" s="68"/>
      <c r="CC48" s="68"/>
      <c r="CD48" s="68"/>
      <c r="CE48" s="68"/>
      <c r="CF48" s="68"/>
      <c r="CG48" s="68"/>
      <c r="CH48" s="68"/>
      <c r="CI48" s="68"/>
      <c r="CJ48" s="68"/>
      <c r="CK48" s="68"/>
      <c r="CL48" s="68"/>
      <c r="CM48" s="68"/>
      <c r="CN48" s="68"/>
      <c r="CO48" s="68"/>
      <c r="CP48" s="68"/>
      <c r="CQ48" s="68"/>
      <c r="CR48" s="68"/>
      <c r="CS48" s="68"/>
      <c r="CT48" s="68"/>
      <c r="CU48" s="68"/>
      <c r="CV48" s="68"/>
      <c r="CW48" s="68"/>
      <c r="CX48" s="68"/>
      <c r="CY48" s="68"/>
      <c r="CZ48" s="68"/>
      <c r="DA48" s="68"/>
      <c r="DB48" s="68"/>
      <c r="DC48" s="68"/>
      <c r="DD48" s="68"/>
      <c r="DE48" s="68"/>
      <c r="DF48" s="68"/>
      <c r="DG48" s="68"/>
      <c r="DH48" s="68"/>
      <c r="DI48" s="68"/>
      <c r="DJ48" s="68"/>
      <c r="DK48" s="68"/>
      <c r="DL48" s="68"/>
      <c r="DM48" s="68"/>
      <c r="DN48" s="68"/>
      <c r="DO48" s="68"/>
      <c r="DP48" s="68"/>
      <c r="DQ48" s="68"/>
      <c r="DR48" s="68"/>
      <c r="DS48" s="68"/>
      <c r="DT48" s="68"/>
      <c r="DU48" s="68"/>
    </row>
    <row r="49" spans="4:125"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8"/>
      <c r="AH49" s="68"/>
      <c r="AI49" s="68"/>
      <c r="AJ49" s="68"/>
      <c r="AK49" s="68"/>
      <c r="AL49" s="68"/>
      <c r="AM49" s="68"/>
      <c r="AN49" s="68"/>
      <c r="AO49" s="68"/>
      <c r="AP49" s="68"/>
      <c r="AQ49" s="68"/>
      <c r="AR49" s="68"/>
      <c r="AS49" s="68"/>
      <c r="AT49" s="68"/>
      <c r="AU49" s="68"/>
      <c r="AV49" s="68"/>
      <c r="AW49" s="68"/>
      <c r="AX49" s="68"/>
      <c r="AY49" s="68"/>
      <c r="AZ49" s="68"/>
      <c r="BA49" s="68"/>
      <c r="BB49" s="68"/>
      <c r="BC49" s="68"/>
      <c r="BD49" s="68"/>
      <c r="BE49" s="68"/>
      <c r="BF49" s="68"/>
      <c r="BG49" s="68"/>
      <c r="BH49" s="68"/>
      <c r="BI49" s="68"/>
      <c r="BJ49" s="68"/>
      <c r="BK49" s="68"/>
      <c r="BL49" s="68"/>
      <c r="BM49" s="68"/>
      <c r="BN49" s="68"/>
      <c r="BO49" s="68"/>
      <c r="BP49" s="68"/>
      <c r="BQ49" s="68"/>
      <c r="BR49" s="68"/>
      <c r="BS49" s="68"/>
      <c r="BT49" s="68"/>
      <c r="BU49" s="68"/>
      <c r="BV49" s="68"/>
      <c r="BW49" s="68"/>
      <c r="BX49" s="68"/>
      <c r="BY49" s="68"/>
      <c r="BZ49" s="68"/>
      <c r="CA49" s="68"/>
      <c r="CB49" s="68"/>
      <c r="CC49" s="68"/>
      <c r="CD49" s="68"/>
      <c r="CE49" s="68"/>
      <c r="CF49" s="68"/>
      <c r="CG49" s="68"/>
      <c r="CH49" s="68"/>
      <c r="CI49" s="68"/>
      <c r="CJ49" s="68"/>
      <c r="CK49" s="68"/>
      <c r="CL49" s="68"/>
      <c r="CM49" s="68"/>
      <c r="CN49" s="68"/>
      <c r="CO49" s="68"/>
      <c r="CP49" s="68"/>
      <c r="CQ49" s="68"/>
      <c r="CR49" s="68"/>
      <c r="CS49" s="68"/>
      <c r="CT49" s="68"/>
      <c r="CU49" s="68"/>
      <c r="CV49" s="68"/>
      <c r="CW49" s="68"/>
      <c r="CX49" s="68"/>
      <c r="CY49" s="68"/>
      <c r="CZ49" s="68"/>
      <c r="DA49" s="68"/>
      <c r="DB49" s="68"/>
      <c r="DC49" s="68"/>
      <c r="DD49" s="68"/>
      <c r="DE49" s="68"/>
      <c r="DF49" s="68"/>
      <c r="DG49" s="68"/>
      <c r="DH49" s="68"/>
      <c r="DI49" s="68"/>
      <c r="DJ49" s="68"/>
      <c r="DK49" s="68"/>
      <c r="DL49" s="68"/>
      <c r="DM49" s="68"/>
      <c r="DN49" s="68"/>
      <c r="DO49" s="68"/>
      <c r="DP49" s="68"/>
      <c r="DQ49" s="68"/>
      <c r="DR49" s="68"/>
      <c r="DS49" s="68"/>
      <c r="DT49" s="68"/>
      <c r="DU49" s="68"/>
    </row>
    <row r="50" spans="4:125"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8"/>
      <c r="AK50" s="68"/>
      <c r="AL50" s="68"/>
      <c r="AM50" s="68"/>
      <c r="AN50" s="68"/>
      <c r="AO50" s="68"/>
      <c r="AP50" s="68"/>
      <c r="AQ50" s="68"/>
      <c r="AR50" s="68"/>
      <c r="AS50" s="68"/>
      <c r="AT50" s="68"/>
      <c r="AU50" s="68"/>
      <c r="AV50" s="68"/>
      <c r="AW50" s="68"/>
      <c r="AX50" s="68"/>
      <c r="AY50" s="68"/>
      <c r="AZ50" s="68"/>
      <c r="BA50" s="68"/>
      <c r="BB50" s="68"/>
      <c r="BC50" s="68"/>
      <c r="BD50" s="68"/>
      <c r="BE50" s="68"/>
      <c r="BF50" s="68"/>
      <c r="BG50" s="68"/>
      <c r="BH50" s="68"/>
      <c r="BI50" s="68"/>
      <c r="BJ50" s="68"/>
      <c r="BK50" s="68"/>
      <c r="BL50" s="68"/>
      <c r="BM50" s="68"/>
      <c r="BN50" s="68"/>
      <c r="BO50" s="68"/>
      <c r="BP50" s="68"/>
      <c r="BQ50" s="68"/>
      <c r="BR50" s="68"/>
      <c r="BS50" s="68"/>
      <c r="BT50" s="68"/>
      <c r="BU50" s="68"/>
      <c r="BV50" s="68"/>
      <c r="BW50" s="68"/>
      <c r="BX50" s="68"/>
      <c r="BY50" s="68"/>
      <c r="BZ50" s="68"/>
      <c r="CA50" s="68"/>
      <c r="CB50" s="68"/>
      <c r="CC50" s="68"/>
      <c r="CD50" s="68"/>
      <c r="CE50" s="68"/>
      <c r="CF50" s="68"/>
      <c r="CG50" s="68"/>
      <c r="CH50" s="68"/>
      <c r="CI50" s="68"/>
      <c r="CJ50" s="68"/>
      <c r="CK50" s="68"/>
      <c r="CL50" s="68"/>
      <c r="CM50" s="68"/>
      <c r="CN50" s="68"/>
      <c r="CO50" s="68"/>
      <c r="CP50" s="68"/>
      <c r="CQ50" s="68"/>
      <c r="CR50" s="68"/>
      <c r="CS50" s="68"/>
      <c r="CT50" s="68"/>
      <c r="CU50" s="68"/>
      <c r="CV50" s="68"/>
      <c r="CW50" s="68"/>
      <c r="CX50" s="68"/>
      <c r="CY50" s="68"/>
      <c r="CZ50" s="68"/>
      <c r="DA50" s="68"/>
      <c r="DB50" s="68"/>
      <c r="DC50" s="68"/>
      <c r="DD50" s="68"/>
      <c r="DE50" s="68"/>
      <c r="DF50" s="68"/>
      <c r="DG50" s="68"/>
      <c r="DH50" s="68"/>
      <c r="DI50" s="68"/>
      <c r="DJ50" s="68"/>
      <c r="DK50" s="68"/>
      <c r="DL50" s="68"/>
      <c r="DM50" s="68"/>
      <c r="DN50" s="68"/>
      <c r="DO50" s="68"/>
      <c r="DP50" s="68"/>
      <c r="DQ50" s="68"/>
      <c r="DR50" s="68"/>
      <c r="DS50" s="68"/>
      <c r="DT50" s="68"/>
      <c r="DU50" s="68"/>
    </row>
    <row r="51" spans="4:125"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8"/>
      <c r="AK51" s="68"/>
      <c r="AL51" s="68"/>
      <c r="AM51" s="68"/>
      <c r="AN51" s="68"/>
      <c r="AO51" s="68"/>
      <c r="AP51" s="68"/>
      <c r="AQ51" s="68"/>
      <c r="AR51" s="68"/>
      <c r="AS51" s="68"/>
      <c r="AT51" s="68"/>
      <c r="AU51" s="68"/>
      <c r="AV51" s="68"/>
      <c r="AW51" s="68"/>
      <c r="AX51" s="68"/>
      <c r="AY51" s="68"/>
      <c r="AZ51" s="68"/>
      <c r="BA51" s="68"/>
      <c r="BB51" s="68"/>
      <c r="BC51" s="68"/>
      <c r="BD51" s="68"/>
      <c r="BE51" s="68"/>
      <c r="BF51" s="68"/>
      <c r="BG51" s="68"/>
      <c r="BH51" s="68"/>
      <c r="BI51" s="68"/>
      <c r="BJ51" s="68"/>
      <c r="BK51" s="68"/>
      <c r="BL51" s="68"/>
      <c r="BM51" s="68"/>
      <c r="BN51" s="68"/>
      <c r="BO51" s="68"/>
      <c r="BP51" s="68"/>
      <c r="BQ51" s="68"/>
      <c r="BR51" s="68"/>
      <c r="BS51" s="68"/>
      <c r="BT51" s="68"/>
      <c r="BU51" s="68"/>
      <c r="BV51" s="68"/>
      <c r="BW51" s="68"/>
      <c r="BX51" s="68"/>
      <c r="BY51" s="68"/>
      <c r="BZ51" s="68"/>
      <c r="CA51" s="68"/>
      <c r="CB51" s="68"/>
      <c r="CC51" s="68"/>
      <c r="CD51" s="68"/>
      <c r="CE51" s="68"/>
      <c r="CF51" s="68"/>
      <c r="CG51" s="68"/>
      <c r="CH51" s="68"/>
      <c r="CI51" s="68"/>
      <c r="CJ51" s="68"/>
      <c r="CK51" s="68"/>
      <c r="CL51" s="68"/>
      <c r="CM51" s="68"/>
      <c r="CN51" s="68"/>
      <c r="CO51" s="68"/>
      <c r="CP51" s="68"/>
      <c r="CQ51" s="68"/>
      <c r="CR51" s="68"/>
      <c r="CS51" s="68"/>
      <c r="CT51" s="68"/>
      <c r="CU51" s="68"/>
      <c r="CV51" s="68"/>
      <c r="CW51" s="68"/>
      <c r="CX51" s="68"/>
      <c r="CY51" s="68"/>
      <c r="CZ51" s="68"/>
      <c r="DA51" s="68"/>
      <c r="DB51" s="68"/>
      <c r="DC51" s="68"/>
      <c r="DD51" s="68"/>
      <c r="DE51" s="68"/>
      <c r="DF51" s="68"/>
      <c r="DG51" s="68"/>
      <c r="DH51" s="68"/>
      <c r="DI51" s="68"/>
      <c r="DJ51" s="68"/>
      <c r="DK51" s="68"/>
      <c r="DL51" s="68"/>
      <c r="DM51" s="68"/>
      <c r="DN51" s="68"/>
      <c r="DO51" s="68"/>
      <c r="DP51" s="68"/>
      <c r="DQ51" s="68"/>
      <c r="DR51" s="68"/>
      <c r="DS51" s="68"/>
      <c r="DT51" s="68"/>
      <c r="DU51" s="68"/>
    </row>
    <row r="52" spans="4:125"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8"/>
      <c r="AT52" s="68"/>
      <c r="AU52" s="68"/>
      <c r="AV52" s="68"/>
      <c r="AW52" s="68"/>
      <c r="AX52" s="68"/>
      <c r="AY52" s="68"/>
      <c r="AZ52" s="68"/>
      <c r="BA52" s="68"/>
      <c r="BB52" s="68"/>
      <c r="BC52" s="68"/>
      <c r="BD52" s="68"/>
      <c r="BE52" s="68"/>
      <c r="BF52" s="68"/>
      <c r="BG52" s="68"/>
      <c r="BH52" s="68"/>
      <c r="BI52" s="68"/>
      <c r="BJ52" s="68"/>
      <c r="BK52" s="68"/>
      <c r="BL52" s="68"/>
      <c r="BM52" s="68"/>
      <c r="BN52" s="68"/>
      <c r="BO52" s="68"/>
      <c r="BP52" s="68"/>
      <c r="BQ52" s="68"/>
      <c r="BR52" s="68"/>
      <c r="BS52" s="68"/>
      <c r="BT52" s="68"/>
      <c r="BU52" s="68"/>
      <c r="BV52" s="68"/>
      <c r="BW52" s="68"/>
      <c r="BX52" s="68"/>
      <c r="BY52" s="68"/>
      <c r="BZ52" s="68"/>
      <c r="CA52" s="68"/>
      <c r="CB52" s="68"/>
      <c r="CC52" s="68"/>
      <c r="CD52" s="68"/>
      <c r="CE52" s="68"/>
      <c r="CF52" s="68"/>
      <c r="CG52" s="68"/>
      <c r="CH52" s="68"/>
      <c r="CI52" s="68"/>
      <c r="CJ52" s="68"/>
      <c r="CK52" s="68"/>
      <c r="CL52" s="68"/>
      <c r="CM52" s="68"/>
      <c r="CN52" s="68"/>
      <c r="CO52" s="68"/>
      <c r="CP52" s="68"/>
      <c r="CQ52" s="68"/>
      <c r="CR52" s="68"/>
      <c r="CS52" s="68"/>
      <c r="CT52" s="68"/>
      <c r="CU52" s="68"/>
      <c r="CV52" s="68"/>
      <c r="CW52" s="68"/>
      <c r="CX52" s="68"/>
      <c r="CY52" s="68"/>
      <c r="CZ52" s="68"/>
      <c r="DA52" s="68"/>
      <c r="DB52" s="68"/>
      <c r="DC52" s="68"/>
      <c r="DD52" s="68"/>
      <c r="DE52" s="68"/>
      <c r="DF52" s="68"/>
      <c r="DG52" s="68"/>
      <c r="DH52" s="68"/>
      <c r="DI52" s="68"/>
      <c r="DJ52" s="68"/>
      <c r="DK52" s="68"/>
      <c r="DL52" s="68"/>
      <c r="DM52" s="68"/>
      <c r="DN52" s="68"/>
      <c r="DO52" s="68"/>
      <c r="DP52" s="68"/>
      <c r="DQ52" s="68"/>
      <c r="DR52" s="68"/>
      <c r="DS52" s="68"/>
      <c r="DT52" s="68"/>
      <c r="DU52" s="68"/>
    </row>
    <row r="53" spans="4:125"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68"/>
      <c r="AQ53" s="68"/>
      <c r="AR53" s="68"/>
      <c r="AS53" s="68"/>
      <c r="AT53" s="68"/>
      <c r="AU53" s="68"/>
      <c r="AV53" s="68"/>
      <c r="AW53" s="68"/>
      <c r="AX53" s="68"/>
      <c r="AY53" s="68"/>
      <c r="AZ53" s="68"/>
      <c r="BA53" s="68"/>
      <c r="BB53" s="68"/>
      <c r="BC53" s="68"/>
      <c r="BD53" s="68"/>
      <c r="BE53" s="68"/>
      <c r="BF53" s="68"/>
      <c r="BG53" s="68"/>
      <c r="BH53" s="68"/>
      <c r="BI53" s="68"/>
      <c r="BJ53" s="68"/>
      <c r="BK53" s="68"/>
      <c r="BL53" s="68"/>
      <c r="BM53" s="68"/>
      <c r="BN53" s="68"/>
      <c r="BO53" s="68"/>
      <c r="BP53" s="68"/>
      <c r="BQ53" s="68"/>
      <c r="BR53" s="68"/>
      <c r="BS53" s="68"/>
      <c r="BT53" s="68"/>
      <c r="BU53" s="68"/>
      <c r="BV53" s="68"/>
      <c r="BW53" s="68"/>
      <c r="BX53" s="68"/>
      <c r="BY53" s="68"/>
      <c r="BZ53" s="68"/>
      <c r="CA53" s="68"/>
      <c r="CB53" s="68"/>
      <c r="CC53" s="68"/>
      <c r="CD53" s="68"/>
      <c r="CE53" s="68"/>
      <c r="CF53" s="68"/>
      <c r="CG53" s="68"/>
      <c r="CH53" s="68"/>
      <c r="CI53" s="68"/>
      <c r="CJ53" s="68"/>
      <c r="CK53" s="68"/>
      <c r="CL53" s="68"/>
      <c r="CM53" s="68"/>
      <c r="CN53" s="68"/>
      <c r="CO53" s="68"/>
      <c r="CP53" s="68"/>
      <c r="CQ53" s="68"/>
      <c r="CR53" s="68"/>
      <c r="CS53" s="68"/>
      <c r="CT53" s="68"/>
      <c r="CU53" s="68"/>
      <c r="CV53" s="68"/>
      <c r="CW53" s="68"/>
      <c r="CX53" s="68"/>
      <c r="CY53" s="68"/>
      <c r="CZ53" s="68"/>
      <c r="DA53" s="68"/>
      <c r="DB53" s="68"/>
      <c r="DC53" s="68"/>
      <c r="DD53" s="68"/>
      <c r="DE53" s="68"/>
      <c r="DF53" s="68"/>
      <c r="DG53" s="68"/>
      <c r="DH53" s="68"/>
      <c r="DI53" s="68"/>
      <c r="DJ53" s="68"/>
      <c r="DK53" s="68"/>
      <c r="DL53" s="68"/>
      <c r="DM53" s="68"/>
      <c r="DN53" s="68"/>
      <c r="DO53" s="68"/>
      <c r="DP53" s="68"/>
      <c r="DQ53" s="68"/>
      <c r="DR53" s="68"/>
      <c r="DS53" s="68"/>
      <c r="DT53" s="68"/>
      <c r="DU53" s="68"/>
    </row>
    <row r="54" spans="4:125"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8"/>
      <c r="AQ54" s="68"/>
      <c r="AR54" s="68"/>
      <c r="AS54" s="68"/>
      <c r="AT54" s="68"/>
      <c r="AU54" s="68"/>
      <c r="AV54" s="68"/>
      <c r="AW54" s="68"/>
      <c r="AX54" s="68"/>
      <c r="AY54" s="68"/>
      <c r="AZ54" s="68"/>
      <c r="BA54" s="68"/>
      <c r="BB54" s="68"/>
      <c r="BC54" s="68"/>
      <c r="BD54" s="68"/>
      <c r="BE54" s="68"/>
      <c r="BF54" s="68"/>
      <c r="BG54" s="68"/>
      <c r="BH54" s="68"/>
      <c r="BI54" s="68"/>
      <c r="BJ54" s="68"/>
      <c r="BK54" s="68"/>
      <c r="BL54" s="68"/>
      <c r="BM54" s="68"/>
      <c r="BN54" s="68"/>
      <c r="BO54" s="68"/>
      <c r="BP54" s="68"/>
      <c r="BQ54" s="68"/>
      <c r="BR54" s="68"/>
      <c r="BS54" s="68"/>
      <c r="BT54" s="68"/>
      <c r="BU54" s="68"/>
      <c r="BV54" s="68"/>
      <c r="BW54" s="68"/>
      <c r="BX54" s="68"/>
      <c r="BY54" s="68"/>
      <c r="BZ54" s="68"/>
      <c r="CA54" s="68"/>
      <c r="CB54" s="68"/>
      <c r="CC54" s="68"/>
      <c r="CD54" s="68"/>
      <c r="CE54" s="68"/>
      <c r="CF54" s="68"/>
      <c r="CG54" s="68"/>
      <c r="CH54" s="68"/>
      <c r="CI54" s="68"/>
      <c r="CJ54" s="68"/>
      <c r="CK54" s="68"/>
      <c r="CL54" s="68"/>
      <c r="CM54" s="68"/>
      <c r="CN54" s="68"/>
      <c r="CO54" s="68"/>
      <c r="CP54" s="68"/>
      <c r="CQ54" s="68"/>
      <c r="CR54" s="68"/>
      <c r="CS54" s="68"/>
      <c r="CT54" s="68"/>
      <c r="CU54" s="68"/>
      <c r="CV54" s="68"/>
      <c r="CW54" s="68"/>
      <c r="CX54" s="68"/>
      <c r="CY54" s="68"/>
      <c r="CZ54" s="68"/>
      <c r="DA54" s="68"/>
      <c r="DB54" s="68"/>
      <c r="DC54" s="68"/>
      <c r="DD54" s="68"/>
      <c r="DE54" s="68"/>
      <c r="DF54" s="68"/>
      <c r="DG54" s="68"/>
      <c r="DH54" s="68"/>
      <c r="DI54" s="68"/>
      <c r="DJ54" s="68"/>
      <c r="DK54" s="68"/>
      <c r="DL54" s="68"/>
      <c r="DM54" s="68"/>
      <c r="DN54" s="68"/>
      <c r="DO54" s="68"/>
      <c r="DP54" s="68"/>
      <c r="DQ54" s="68"/>
      <c r="DR54" s="68"/>
      <c r="DS54" s="68"/>
      <c r="DT54" s="68"/>
      <c r="DU54" s="68"/>
    </row>
    <row r="55" spans="4:125"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68"/>
      <c r="AS55" s="68"/>
      <c r="AT55" s="68"/>
      <c r="AU55" s="68"/>
      <c r="AV55" s="68"/>
      <c r="AW55" s="68"/>
      <c r="AX55" s="68"/>
      <c r="AY55" s="68"/>
      <c r="AZ55" s="68"/>
      <c r="BA55" s="68"/>
      <c r="BB55" s="68"/>
      <c r="BC55" s="68"/>
      <c r="BD55" s="68"/>
      <c r="BE55" s="68"/>
      <c r="BF55" s="68"/>
      <c r="BG55" s="68"/>
      <c r="BH55" s="68"/>
      <c r="BI55" s="68"/>
      <c r="BJ55" s="68"/>
      <c r="BK55" s="68"/>
      <c r="BL55" s="68"/>
      <c r="BM55" s="68"/>
      <c r="BN55" s="68"/>
      <c r="BO55" s="68"/>
      <c r="BP55" s="68"/>
      <c r="BQ55" s="68"/>
      <c r="BR55" s="68"/>
      <c r="BS55" s="68"/>
      <c r="BT55" s="68"/>
      <c r="BU55" s="68"/>
      <c r="BV55" s="68"/>
      <c r="BW55" s="68"/>
      <c r="BX55" s="68"/>
      <c r="BY55" s="68"/>
      <c r="BZ55" s="68"/>
      <c r="CA55" s="68"/>
      <c r="CB55" s="68"/>
      <c r="CC55" s="68"/>
      <c r="CD55" s="68"/>
      <c r="CE55" s="68"/>
      <c r="CF55" s="68"/>
      <c r="CG55" s="68"/>
      <c r="CH55" s="68"/>
      <c r="CI55" s="68"/>
      <c r="CJ55" s="68"/>
      <c r="CK55" s="68"/>
      <c r="CL55" s="68"/>
      <c r="CM55" s="68"/>
      <c r="CN55" s="68"/>
      <c r="CO55" s="68"/>
      <c r="CP55" s="68"/>
      <c r="CQ55" s="68"/>
      <c r="CR55" s="68"/>
      <c r="CS55" s="68"/>
      <c r="CT55" s="68"/>
      <c r="CU55" s="68"/>
      <c r="CV55" s="68"/>
      <c r="CW55" s="68"/>
      <c r="CX55" s="68"/>
      <c r="CY55" s="68"/>
      <c r="CZ55" s="68"/>
      <c r="DA55" s="68"/>
      <c r="DB55" s="68"/>
      <c r="DC55" s="68"/>
      <c r="DD55" s="68"/>
      <c r="DE55" s="68"/>
      <c r="DF55" s="68"/>
      <c r="DG55" s="68"/>
      <c r="DH55" s="68"/>
      <c r="DI55" s="68"/>
      <c r="DJ55" s="68"/>
      <c r="DK55" s="68"/>
      <c r="DL55" s="68"/>
      <c r="DM55" s="68"/>
      <c r="DN55" s="68"/>
      <c r="DO55" s="68"/>
      <c r="DP55" s="68"/>
      <c r="DQ55" s="68"/>
      <c r="DR55" s="68"/>
      <c r="DS55" s="68"/>
      <c r="DT55" s="68"/>
      <c r="DU55" s="68"/>
    </row>
    <row r="56" spans="4:125"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68"/>
      <c r="AJ56" s="68"/>
      <c r="AK56" s="68"/>
      <c r="AL56" s="68"/>
      <c r="AM56" s="68"/>
      <c r="AN56" s="68"/>
      <c r="AO56" s="68"/>
      <c r="AP56" s="68"/>
      <c r="AQ56" s="68"/>
      <c r="AR56" s="68"/>
      <c r="AS56" s="68"/>
      <c r="AT56" s="68"/>
      <c r="AU56" s="68"/>
      <c r="AV56" s="68"/>
      <c r="AW56" s="68"/>
      <c r="AX56" s="68"/>
      <c r="AY56" s="68"/>
      <c r="AZ56" s="68"/>
      <c r="BA56" s="68"/>
      <c r="BB56" s="68"/>
      <c r="BC56" s="68"/>
      <c r="BD56" s="68"/>
      <c r="BE56" s="68"/>
      <c r="BF56" s="68"/>
      <c r="BG56" s="68"/>
      <c r="BH56" s="68"/>
      <c r="BI56" s="68"/>
      <c r="BJ56" s="68"/>
      <c r="BK56" s="68"/>
      <c r="BL56" s="68"/>
      <c r="BM56" s="68"/>
      <c r="BN56" s="68"/>
      <c r="BO56" s="68"/>
      <c r="BP56" s="68"/>
      <c r="BQ56" s="68"/>
      <c r="BR56" s="68"/>
      <c r="BS56" s="68"/>
      <c r="BT56" s="68"/>
      <c r="BU56" s="68"/>
      <c r="BV56" s="68"/>
      <c r="BW56" s="68"/>
      <c r="BX56" s="68"/>
      <c r="BY56" s="68"/>
      <c r="BZ56" s="68"/>
      <c r="CA56" s="68"/>
      <c r="CB56" s="68"/>
      <c r="CC56" s="68"/>
      <c r="CD56" s="68"/>
      <c r="CE56" s="68"/>
      <c r="CF56" s="68"/>
      <c r="CG56" s="68"/>
      <c r="CH56" s="68"/>
      <c r="CI56" s="68"/>
      <c r="CJ56" s="68"/>
      <c r="CK56" s="68"/>
      <c r="CL56" s="68"/>
      <c r="CM56" s="68"/>
      <c r="CN56" s="68"/>
      <c r="CO56" s="68"/>
      <c r="CP56" s="68"/>
      <c r="CQ56" s="68"/>
      <c r="CR56" s="68"/>
      <c r="CS56" s="68"/>
      <c r="CT56" s="68"/>
      <c r="CU56" s="68"/>
      <c r="CV56" s="68"/>
      <c r="CW56" s="68"/>
      <c r="CX56" s="68"/>
      <c r="CY56" s="68"/>
      <c r="CZ56" s="68"/>
      <c r="DA56" s="68"/>
      <c r="DB56" s="68"/>
      <c r="DC56" s="68"/>
      <c r="DD56" s="68"/>
      <c r="DE56" s="68"/>
      <c r="DF56" s="68"/>
      <c r="DG56" s="68"/>
      <c r="DH56" s="68"/>
      <c r="DI56" s="68"/>
      <c r="DJ56" s="68"/>
      <c r="DK56" s="68"/>
      <c r="DL56" s="68"/>
      <c r="DM56" s="68"/>
      <c r="DN56" s="68"/>
      <c r="DO56" s="68"/>
      <c r="DP56" s="68"/>
      <c r="DQ56" s="68"/>
      <c r="DR56" s="68"/>
      <c r="DS56" s="68"/>
      <c r="DT56" s="68"/>
      <c r="DU56" s="68"/>
    </row>
    <row r="57" spans="4:125"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8"/>
      <c r="AK57" s="68"/>
      <c r="AL57" s="68"/>
      <c r="AM57" s="68"/>
      <c r="AN57" s="68"/>
      <c r="AO57" s="68"/>
      <c r="AP57" s="68"/>
      <c r="AQ57" s="68"/>
      <c r="AR57" s="68"/>
      <c r="AS57" s="68"/>
      <c r="AT57" s="68"/>
      <c r="AU57" s="68"/>
      <c r="AV57" s="68"/>
      <c r="AW57" s="68"/>
      <c r="AX57" s="68"/>
      <c r="AY57" s="68"/>
      <c r="AZ57" s="68"/>
      <c r="BA57" s="68"/>
      <c r="BB57" s="68"/>
      <c r="BC57" s="68"/>
      <c r="BD57" s="68"/>
      <c r="BE57" s="68"/>
      <c r="BF57" s="68"/>
      <c r="BG57" s="68"/>
      <c r="BH57" s="68"/>
      <c r="BI57" s="68"/>
      <c r="BJ57" s="68"/>
      <c r="BK57" s="68"/>
      <c r="BL57" s="68"/>
      <c r="BM57" s="68"/>
      <c r="BN57" s="68"/>
      <c r="BO57" s="68"/>
      <c r="BP57" s="68"/>
      <c r="BQ57" s="68"/>
      <c r="BR57" s="68"/>
      <c r="BS57" s="68"/>
      <c r="BT57" s="68"/>
      <c r="BU57" s="68"/>
      <c r="BV57" s="68"/>
      <c r="BW57" s="68"/>
      <c r="BX57" s="68"/>
      <c r="BY57" s="68"/>
      <c r="BZ57" s="68"/>
      <c r="CA57" s="68"/>
      <c r="CB57" s="68"/>
      <c r="CC57" s="68"/>
      <c r="CD57" s="68"/>
      <c r="CE57" s="68"/>
      <c r="CF57" s="68"/>
      <c r="CG57" s="68"/>
      <c r="CH57" s="68"/>
      <c r="CI57" s="68"/>
      <c r="CJ57" s="68"/>
      <c r="CK57" s="68"/>
      <c r="CL57" s="68"/>
      <c r="CM57" s="68"/>
      <c r="CN57" s="68"/>
      <c r="CO57" s="68"/>
      <c r="CP57" s="68"/>
      <c r="CQ57" s="68"/>
      <c r="CR57" s="68"/>
      <c r="CS57" s="68"/>
      <c r="CT57" s="68"/>
      <c r="CU57" s="68"/>
      <c r="CV57" s="68"/>
      <c r="CW57" s="68"/>
      <c r="CX57" s="68"/>
      <c r="CY57" s="68"/>
      <c r="CZ57" s="68"/>
      <c r="DA57" s="68"/>
      <c r="DB57" s="68"/>
      <c r="DC57" s="68"/>
      <c r="DD57" s="68"/>
      <c r="DE57" s="68"/>
      <c r="DF57" s="68"/>
      <c r="DG57" s="68"/>
      <c r="DH57" s="68"/>
      <c r="DI57" s="68"/>
      <c r="DJ57" s="68"/>
      <c r="DK57" s="68"/>
      <c r="DL57" s="68"/>
      <c r="DM57" s="68"/>
      <c r="DN57" s="68"/>
      <c r="DO57" s="68"/>
      <c r="DP57" s="68"/>
      <c r="DQ57" s="68"/>
      <c r="DR57" s="68"/>
      <c r="DS57" s="68"/>
      <c r="DT57" s="68"/>
      <c r="DU57" s="68"/>
    </row>
    <row r="58" spans="4:125"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8"/>
      <c r="AG58" s="68"/>
      <c r="AH58" s="68"/>
      <c r="AI58" s="68"/>
      <c r="AJ58" s="68"/>
      <c r="AK58" s="68"/>
      <c r="AL58" s="68"/>
      <c r="AM58" s="68"/>
      <c r="AN58" s="68"/>
      <c r="AO58" s="68"/>
      <c r="AP58" s="68"/>
      <c r="AQ58" s="68"/>
      <c r="AR58" s="68"/>
      <c r="AS58" s="68"/>
      <c r="AT58" s="68"/>
      <c r="AU58" s="68"/>
      <c r="AV58" s="68"/>
      <c r="AW58" s="68"/>
      <c r="AX58" s="68"/>
      <c r="AY58" s="68"/>
      <c r="AZ58" s="68"/>
      <c r="BA58" s="68"/>
      <c r="BB58" s="68"/>
      <c r="BC58" s="68"/>
      <c r="BD58" s="68"/>
      <c r="BE58" s="68"/>
      <c r="BF58" s="68"/>
      <c r="BG58" s="68"/>
      <c r="BH58" s="68"/>
      <c r="BI58" s="68"/>
      <c r="BJ58" s="68"/>
      <c r="BK58" s="68"/>
      <c r="BL58" s="68"/>
      <c r="BM58" s="68"/>
      <c r="BN58" s="68"/>
      <c r="BO58" s="68"/>
      <c r="BP58" s="68"/>
      <c r="BQ58" s="68"/>
      <c r="BR58" s="68"/>
      <c r="BS58" s="68"/>
      <c r="BT58" s="68"/>
      <c r="BU58" s="68"/>
      <c r="BV58" s="68"/>
      <c r="BW58" s="68"/>
      <c r="BX58" s="68"/>
      <c r="BY58" s="68"/>
      <c r="BZ58" s="68"/>
      <c r="CA58" s="68"/>
      <c r="CB58" s="68"/>
      <c r="CC58" s="68"/>
      <c r="CD58" s="68"/>
      <c r="CE58" s="68"/>
      <c r="CF58" s="68"/>
      <c r="CG58" s="68"/>
      <c r="CH58" s="68"/>
      <c r="CI58" s="68"/>
      <c r="CJ58" s="68"/>
      <c r="CK58" s="68"/>
      <c r="CL58" s="68"/>
      <c r="CM58" s="68"/>
      <c r="CN58" s="68"/>
      <c r="CO58" s="68"/>
      <c r="CP58" s="68"/>
      <c r="CQ58" s="68"/>
      <c r="CR58" s="68"/>
      <c r="CS58" s="68"/>
      <c r="CT58" s="68"/>
      <c r="CU58" s="68"/>
      <c r="CV58" s="68"/>
      <c r="CW58" s="68"/>
      <c r="CX58" s="68"/>
      <c r="CY58" s="68"/>
      <c r="CZ58" s="68"/>
      <c r="DA58" s="68"/>
      <c r="DB58" s="68"/>
      <c r="DC58" s="68"/>
      <c r="DD58" s="68"/>
      <c r="DE58" s="68"/>
      <c r="DF58" s="68"/>
      <c r="DG58" s="68"/>
      <c r="DH58" s="68"/>
      <c r="DI58" s="68"/>
      <c r="DJ58" s="68"/>
      <c r="DK58" s="68"/>
      <c r="DL58" s="68"/>
      <c r="DM58" s="68"/>
      <c r="DN58" s="68"/>
      <c r="DO58" s="68"/>
      <c r="DP58" s="68"/>
      <c r="DQ58" s="68"/>
      <c r="DR58" s="68"/>
      <c r="DS58" s="68"/>
      <c r="DT58" s="68"/>
      <c r="DU58" s="68"/>
    </row>
    <row r="59" spans="4:125"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F59" s="68"/>
      <c r="AG59" s="68"/>
      <c r="AH59" s="68"/>
      <c r="AI59" s="68"/>
      <c r="AJ59" s="68"/>
      <c r="AK59" s="68"/>
      <c r="AL59" s="68"/>
      <c r="AM59" s="68"/>
      <c r="AN59" s="68"/>
      <c r="AO59" s="68"/>
      <c r="AP59" s="68"/>
      <c r="AQ59" s="68"/>
      <c r="AR59" s="68"/>
      <c r="AS59" s="68"/>
      <c r="AT59" s="68"/>
      <c r="AU59" s="68"/>
      <c r="AV59" s="68"/>
      <c r="AW59" s="68"/>
      <c r="AX59" s="68"/>
      <c r="AY59" s="68"/>
      <c r="AZ59" s="68"/>
      <c r="BA59" s="68"/>
      <c r="BB59" s="68"/>
      <c r="BC59" s="68"/>
      <c r="BD59" s="68"/>
      <c r="BE59" s="68"/>
      <c r="BF59" s="68"/>
      <c r="BG59" s="68"/>
      <c r="BH59" s="68"/>
      <c r="BI59" s="68"/>
      <c r="BJ59" s="68"/>
      <c r="BK59" s="68"/>
      <c r="BL59" s="68"/>
      <c r="BM59" s="68"/>
      <c r="BN59" s="68"/>
      <c r="BO59" s="68"/>
      <c r="BP59" s="68"/>
      <c r="BQ59" s="68"/>
      <c r="BR59" s="68"/>
      <c r="BS59" s="68"/>
      <c r="BT59" s="68"/>
      <c r="BU59" s="68"/>
      <c r="BV59" s="68"/>
      <c r="BW59" s="68"/>
      <c r="BX59" s="68"/>
      <c r="BY59" s="68"/>
      <c r="BZ59" s="68"/>
      <c r="CA59" s="68"/>
      <c r="CB59" s="68"/>
      <c r="CC59" s="68"/>
      <c r="CD59" s="68"/>
      <c r="CE59" s="68"/>
      <c r="CF59" s="68"/>
      <c r="CG59" s="68"/>
      <c r="CH59" s="68"/>
      <c r="CI59" s="68"/>
      <c r="CJ59" s="68"/>
      <c r="CK59" s="68"/>
      <c r="CL59" s="68"/>
      <c r="CM59" s="68"/>
      <c r="CN59" s="68"/>
      <c r="CO59" s="68"/>
      <c r="CP59" s="68"/>
      <c r="CQ59" s="68"/>
      <c r="CR59" s="68"/>
      <c r="CS59" s="68"/>
      <c r="CT59" s="68"/>
      <c r="CU59" s="68"/>
      <c r="CV59" s="68"/>
      <c r="CW59" s="68"/>
      <c r="CX59" s="68"/>
      <c r="CY59" s="68"/>
      <c r="CZ59" s="68"/>
      <c r="DA59" s="68"/>
      <c r="DB59" s="68"/>
      <c r="DC59" s="68"/>
      <c r="DD59" s="68"/>
      <c r="DE59" s="68"/>
      <c r="DF59" s="68"/>
      <c r="DG59" s="68"/>
      <c r="DH59" s="68"/>
      <c r="DI59" s="68"/>
      <c r="DJ59" s="68"/>
      <c r="DK59" s="68"/>
      <c r="DL59" s="68"/>
      <c r="DM59" s="68"/>
      <c r="DN59" s="68"/>
      <c r="DO59" s="68"/>
      <c r="DP59" s="68"/>
      <c r="DQ59" s="68"/>
      <c r="DR59" s="68"/>
      <c r="DS59" s="68"/>
      <c r="DT59" s="68"/>
      <c r="DU59" s="68"/>
    </row>
    <row r="60" spans="4:125"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68"/>
      <c r="AG60" s="68"/>
      <c r="AH60" s="68"/>
      <c r="AI60" s="68"/>
      <c r="AJ60" s="68"/>
      <c r="AK60" s="68"/>
      <c r="AL60" s="68"/>
      <c r="AM60" s="68"/>
      <c r="AN60" s="68"/>
      <c r="AO60" s="68"/>
      <c r="AP60" s="68"/>
      <c r="AQ60" s="68"/>
      <c r="AR60" s="68"/>
      <c r="AS60" s="68"/>
      <c r="AT60" s="68"/>
      <c r="AU60" s="68"/>
      <c r="AV60" s="68"/>
      <c r="AW60" s="68"/>
      <c r="AX60" s="68"/>
      <c r="AY60" s="68"/>
      <c r="AZ60" s="68"/>
      <c r="BA60" s="68"/>
      <c r="BB60" s="68"/>
      <c r="BC60" s="68"/>
      <c r="BD60" s="68"/>
      <c r="BE60" s="68"/>
      <c r="BF60" s="68"/>
      <c r="BG60" s="68"/>
      <c r="BH60" s="68"/>
      <c r="BI60" s="68"/>
      <c r="BJ60" s="68"/>
      <c r="BK60" s="68"/>
      <c r="BL60" s="68"/>
      <c r="BM60" s="68"/>
      <c r="BN60" s="68"/>
      <c r="BO60" s="68"/>
      <c r="BP60" s="68"/>
      <c r="BQ60" s="68"/>
      <c r="BR60" s="68"/>
      <c r="BS60" s="68"/>
      <c r="BT60" s="68"/>
      <c r="BU60" s="68"/>
      <c r="BV60" s="68"/>
      <c r="BW60" s="68"/>
      <c r="BX60" s="68"/>
      <c r="BY60" s="68"/>
      <c r="BZ60" s="68"/>
      <c r="CA60" s="68"/>
      <c r="CB60" s="68"/>
      <c r="CC60" s="68"/>
      <c r="CD60" s="68"/>
      <c r="CE60" s="68"/>
      <c r="CF60" s="68"/>
      <c r="CG60" s="68"/>
      <c r="CH60" s="68"/>
      <c r="CI60" s="68"/>
      <c r="CJ60" s="68"/>
      <c r="CK60" s="68"/>
      <c r="CL60" s="68"/>
      <c r="CM60" s="68"/>
      <c r="CN60" s="68"/>
      <c r="CO60" s="68"/>
      <c r="CP60" s="68"/>
      <c r="CQ60" s="68"/>
      <c r="CR60" s="68"/>
      <c r="CS60" s="68"/>
      <c r="CT60" s="68"/>
      <c r="CU60" s="68"/>
      <c r="CV60" s="68"/>
      <c r="CW60" s="68"/>
      <c r="CX60" s="68"/>
      <c r="CY60" s="68"/>
      <c r="CZ60" s="68"/>
      <c r="DA60" s="68"/>
      <c r="DB60" s="68"/>
      <c r="DC60" s="68"/>
      <c r="DD60" s="68"/>
      <c r="DE60" s="68"/>
      <c r="DF60" s="68"/>
      <c r="DG60" s="68"/>
      <c r="DH60" s="68"/>
      <c r="DI60" s="68"/>
      <c r="DJ60" s="68"/>
      <c r="DK60" s="68"/>
      <c r="DL60" s="68"/>
      <c r="DM60" s="68"/>
      <c r="DN60" s="68"/>
      <c r="DO60" s="68"/>
      <c r="DP60" s="68"/>
      <c r="DQ60" s="68"/>
      <c r="DR60" s="68"/>
      <c r="DS60" s="68"/>
      <c r="DT60" s="68"/>
      <c r="DU60" s="68"/>
    </row>
    <row r="61" spans="4:125"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68"/>
      <c r="AG61" s="68"/>
      <c r="AH61" s="68"/>
      <c r="AI61" s="68"/>
      <c r="AJ61" s="68"/>
      <c r="AK61" s="68"/>
      <c r="AL61" s="68"/>
      <c r="AM61" s="68"/>
      <c r="AN61" s="68"/>
      <c r="AO61" s="68"/>
      <c r="AP61" s="68"/>
      <c r="AQ61" s="68"/>
      <c r="AR61" s="68"/>
      <c r="AS61" s="68"/>
      <c r="AT61" s="68"/>
      <c r="AU61" s="68"/>
      <c r="AV61" s="68"/>
      <c r="AW61" s="68"/>
      <c r="AX61" s="68"/>
      <c r="AY61" s="68"/>
      <c r="AZ61" s="68"/>
      <c r="BA61" s="68"/>
      <c r="BB61" s="68"/>
      <c r="BC61" s="68"/>
      <c r="BD61" s="68"/>
      <c r="BE61" s="68"/>
      <c r="BF61" s="68"/>
      <c r="BG61" s="68"/>
      <c r="BH61" s="68"/>
      <c r="BI61" s="68"/>
      <c r="BJ61" s="68"/>
      <c r="BK61" s="68"/>
      <c r="BL61" s="68"/>
      <c r="BM61" s="68"/>
      <c r="BN61" s="68"/>
      <c r="BO61" s="68"/>
      <c r="BP61" s="68"/>
      <c r="BQ61" s="68"/>
      <c r="BR61" s="68"/>
      <c r="BS61" s="68"/>
      <c r="BT61" s="68"/>
      <c r="BU61" s="68"/>
      <c r="BV61" s="68"/>
      <c r="BW61" s="68"/>
      <c r="BX61" s="68"/>
      <c r="BY61" s="68"/>
      <c r="BZ61" s="68"/>
      <c r="CA61" s="68"/>
      <c r="CB61" s="68"/>
      <c r="CC61" s="68"/>
      <c r="CD61" s="68"/>
      <c r="CE61" s="68"/>
      <c r="CF61" s="68"/>
      <c r="CG61" s="68"/>
      <c r="CH61" s="68"/>
      <c r="CI61" s="68"/>
      <c r="CJ61" s="68"/>
      <c r="CK61" s="68"/>
      <c r="CL61" s="68"/>
      <c r="CM61" s="68"/>
      <c r="CN61" s="68"/>
      <c r="CO61" s="68"/>
      <c r="CP61" s="68"/>
      <c r="CQ61" s="68"/>
      <c r="CR61" s="68"/>
      <c r="CS61" s="68"/>
      <c r="CT61" s="68"/>
      <c r="CU61" s="68"/>
      <c r="CV61" s="68"/>
      <c r="CW61" s="68"/>
      <c r="CX61" s="68"/>
      <c r="CY61" s="68"/>
      <c r="CZ61" s="68"/>
      <c r="DA61" s="68"/>
      <c r="DB61" s="68"/>
      <c r="DC61" s="68"/>
      <c r="DD61" s="68"/>
      <c r="DE61" s="68"/>
      <c r="DF61" s="68"/>
      <c r="DG61" s="68"/>
      <c r="DH61" s="68"/>
      <c r="DI61" s="68"/>
      <c r="DJ61" s="68"/>
      <c r="DK61" s="68"/>
      <c r="DL61" s="68"/>
      <c r="DM61" s="68"/>
      <c r="DN61" s="68"/>
      <c r="DO61" s="68"/>
      <c r="DP61" s="68"/>
      <c r="DQ61" s="68"/>
      <c r="DR61" s="68"/>
      <c r="DS61" s="68"/>
      <c r="DT61" s="68"/>
      <c r="DU61" s="68"/>
    </row>
    <row r="62" spans="4:125"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8"/>
      <c r="AG62" s="68"/>
      <c r="AH62" s="68"/>
      <c r="AI62" s="68"/>
      <c r="AJ62" s="68"/>
      <c r="AK62" s="68"/>
      <c r="AL62" s="68"/>
      <c r="AM62" s="68"/>
      <c r="AN62" s="68"/>
      <c r="AO62" s="68"/>
      <c r="AP62" s="68"/>
      <c r="AQ62" s="68"/>
      <c r="AR62" s="68"/>
      <c r="AS62" s="68"/>
      <c r="AT62" s="68"/>
      <c r="AU62" s="68"/>
      <c r="AV62" s="68"/>
      <c r="AW62" s="68"/>
      <c r="AX62" s="68"/>
      <c r="AY62" s="68"/>
      <c r="AZ62" s="68"/>
      <c r="BA62" s="68"/>
      <c r="BB62" s="68"/>
      <c r="BC62" s="68"/>
      <c r="BD62" s="68"/>
      <c r="BE62" s="68"/>
      <c r="BF62" s="68"/>
      <c r="BG62" s="68"/>
      <c r="BH62" s="68"/>
      <c r="BI62" s="68"/>
      <c r="BJ62" s="68"/>
      <c r="BK62" s="68"/>
      <c r="BL62" s="68"/>
      <c r="BM62" s="68"/>
      <c r="BN62" s="68"/>
      <c r="BO62" s="68"/>
      <c r="BP62" s="68"/>
      <c r="BQ62" s="68"/>
      <c r="BR62" s="68"/>
      <c r="BS62" s="68"/>
      <c r="BT62" s="68"/>
      <c r="BU62" s="68"/>
      <c r="BV62" s="68"/>
      <c r="BW62" s="68"/>
      <c r="BX62" s="68"/>
      <c r="BY62" s="68"/>
      <c r="BZ62" s="68"/>
      <c r="CA62" s="68"/>
      <c r="CB62" s="68"/>
      <c r="CC62" s="68"/>
      <c r="CD62" s="68"/>
      <c r="CE62" s="68"/>
      <c r="CF62" s="68"/>
      <c r="CG62" s="68"/>
      <c r="CH62" s="68"/>
      <c r="CI62" s="68"/>
      <c r="CJ62" s="68"/>
      <c r="CK62" s="68"/>
      <c r="CL62" s="68"/>
      <c r="CM62" s="68"/>
      <c r="CN62" s="68"/>
      <c r="CO62" s="68"/>
      <c r="CP62" s="68"/>
      <c r="CQ62" s="68"/>
      <c r="CR62" s="68"/>
      <c r="CS62" s="68"/>
      <c r="CT62" s="68"/>
      <c r="CU62" s="68"/>
      <c r="CV62" s="68"/>
      <c r="CW62" s="68"/>
      <c r="CX62" s="68"/>
      <c r="CY62" s="68"/>
      <c r="CZ62" s="68"/>
      <c r="DA62" s="68"/>
      <c r="DB62" s="68"/>
      <c r="DC62" s="68"/>
      <c r="DD62" s="68"/>
      <c r="DE62" s="68"/>
      <c r="DF62" s="68"/>
      <c r="DG62" s="68"/>
      <c r="DH62" s="68"/>
      <c r="DI62" s="68"/>
      <c r="DJ62" s="68"/>
      <c r="DK62" s="68"/>
      <c r="DL62" s="68"/>
      <c r="DM62" s="68"/>
      <c r="DN62" s="68"/>
      <c r="DO62" s="68"/>
      <c r="DP62" s="68"/>
      <c r="DQ62" s="68"/>
      <c r="DR62" s="68"/>
      <c r="DS62" s="68"/>
      <c r="DT62" s="68"/>
      <c r="DU62" s="68"/>
    </row>
    <row r="63" spans="4:125"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68"/>
      <c r="AG63" s="68"/>
      <c r="AH63" s="68"/>
      <c r="AI63" s="68"/>
      <c r="AJ63" s="68"/>
      <c r="AK63" s="68"/>
      <c r="AL63" s="68"/>
      <c r="AM63" s="68"/>
      <c r="AN63" s="68"/>
      <c r="AO63" s="68"/>
      <c r="AP63" s="68"/>
      <c r="AQ63" s="68"/>
      <c r="AR63" s="68"/>
      <c r="AS63" s="68"/>
      <c r="AT63" s="68"/>
      <c r="AU63" s="68"/>
      <c r="AV63" s="68"/>
      <c r="AW63" s="68"/>
      <c r="AX63" s="68"/>
      <c r="AY63" s="68"/>
      <c r="AZ63" s="68"/>
      <c r="BA63" s="68"/>
      <c r="BB63" s="68"/>
      <c r="BC63" s="68"/>
      <c r="BD63" s="68"/>
      <c r="BE63" s="68"/>
      <c r="BF63" s="68"/>
      <c r="BG63" s="68"/>
      <c r="BH63" s="68"/>
      <c r="BI63" s="68"/>
      <c r="BJ63" s="68"/>
      <c r="BK63" s="68"/>
      <c r="BL63" s="68"/>
      <c r="BM63" s="68"/>
      <c r="BN63" s="68"/>
      <c r="BO63" s="68"/>
      <c r="BP63" s="68"/>
      <c r="BQ63" s="68"/>
      <c r="BR63" s="68"/>
      <c r="BS63" s="68"/>
      <c r="BT63" s="68"/>
      <c r="BU63" s="68"/>
      <c r="BV63" s="68"/>
      <c r="BW63" s="68"/>
      <c r="BX63" s="68"/>
      <c r="BY63" s="68"/>
      <c r="BZ63" s="68"/>
      <c r="CA63" s="68"/>
      <c r="CB63" s="68"/>
      <c r="CC63" s="68"/>
      <c r="CD63" s="68"/>
      <c r="CE63" s="68"/>
      <c r="CF63" s="68"/>
      <c r="CG63" s="68"/>
      <c r="CH63" s="68"/>
      <c r="CI63" s="68"/>
      <c r="CJ63" s="68"/>
      <c r="CK63" s="68"/>
      <c r="CL63" s="68"/>
      <c r="CM63" s="68"/>
      <c r="CN63" s="68"/>
      <c r="CO63" s="68"/>
      <c r="CP63" s="68"/>
      <c r="CQ63" s="68"/>
      <c r="CR63" s="68"/>
      <c r="CS63" s="68"/>
      <c r="CT63" s="68"/>
      <c r="CU63" s="68"/>
      <c r="CV63" s="68"/>
      <c r="CW63" s="68"/>
      <c r="CX63" s="68"/>
      <c r="CY63" s="68"/>
      <c r="CZ63" s="68"/>
      <c r="DA63" s="68"/>
      <c r="DB63" s="68"/>
      <c r="DC63" s="68"/>
      <c r="DD63" s="68"/>
      <c r="DE63" s="68"/>
      <c r="DF63" s="68"/>
      <c r="DG63" s="68"/>
      <c r="DH63" s="68"/>
      <c r="DI63" s="68"/>
      <c r="DJ63" s="68"/>
      <c r="DK63" s="68"/>
      <c r="DL63" s="68"/>
      <c r="DM63" s="68"/>
      <c r="DN63" s="68"/>
      <c r="DO63" s="68"/>
      <c r="DP63" s="68"/>
      <c r="DQ63" s="68"/>
      <c r="DR63" s="68"/>
      <c r="DS63" s="68"/>
      <c r="DT63" s="68"/>
      <c r="DU63" s="68"/>
    </row>
    <row r="64" spans="4:125"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8"/>
      <c r="AI64" s="68"/>
      <c r="AJ64" s="68"/>
      <c r="AK64" s="68"/>
      <c r="AL64" s="68"/>
      <c r="AM64" s="68"/>
      <c r="AN64" s="68"/>
      <c r="AO64" s="68"/>
      <c r="AP64" s="68"/>
      <c r="AQ64" s="68"/>
      <c r="AR64" s="68"/>
      <c r="AS64" s="68"/>
      <c r="AT64" s="68"/>
      <c r="AU64" s="68"/>
      <c r="AV64" s="68"/>
      <c r="AW64" s="68"/>
      <c r="AX64" s="68"/>
      <c r="AY64" s="68"/>
      <c r="AZ64" s="68"/>
      <c r="BA64" s="68"/>
      <c r="BB64" s="68"/>
      <c r="BC64" s="68"/>
      <c r="BD64" s="68"/>
      <c r="BE64" s="68"/>
      <c r="BF64" s="68"/>
      <c r="BG64" s="68"/>
      <c r="BH64" s="68"/>
      <c r="BI64" s="68"/>
      <c r="BJ64" s="68"/>
      <c r="BK64" s="68"/>
      <c r="BL64" s="68"/>
      <c r="BM64" s="68"/>
      <c r="BN64" s="68"/>
      <c r="BO64" s="68"/>
      <c r="BP64" s="68"/>
      <c r="BQ64" s="68"/>
      <c r="BR64" s="68"/>
      <c r="BS64" s="68"/>
      <c r="BT64" s="68"/>
      <c r="BU64" s="68"/>
      <c r="BV64" s="68"/>
      <c r="BW64" s="68"/>
      <c r="BX64" s="68"/>
      <c r="BY64" s="68"/>
      <c r="BZ64" s="68"/>
      <c r="CA64" s="68"/>
      <c r="CB64" s="68"/>
      <c r="CC64" s="68"/>
      <c r="CD64" s="68"/>
      <c r="CE64" s="68"/>
      <c r="CF64" s="68"/>
      <c r="CG64" s="68"/>
      <c r="CH64" s="68"/>
      <c r="CI64" s="68"/>
      <c r="CJ64" s="68"/>
      <c r="CK64" s="68"/>
      <c r="CL64" s="68"/>
      <c r="CM64" s="68"/>
      <c r="CN64" s="68"/>
      <c r="CO64" s="68"/>
      <c r="CP64" s="68"/>
      <c r="CQ64" s="68"/>
      <c r="CR64" s="68"/>
      <c r="CS64" s="68"/>
      <c r="CT64" s="68"/>
      <c r="CU64" s="68"/>
      <c r="CV64" s="68"/>
      <c r="CW64" s="68"/>
      <c r="CX64" s="68"/>
      <c r="CY64" s="68"/>
      <c r="CZ64" s="68"/>
      <c r="DA64" s="68"/>
      <c r="DB64" s="68"/>
      <c r="DC64" s="68"/>
      <c r="DD64" s="68"/>
      <c r="DE64" s="68"/>
      <c r="DF64" s="68"/>
      <c r="DG64" s="68"/>
      <c r="DH64" s="68"/>
      <c r="DI64" s="68"/>
      <c r="DJ64" s="68"/>
      <c r="DK64" s="68"/>
      <c r="DL64" s="68"/>
      <c r="DM64" s="68"/>
      <c r="DN64" s="68"/>
      <c r="DO64" s="68"/>
      <c r="DP64" s="68"/>
      <c r="DQ64" s="68"/>
      <c r="DR64" s="68"/>
      <c r="DS64" s="68"/>
      <c r="DT64" s="68"/>
      <c r="DU64" s="68"/>
    </row>
    <row r="65" spans="4:125"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8"/>
      <c r="AF65" s="68"/>
      <c r="AG65" s="68"/>
      <c r="AH65" s="68"/>
      <c r="AI65" s="68"/>
      <c r="AJ65" s="68"/>
      <c r="AK65" s="68"/>
      <c r="AL65" s="68"/>
      <c r="AM65" s="68"/>
      <c r="AN65" s="68"/>
      <c r="AO65" s="68"/>
      <c r="AP65" s="68"/>
      <c r="AQ65" s="68"/>
      <c r="AR65" s="68"/>
      <c r="AS65" s="68"/>
      <c r="AT65" s="68"/>
      <c r="AU65" s="68"/>
      <c r="AV65" s="68"/>
      <c r="AW65" s="68"/>
      <c r="AX65" s="68"/>
      <c r="AY65" s="68"/>
      <c r="AZ65" s="68"/>
      <c r="BA65" s="68"/>
      <c r="BB65" s="68"/>
      <c r="BC65" s="68"/>
      <c r="BD65" s="68"/>
      <c r="BE65" s="68"/>
      <c r="BF65" s="68"/>
      <c r="BG65" s="68"/>
      <c r="BH65" s="68"/>
      <c r="BI65" s="68"/>
      <c r="BJ65" s="68"/>
      <c r="BK65" s="68"/>
      <c r="BL65" s="68"/>
      <c r="BM65" s="68"/>
      <c r="BN65" s="68"/>
      <c r="BO65" s="68"/>
      <c r="BP65" s="68"/>
      <c r="BQ65" s="68"/>
      <c r="BR65" s="68"/>
      <c r="BS65" s="68"/>
      <c r="BT65" s="68"/>
      <c r="BU65" s="68"/>
      <c r="BV65" s="68"/>
      <c r="BW65" s="68"/>
      <c r="BX65" s="68"/>
      <c r="BY65" s="68"/>
      <c r="BZ65" s="68"/>
      <c r="CA65" s="68"/>
      <c r="CB65" s="68"/>
      <c r="CC65" s="68"/>
      <c r="CD65" s="68"/>
      <c r="CE65" s="68"/>
      <c r="CF65" s="68"/>
      <c r="CG65" s="68"/>
      <c r="CH65" s="68"/>
      <c r="CI65" s="68"/>
      <c r="CJ65" s="68"/>
      <c r="CK65" s="68"/>
      <c r="CL65" s="68"/>
      <c r="CM65" s="68"/>
      <c r="CN65" s="68"/>
      <c r="CO65" s="68"/>
      <c r="CP65" s="68"/>
      <c r="CQ65" s="68"/>
      <c r="CR65" s="68"/>
      <c r="CS65" s="68"/>
      <c r="CT65" s="68"/>
      <c r="CU65" s="68"/>
      <c r="CV65" s="68"/>
      <c r="CW65" s="68"/>
      <c r="CX65" s="68"/>
      <c r="CY65" s="68"/>
      <c r="CZ65" s="68"/>
      <c r="DA65" s="68"/>
      <c r="DB65" s="68"/>
      <c r="DC65" s="68"/>
      <c r="DD65" s="68"/>
      <c r="DE65" s="68"/>
      <c r="DF65" s="68"/>
      <c r="DG65" s="68"/>
      <c r="DH65" s="68"/>
      <c r="DI65" s="68"/>
      <c r="DJ65" s="68"/>
      <c r="DK65" s="68"/>
      <c r="DL65" s="68"/>
      <c r="DM65" s="68"/>
      <c r="DN65" s="68"/>
      <c r="DO65" s="68"/>
      <c r="DP65" s="68"/>
      <c r="DQ65" s="68"/>
      <c r="DR65" s="68"/>
      <c r="DS65" s="68"/>
      <c r="DT65" s="68"/>
      <c r="DU65" s="68"/>
    </row>
    <row r="66" spans="4:125"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8"/>
      <c r="AF66" s="68"/>
      <c r="AG66" s="68"/>
      <c r="AH66" s="68"/>
      <c r="AI66" s="68"/>
      <c r="AJ66" s="68"/>
      <c r="AK66" s="68"/>
      <c r="AL66" s="68"/>
      <c r="AM66" s="68"/>
      <c r="AN66" s="68"/>
      <c r="AO66" s="68"/>
      <c r="AP66" s="68"/>
      <c r="AQ66" s="68"/>
      <c r="AR66" s="68"/>
      <c r="AS66" s="68"/>
      <c r="AT66" s="68"/>
      <c r="AU66" s="68"/>
      <c r="AV66" s="68"/>
      <c r="AW66" s="68"/>
      <c r="AX66" s="68"/>
      <c r="AY66" s="68"/>
      <c r="AZ66" s="68"/>
      <c r="BA66" s="68"/>
      <c r="BB66" s="68"/>
      <c r="BC66" s="68"/>
      <c r="BD66" s="68"/>
      <c r="BE66" s="68"/>
      <c r="BF66" s="68"/>
      <c r="BG66" s="68"/>
      <c r="BH66" s="68"/>
      <c r="BI66" s="68"/>
      <c r="BJ66" s="68"/>
      <c r="BK66" s="68"/>
      <c r="BL66" s="68"/>
      <c r="BM66" s="68"/>
      <c r="BN66" s="68"/>
      <c r="BO66" s="68"/>
      <c r="BP66" s="68"/>
      <c r="BQ66" s="68"/>
      <c r="BR66" s="68"/>
      <c r="BS66" s="68"/>
      <c r="BT66" s="68"/>
      <c r="BU66" s="68"/>
      <c r="BV66" s="68"/>
      <c r="BW66" s="68"/>
      <c r="BX66" s="68"/>
      <c r="BY66" s="68"/>
      <c r="BZ66" s="68"/>
      <c r="CA66" s="68"/>
      <c r="CB66" s="68"/>
      <c r="CC66" s="68"/>
      <c r="CD66" s="68"/>
      <c r="CE66" s="68"/>
      <c r="CF66" s="68"/>
      <c r="CG66" s="68"/>
      <c r="CH66" s="68"/>
      <c r="CI66" s="68"/>
      <c r="CJ66" s="68"/>
      <c r="CK66" s="68"/>
      <c r="CL66" s="68"/>
      <c r="CM66" s="68"/>
      <c r="CN66" s="68"/>
      <c r="CO66" s="68"/>
      <c r="CP66" s="68"/>
      <c r="CQ66" s="68"/>
      <c r="CR66" s="68"/>
      <c r="CS66" s="68"/>
      <c r="CT66" s="68"/>
      <c r="CU66" s="68"/>
      <c r="CV66" s="68"/>
      <c r="CW66" s="68"/>
      <c r="CX66" s="68"/>
      <c r="CY66" s="68"/>
      <c r="CZ66" s="68"/>
      <c r="DA66" s="68"/>
      <c r="DB66" s="68"/>
      <c r="DC66" s="68"/>
      <c r="DD66" s="68"/>
      <c r="DE66" s="68"/>
      <c r="DF66" s="68"/>
      <c r="DG66" s="68"/>
      <c r="DH66" s="68"/>
      <c r="DI66" s="68"/>
      <c r="DJ66" s="68"/>
      <c r="DK66" s="68"/>
      <c r="DL66" s="68"/>
      <c r="DM66" s="68"/>
      <c r="DN66" s="68"/>
      <c r="DO66" s="68"/>
      <c r="DP66" s="68"/>
      <c r="DQ66" s="68"/>
      <c r="DR66" s="68"/>
      <c r="DS66" s="68"/>
      <c r="DT66" s="68"/>
      <c r="DU66" s="68"/>
    </row>
    <row r="67" spans="4:125"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  <c r="AE67" s="68"/>
      <c r="AF67" s="68"/>
      <c r="AG67" s="68"/>
      <c r="AH67" s="68"/>
      <c r="AI67" s="68"/>
      <c r="AJ67" s="68"/>
      <c r="AK67" s="68"/>
      <c r="AL67" s="68"/>
      <c r="AM67" s="68"/>
      <c r="AN67" s="68"/>
      <c r="AO67" s="68"/>
      <c r="AP67" s="68"/>
      <c r="AQ67" s="68"/>
      <c r="AR67" s="68"/>
      <c r="AS67" s="68"/>
      <c r="AT67" s="68"/>
      <c r="AU67" s="68"/>
      <c r="AV67" s="68"/>
      <c r="AW67" s="68"/>
      <c r="AX67" s="68"/>
      <c r="AY67" s="68"/>
      <c r="AZ67" s="68"/>
      <c r="BA67" s="68"/>
      <c r="BB67" s="68"/>
      <c r="BC67" s="68"/>
      <c r="BD67" s="68"/>
      <c r="BE67" s="68"/>
      <c r="BF67" s="68"/>
      <c r="BG67" s="68"/>
      <c r="BH67" s="68"/>
      <c r="BI67" s="68"/>
      <c r="BJ67" s="68"/>
      <c r="BK67" s="68"/>
      <c r="BL67" s="68"/>
      <c r="BM67" s="68"/>
      <c r="BN67" s="68"/>
      <c r="BO67" s="68"/>
      <c r="BP67" s="68"/>
      <c r="BQ67" s="68"/>
      <c r="BR67" s="68"/>
      <c r="BS67" s="68"/>
      <c r="BT67" s="68"/>
      <c r="BU67" s="68"/>
      <c r="BV67" s="68"/>
      <c r="BW67" s="68"/>
      <c r="BX67" s="68"/>
      <c r="BY67" s="68"/>
      <c r="BZ67" s="68"/>
      <c r="CA67" s="68"/>
      <c r="CB67" s="68"/>
      <c r="CC67" s="68"/>
      <c r="CD67" s="68"/>
      <c r="CE67" s="68"/>
      <c r="CF67" s="68"/>
      <c r="CG67" s="68"/>
      <c r="CH67" s="68"/>
      <c r="CI67" s="68"/>
      <c r="CJ67" s="68"/>
      <c r="CK67" s="68"/>
      <c r="CL67" s="68"/>
      <c r="CM67" s="68"/>
      <c r="CN67" s="68"/>
      <c r="CO67" s="68"/>
      <c r="CP67" s="68"/>
      <c r="CQ67" s="68"/>
      <c r="CR67" s="68"/>
      <c r="CS67" s="68"/>
      <c r="CT67" s="68"/>
      <c r="CU67" s="68"/>
      <c r="CV67" s="68"/>
      <c r="CW67" s="68"/>
      <c r="CX67" s="68"/>
      <c r="CY67" s="68"/>
      <c r="CZ67" s="68"/>
      <c r="DA67" s="68"/>
      <c r="DB67" s="68"/>
      <c r="DC67" s="68"/>
      <c r="DD67" s="68"/>
      <c r="DE67" s="68"/>
      <c r="DF67" s="68"/>
      <c r="DG67" s="68"/>
      <c r="DH67" s="68"/>
      <c r="DI67" s="68"/>
      <c r="DJ67" s="68"/>
      <c r="DK67" s="68"/>
      <c r="DL67" s="68"/>
      <c r="DM67" s="68"/>
      <c r="DN67" s="68"/>
      <c r="DO67" s="68"/>
      <c r="DP67" s="68"/>
      <c r="DQ67" s="68"/>
      <c r="DR67" s="68"/>
      <c r="DS67" s="68"/>
      <c r="DT67" s="68"/>
      <c r="DU67" s="68"/>
    </row>
    <row r="68" spans="4:125"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  <c r="AE68" s="68"/>
      <c r="AF68" s="68"/>
      <c r="AG68" s="68"/>
      <c r="AH68" s="68"/>
      <c r="AI68" s="68"/>
      <c r="AJ68" s="68"/>
      <c r="AK68" s="68"/>
      <c r="AL68" s="68"/>
      <c r="AM68" s="68"/>
      <c r="AN68" s="68"/>
      <c r="AO68" s="68"/>
      <c r="AP68" s="68"/>
      <c r="AQ68" s="68"/>
      <c r="AR68" s="68"/>
      <c r="AS68" s="68"/>
      <c r="AT68" s="68"/>
      <c r="AU68" s="68"/>
      <c r="AV68" s="68"/>
      <c r="AW68" s="68"/>
      <c r="AX68" s="68"/>
      <c r="AY68" s="68"/>
      <c r="AZ68" s="68"/>
      <c r="BA68" s="68"/>
      <c r="BB68" s="68"/>
      <c r="BC68" s="68"/>
      <c r="BD68" s="68"/>
      <c r="BE68" s="68"/>
      <c r="BF68" s="68"/>
      <c r="BG68" s="68"/>
      <c r="BH68" s="68"/>
      <c r="BI68" s="68"/>
      <c r="BJ68" s="68"/>
      <c r="BK68" s="68"/>
      <c r="BL68" s="68"/>
      <c r="BM68" s="68"/>
      <c r="BN68" s="68"/>
      <c r="BO68" s="68"/>
      <c r="BP68" s="68"/>
      <c r="BQ68" s="68"/>
      <c r="BR68" s="68"/>
      <c r="BS68" s="68"/>
      <c r="BT68" s="68"/>
      <c r="BU68" s="68"/>
      <c r="BV68" s="68"/>
      <c r="BW68" s="68"/>
      <c r="BX68" s="68"/>
      <c r="BY68" s="68"/>
      <c r="BZ68" s="68"/>
      <c r="CA68" s="68"/>
      <c r="CB68" s="68"/>
      <c r="CC68" s="68"/>
      <c r="CD68" s="68"/>
      <c r="CE68" s="68"/>
      <c r="CF68" s="68"/>
      <c r="CG68" s="68"/>
      <c r="CH68" s="68"/>
      <c r="CI68" s="68"/>
      <c r="CJ68" s="68"/>
      <c r="CK68" s="68"/>
      <c r="CL68" s="68"/>
      <c r="CM68" s="68"/>
      <c r="CN68" s="68"/>
      <c r="CO68" s="68"/>
      <c r="CP68" s="68"/>
      <c r="CQ68" s="68"/>
      <c r="CR68" s="68"/>
      <c r="CS68" s="68"/>
      <c r="CT68" s="68"/>
      <c r="CU68" s="68"/>
      <c r="CV68" s="68"/>
      <c r="CW68" s="68"/>
      <c r="CX68" s="68"/>
      <c r="CY68" s="68"/>
      <c r="CZ68" s="68"/>
      <c r="DA68" s="68"/>
      <c r="DB68" s="68"/>
      <c r="DC68" s="68"/>
      <c r="DD68" s="68"/>
      <c r="DE68" s="68"/>
      <c r="DF68" s="68"/>
      <c r="DG68" s="68"/>
      <c r="DH68" s="68"/>
      <c r="DI68" s="68"/>
      <c r="DJ68" s="68"/>
      <c r="DK68" s="68"/>
      <c r="DL68" s="68"/>
      <c r="DM68" s="68"/>
      <c r="DN68" s="68"/>
      <c r="DO68" s="68"/>
      <c r="DP68" s="68"/>
      <c r="DQ68" s="68"/>
      <c r="DR68" s="68"/>
      <c r="DS68" s="68"/>
      <c r="DT68" s="68"/>
      <c r="DU68" s="68"/>
    </row>
    <row r="69" spans="4:125"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68"/>
      <c r="AG69" s="68"/>
      <c r="AH69" s="68"/>
      <c r="AI69" s="68"/>
      <c r="AJ69" s="68"/>
      <c r="AK69" s="68"/>
      <c r="AL69" s="68"/>
      <c r="AM69" s="68"/>
      <c r="AN69" s="68"/>
      <c r="AO69" s="68"/>
      <c r="AP69" s="68"/>
      <c r="AQ69" s="68"/>
      <c r="AR69" s="68"/>
      <c r="AS69" s="68"/>
      <c r="AT69" s="68"/>
      <c r="AU69" s="68"/>
      <c r="AV69" s="68"/>
      <c r="AW69" s="68"/>
      <c r="AX69" s="68"/>
      <c r="AY69" s="68"/>
      <c r="AZ69" s="68"/>
      <c r="BA69" s="68"/>
      <c r="BB69" s="68"/>
      <c r="BC69" s="68"/>
      <c r="BD69" s="68"/>
      <c r="BE69" s="68"/>
      <c r="BF69" s="68"/>
      <c r="BG69" s="68"/>
      <c r="BH69" s="68"/>
      <c r="BI69" s="68"/>
      <c r="BJ69" s="68"/>
      <c r="BK69" s="68"/>
      <c r="BL69" s="68"/>
      <c r="BM69" s="68"/>
      <c r="BN69" s="68"/>
      <c r="BO69" s="68"/>
      <c r="BP69" s="68"/>
      <c r="BQ69" s="68"/>
      <c r="BR69" s="68"/>
      <c r="BS69" s="68"/>
      <c r="BT69" s="68"/>
      <c r="BU69" s="68"/>
      <c r="BV69" s="68"/>
      <c r="BW69" s="68"/>
      <c r="BX69" s="68"/>
      <c r="BY69" s="68"/>
      <c r="BZ69" s="68"/>
      <c r="CA69" s="68"/>
      <c r="CB69" s="68"/>
      <c r="CC69" s="68"/>
      <c r="CD69" s="68"/>
      <c r="CE69" s="68"/>
      <c r="CF69" s="68"/>
      <c r="CG69" s="68"/>
      <c r="CH69" s="68"/>
      <c r="CI69" s="68"/>
      <c r="CJ69" s="68"/>
      <c r="CK69" s="68"/>
      <c r="CL69" s="68"/>
      <c r="CM69" s="68"/>
      <c r="CN69" s="68"/>
      <c r="CO69" s="68"/>
      <c r="CP69" s="68"/>
      <c r="CQ69" s="68"/>
      <c r="CR69" s="68"/>
      <c r="CS69" s="68"/>
      <c r="CT69" s="68"/>
      <c r="CU69" s="68"/>
      <c r="CV69" s="68"/>
      <c r="CW69" s="68"/>
      <c r="CX69" s="68"/>
      <c r="CY69" s="68"/>
      <c r="CZ69" s="68"/>
      <c r="DA69" s="68"/>
      <c r="DB69" s="68"/>
      <c r="DC69" s="68"/>
      <c r="DD69" s="68"/>
      <c r="DE69" s="68"/>
      <c r="DF69" s="68"/>
      <c r="DG69" s="68"/>
      <c r="DH69" s="68"/>
      <c r="DI69" s="68"/>
      <c r="DJ69" s="68"/>
      <c r="DK69" s="68"/>
      <c r="DL69" s="68"/>
      <c r="DM69" s="68"/>
      <c r="DN69" s="68"/>
      <c r="DO69" s="68"/>
      <c r="DP69" s="68"/>
      <c r="DQ69" s="68"/>
      <c r="DR69" s="68"/>
      <c r="DS69" s="68"/>
      <c r="DT69" s="68"/>
      <c r="DU69" s="68"/>
    </row>
    <row r="70" spans="4:125"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  <c r="AE70" s="68"/>
      <c r="AF70" s="68"/>
      <c r="AG70" s="68"/>
      <c r="AH70" s="68"/>
      <c r="AI70" s="68"/>
      <c r="AJ70" s="68"/>
      <c r="AK70" s="68"/>
      <c r="AL70" s="68"/>
      <c r="AM70" s="68"/>
      <c r="AN70" s="68"/>
      <c r="AO70" s="68"/>
      <c r="AP70" s="68"/>
      <c r="AQ70" s="68"/>
      <c r="AR70" s="68"/>
      <c r="AS70" s="68"/>
      <c r="AT70" s="68"/>
      <c r="AU70" s="68"/>
      <c r="AV70" s="68"/>
      <c r="AW70" s="68"/>
      <c r="AX70" s="68"/>
      <c r="AY70" s="68"/>
      <c r="AZ70" s="68"/>
      <c r="BA70" s="68"/>
      <c r="BB70" s="68"/>
      <c r="BC70" s="68"/>
      <c r="BD70" s="68"/>
      <c r="BE70" s="68"/>
      <c r="BF70" s="68"/>
      <c r="BG70" s="68"/>
      <c r="BH70" s="68"/>
      <c r="BI70" s="68"/>
      <c r="BJ70" s="68"/>
      <c r="BK70" s="68"/>
      <c r="BL70" s="68"/>
      <c r="BM70" s="68"/>
      <c r="BN70" s="68"/>
      <c r="BO70" s="68"/>
      <c r="BP70" s="68"/>
      <c r="BQ70" s="68"/>
      <c r="BR70" s="68"/>
      <c r="BS70" s="68"/>
      <c r="BT70" s="68"/>
      <c r="BU70" s="68"/>
      <c r="BV70" s="68"/>
      <c r="BW70" s="68"/>
      <c r="BX70" s="68"/>
      <c r="BY70" s="68"/>
      <c r="BZ70" s="68"/>
      <c r="CA70" s="68"/>
      <c r="CB70" s="68"/>
      <c r="CC70" s="68"/>
      <c r="CD70" s="68"/>
      <c r="CE70" s="68"/>
      <c r="CF70" s="68"/>
      <c r="CG70" s="68"/>
      <c r="CH70" s="68"/>
      <c r="CI70" s="68"/>
      <c r="CJ70" s="68"/>
      <c r="CK70" s="68"/>
      <c r="CL70" s="68"/>
      <c r="CM70" s="68"/>
      <c r="CN70" s="68"/>
      <c r="CO70" s="68"/>
      <c r="CP70" s="68"/>
      <c r="CQ70" s="68"/>
      <c r="CR70" s="68"/>
      <c r="CS70" s="68"/>
      <c r="CT70" s="68"/>
      <c r="CU70" s="68"/>
      <c r="CV70" s="68"/>
      <c r="CW70" s="68"/>
      <c r="CX70" s="68"/>
      <c r="CY70" s="68"/>
      <c r="CZ70" s="68"/>
      <c r="DA70" s="68"/>
      <c r="DB70" s="68"/>
      <c r="DC70" s="68"/>
      <c r="DD70" s="68"/>
      <c r="DE70" s="68"/>
      <c r="DF70" s="68"/>
      <c r="DG70" s="68"/>
      <c r="DH70" s="68"/>
      <c r="DI70" s="68"/>
      <c r="DJ70" s="68"/>
      <c r="DK70" s="68"/>
      <c r="DL70" s="68"/>
      <c r="DM70" s="68"/>
      <c r="DN70" s="68"/>
      <c r="DO70" s="68"/>
      <c r="DP70" s="68"/>
      <c r="DQ70" s="68"/>
      <c r="DR70" s="68"/>
      <c r="DS70" s="68"/>
      <c r="DT70" s="68"/>
      <c r="DU70" s="68"/>
    </row>
    <row r="71" spans="4:125"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8"/>
      <c r="AT71" s="68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  <c r="BG71" s="68"/>
      <c r="BH71" s="68"/>
      <c r="BI71" s="68"/>
      <c r="BJ71" s="68"/>
      <c r="BK71" s="68"/>
      <c r="BL71" s="68"/>
      <c r="BM71" s="68"/>
      <c r="BN71" s="68"/>
      <c r="BO71" s="68"/>
      <c r="BP71" s="68"/>
      <c r="BQ71" s="68"/>
      <c r="BR71" s="68"/>
      <c r="BS71" s="68"/>
      <c r="BT71" s="68"/>
      <c r="BU71" s="68"/>
      <c r="BV71" s="68"/>
      <c r="BW71" s="68"/>
      <c r="BX71" s="68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68"/>
      <c r="CJ71" s="68"/>
      <c r="CK71" s="68"/>
      <c r="CL71" s="68"/>
      <c r="CM71" s="68"/>
      <c r="CN71" s="68"/>
      <c r="CO71" s="68"/>
      <c r="CP71" s="68"/>
      <c r="CQ71" s="68"/>
      <c r="CR71" s="68"/>
      <c r="CS71" s="68"/>
      <c r="CT71" s="68"/>
      <c r="CU71" s="68"/>
      <c r="CV71" s="68"/>
      <c r="CW71" s="68"/>
      <c r="CX71" s="68"/>
      <c r="CY71" s="68"/>
      <c r="CZ71" s="68"/>
      <c r="DA71" s="68"/>
      <c r="DB71" s="68"/>
      <c r="DC71" s="68"/>
      <c r="DD71" s="68"/>
      <c r="DE71" s="68"/>
      <c r="DF71" s="68"/>
      <c r="DG71" s="68"/>
      <c r="DH71" s="68"/>
      <c r="DI71" s="68"/>
      <c r="DJ71" s="68"/>
      <c r="DK71" s="68"/>
      <c r="DL71" s="68"/>
      <c r="DM71" s="68"/>
      <c r="DN71" s="68"/>
      <c r="DO71" s="68"/>
      <c r="DP71" s="68"/>
      <c r="DQ71" s="68"/>
      <c r="DR71" s="68"/>
      <c r="DS71" s="68"/>
      <c r="DT71" s="68"/>
      <c r="DU71" s="68"/>
    </row>
  </sheetData>
  <protectedRanges>
    <protectedRange sqref="C21" name="Range3"/>
    <protectedRange sqref="J10:DM20" name="Range1"/>
    <protectedRange sqref="DP10:DU20" name="Range2"/>
  </protectedRanges>
  <mergeCells count="102">
    <mergeCell ref="B1:I1"/>
    <mergeCell ref="AH6:AK6"/>
    <mergeCell ref="AH7:AI7"/>
    <mergeCell ref="AJ7:AK7"/>
    <mergeCell ref="DL7:DM7"/>
    <mergeCell ref="DN7:DO7"/>
    <mergeCell ref="DP7:DQ7"/>
    <mergeCell ref="DR7:DS7"/>
    <mergeCell ref="DT7:DU7"/>
    <mergeCell ref="DJ7:DK7"/>
    <mergeCell ref="CN7:CO7"/>
    <mergeCell ref="CP7:CQ7"/>
    <mergeCell ref="CR7:CS7"/>
    <mergeCell ref="CT7:CU7"/>
    <mergeCell ref="CV7:CW7"/>
    <mergeCell ref="CX7:CY7"/>
    <mergeCell ref="CZ7:DA7"/>
    <mergeCell ref="DB7:DC7"/>
    <mergeCell ref="DD7:DE7"/>
    <mergeCell ref="DF7:DG7"/>
    <mergeCell ref="DH7:DI7"/>
    <mergeCell ref="CL7:CM7"/>
    <mergeCell ref="BP7:BQ7"/>
    <mergeCell ref="BR7:BS7"/>
    <mergeCell ref="BT7:BU7"/>
    <mergeCell ref="BV7:BW7"/>
    <mergeCell ref="BX7:BY7"/>
    <mergeCell ref="BZ7:CA7"/>
    <mergeCell ref="CB7:CC7"/>
    <mergeCell ref="CD7:CE7"/>
    <mergeCell ref="CF7:CG7"/>
    <mergeCell ref="CH7:CI7"/>
    <mergeCell ref="CJ7:CK7"/>
    <mergeCell ref="AF7:AG7"/>
    <mergeCell ref="AL7:AM7"/>
    <mergeCell ref="AN7:AO7"/>
    <mergeCell ref="BN7:BO7"/>
    <mergeCell ref="AR7:AS7"/>
    <mergeCell ref="AT7:AU7"/>
    <mergeCell ref="AV7:AW7"/>
    <mergeCell ref="AX7:AY7"/>
    <mergeCell ref="AZ7:BA7"/>
    <mergeCell ref="BB7:BC7"/>
    <mergeCell ref="BD7:BE7"/>
    <mergeCell ref="BF7:BG7"/>
    <mergeCell ref="BH7:BI7"/>
    <mergeCell ref="BJ7:BK7"/>
    <mergeCell ref="BL7:BM7"/>
    <mergeCell ref="AP7:AQ7"/>
    <mergeCell ref="V7:W7"/>
    <mergeCell ref="X7:Y7"/>
    <mergeCell ref="Z7:AA7"/>
    <mergeCell ref="AB7:AC7"/>
    <mergeCell ref="AD7:AE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CT6:CW6"/>
    <mergeCell ref="CX6:DA6"/>
    <mergeCell ref="BF6:BI6"/>
    <mergeCell ref="N6:Q6"/>
    <mergeCell ref="R6:U6"/>
    <mergeCell ref="AL6:AO6"/>
    <mergeCell ref="AP6:AS6"/>
    <mergeCell ref="AT6:AW6"/>
    <mergeCell ref="AX6:BA6"/>
    <mergeCell ref="Z5:AC6"/>
    <mergeCell ref="AD5:AG6"/>
    <mergeCell ref="AJ5:AK5"/>
    <mergeCell ref="AL5:AM5"/>
    <mergeCell ref="AH5:AI5"/>
    <mergeCell ref="BB5:BE6"/>
    <mergeCell ref="C2:I2"/>
    <mergeCell ref="J3:K3"/>
    <mergeCell ref="BJ6:BM6"/>
    <mergeCell ref="B4:B8"/>
    <mergeCell ref="C4:C8"/>
    <mergeCell ref="D4:I6"/>
    <mergeCell ref="J4:DU4"/>
    <mergeCell ref="DJ5:DM6"/>
    <mergeCell ref="DN5:DS6"/>
    <mergeCell ref="DT5:DU6"/>
    <mergeCell ref="J5:M6"/>
    <mergeCell ref="N5:U5"/>
    <mergeCell ref="V5:Y6"/>
    <mergeCell ref="DF6:DI6"/>
    <mergeCell ref="CL5:CO6"/>
    <mergeCell ref="CP5:CS6"/>
    <mergeCell ref="DB5:DE6"/>
    <mergeCell ref="BN5:BQ6"/>
    <mergeCell ref="CF5:CK5"/>
    <mergeCell ref="BZ6:CC6"/>
    <mergeCell ref="BR6:BU6"/>
    <mergeCell ref="BV6:BY6"/>
    <mergeCell ref="CD6:CG6"/>
    <mergeCell ref="CH6:CK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Caxs g.d.</vt:lpstr>
      <vt:lpstr>caxser tntesagitakan</vt:lpstr>
      <vt:lpstr>caxser gorcarnakan</vt:lpstr>
      <vt:lpstr>'Caxs g.d.'!Print_Titles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</dc:creator>
  <cp:keywords>https:/mul2-lori.gov.am/tasks/583551/oneclick/Loru_marz_hashv31_12_22caxs.xlsx?token=597519e7bcc4529d32e27666a21ac32e</cp:keywords>
  <cp:lastModifiedBy>user</cp:lastModifiedBy>
  <cp:lastPrinted>2012-03-20T07:18:17Z</cp:lastPrinted>
  <dcterms:created xsi:type="dcterms:W3CDTF">2002-03-15T09:46:46Z</dcterms:created>
  <dcterms:modified xsi:type="dcterms:W3CDTF">2023-07-07T06:40:01Z</dcterms:modified>
</cp:coreProperties>
</file>