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G12" i="9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H11"/>
  <c r="G11"/>
  <c r="BP22"/>
  <c r="BO22"/>
  <c r="E11"/>
  <c r="C11" s="1"/>
  <c r="E12"/>
  <c r="C12" s="1"/>
  <c r="F12"/>
  <c r="E13"/>
  <c r="C13" s="1"/>
  <c r="F13"/>
  <c r="E14"/>
  <c r="F14"/>
  <c r="E15"/>
  <c r="C15" s="1"/>
  <c r="F15"/>
  <c r="E16"/>
  <c r="C16" s="1"/>
  <c r="F16"/>
  <c r="E17"/>
  <c r="C17" s="1"/>
  <c r="F17"/>
  <c r="E18"/>
  <c r="C18" s="1"/>
  <c r="F18"/>
  <c r="E19"/>
  <c r="C19" s="1"/>
  <c r="F19"/>
  <c r="E20"/>
  <c r="C20" s="1"/>
  <c r="F20"/>
  <c r="D20" s="1"/>
  <c r="E21"/>
  <c r="C21" s="1"/>
  <c r="F21"/>
  <c r="G22" l="1"/>
  <c r="D14"/>
  <c r="D18"/>
  <c r="D17"/>
  <c r="D15"/>
  <c r="D13"/>
  <c r="D21"/>
  <c r="D19"/>
  <c r="D16"/>
  <c r="D12"/>
  <c r="E22"/>
  <c r="C14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F11" i="10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20"/>
  <c r="D19"/>
  <c r="D18"/>
  <c r="D17"/>
  <c r="D16"/>
  <c r="D15"/>
  <c r="D14"/>
  <c r="D13"/>
  <c r="D12"/>
  <c r="D11"/>
  <c r="D10"/>
  <c r="H21"/>
  <c r="E20"/>
  <c r="E19"/>
  <c r="E18"/>
  <c r="E17"/>
  <c r="E16"/>
  <c r="E15"/>
  <c r="E14"/>
  <c r="E13"/>
  <c r="E12"/>
  <c r="E1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<sst xmlns="http://schemas.openxmlformats.org/spreadsheetml/2006/main" count="578" uniqueCount="147">
  <si>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</si>
  <si>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</si>
  <si>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</si>
  <si>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</si>
  <si>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</si>
  <si>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</si>
  <si>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</si>
  <si>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</si>
  <si>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</si>
  <si>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</si>
  <si>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</si>
  <si>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</si>
  <si>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</si>
  <si>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</si>
  <si>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</si>
  <si>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</si>
  <si>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</si>
  <si>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</si>
  <si>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</si>
  <si>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</si>
  <si>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</si>
  <si>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</si>
  <si>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</si>
  <si>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</si>
  <si>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</si>
  <si>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</si>
  <si>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</si>
  <si>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</si>
  <si>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</si>
  <si>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</si>
  <si>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</si>
  <si>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</si>
  <si>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</si>
  <si>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</si>
  <si>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</si>
  <si>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</si>
  <si>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</si>
  <si>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</si>
  <si>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</si>
  <si>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</si>
  <si>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</si>
  <si>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</si>
  <si>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</si>
  <si>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</si>
  <si>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</si>
  <si>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</si>
  <si>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</si>
  <si>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</si>
  <si>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</si>
  <si>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</si>
  <si>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</si>
  <si>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</si>
  <si>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</si>
  <si>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</si>
  <si>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</si>
  <si>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</si>
  <si>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</si>
  <si>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</si>
  <si>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</si>
  <si>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</si>
  <si>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</si>
  <si>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</si>
  <si>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</si>
  <si>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</si>
  <si>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</si>
  <si>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</si>
  <si>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</si>
  <si>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</si>
  <si>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</si>
  <si>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</si>
  <si>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</si>
  <si>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</si>
  <si>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</si>
  <si>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</si>
  <si>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</si>
  <si>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</si>
  <si>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</si>
  <si>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</si>
  <si>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</si>
  <si>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</si>
  <si>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</si>
  <si>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</si>
  <si>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</si>
  <si>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</si>
  <si>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</si>
  <si>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</si>
  <si>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</si>
  <si>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</si>
  <si>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</si>
  <si>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</si>
  <si>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</si>
  <si>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</si>
  <si>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</si>
  <si>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</si>
  <si>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</si>
  <si>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</si>
  <si>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</si>
  <si>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</si>
  <si>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</si>
  <si>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</si>
  <si>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</si>
  <si>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</si>
  <si>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</si>
  <si>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</si>
  <si>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</si>
  <si>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</si>
  <si>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</si>
  <si>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</si>
  <si>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</si>
  <si>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</si>
  <si>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</si>
  <si>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</si>
  <si>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</si>
  <si>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</si>
  <si>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</si>
  <si>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</si>
  <si>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</si>
  <si>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</si>
  <si>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</si>
  <si>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</si>
  <si>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</si>
  <si>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</si>
  <si>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</si>
  <si>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</si>
  <si>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</si>
  <si>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</si>
  <si>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</si>
  <si>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</si>
  <si>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</si>
  <si>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</si>
  <si>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</si>
  <si>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</si>
  <si>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</si>
  <si>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</si>
  <si>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</si>
  <si>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</si>
  <si>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</si>
  <si>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</si>
  <si>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</si>
  <si>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</si>
  <si>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</si>
  <si>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</si>
  <si>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</si>
  <si>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</si>
  <si>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</si>
  <si>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 մարզի համայնքների  բյուջեների ծախսերի վերաբերյալ
(ըստ ծախսերի գործառնական  դասակարգման) 31 դեկտեմբերի 2022 թվականի դրությամբ</t>
  </si>
  <si>
    <t>ՀՀ Լոռու մարզի համայնքների  բյուջեների ծախսերի վերաբերյալ
(ըստ ծախսերի տնտեսագիտական դասակարգման)   31 դեկտեմբերի  2022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</si>
</sst>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7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sz val="9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2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165" fontId="24" fillId="0" borderId="0" xfId="0" applyNumberFormat="1" applyFont="1" applyProtection="1">
      <protection locked="0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165" fontId="46" fillId="0" borderId="10" xfId="54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1" t="s">
        <v>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2" t="s">
        <v>19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3" t="s">
        <v>6</v>
      </c>
      <c r="AK3" s="113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9" t="s">
        <v>4</v>
      </c>
      <c r="C4" s="114" t="s">
        <v>0</v>
      </c>
      <c r="D4" s="120" t="s">
        <v>20</v>
      </c>
      <c r="E4" s="121"/>
      <c r="F4" s="121"/>
      <c r="G4" s="121"/>
      <c r="H4" s="121"/>
      <c r="I4" s="122"/>
      <c r="J4" s="129" t="s">
        <v>34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1"/>
    </row>
    <row r="5" spans="2:117" ht="16.5" customHeight="1">
      <c r="B5" s="119"/>
      <c r="C5" s="114"/>
      <c r="D5" s="123"/>
      <c r="E5" s="124"/>
      <c r="F5" s="124"/>
      <c r="G5" s="124"/>
      <c r="H5" s="124"/>
      <c r="I5" s="125"/>
      <c r="J5" s="86" t="s">
        <v>35</v>
      </c>
      <c r="K5" s="87"/>
      <c r="L5" s="87"/>
      <c r="M5" s="88"/>
      <c r="N5" s="115" t="s">
        <v>24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7"/>
      <c r="AD5" s="86" t="s">
        <v>37</v>
      </c>
      <c r="AE5" s="87"/>
      <c r="AF5" s="87"/>
      <c r="AG5" s="88"/>
      <c r="AH5" s="86" t="s">
        <v>38</v>
      </c>
      <c r="AI5" s="87"/>
      <c r="AJ5" s="87"/>
      <c r="AK5" s="88"/>
      <c r="AL5" s="86" t="s">
        <v>39</v>
      </c>
      <c r="AM5" s="87"/>
      <c r="AN5" s="87"/>
      <c r="AO5" s="88"/>
      <c r="AP5" s="135" t="s">
        <v>33</v>
      </c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7"/>
      <c r="BR5" s="86" t="s">
        <v>42</v>
      </c>
      <c r="BS5" s="87"/>
      <c r="BT5" s="87"/>
      <c r="BU5" s="88"/>
      <c r="BV5" s="86" t="s">
        <v>43</v>
      </c>
      <c r="BW5" s="87"/>
      <c r="BX5" s="87"/>
      <c r="BY5" s="88"/>
      <c r="BZ5" s="98" t="s">
        <v>30</v>
      </c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2" t="s">
        <v>47</v>
      </c>
      <c r="CQ5" s="92"/>
      <c r="CR5" s="92"/>
      <c r="CS5" s="92"/>
      <c r="CT5" s="99" t="s">
        <v>9</v>
      </c>
      <c r="CU5" s="100"/>
      <c r="CV5" s="100"/>
      <c r="CW5" s="101"/>
      <c r="CX5" s="103" t="s">
        <v>18</v>
      </c>
      <c r="CY5" s="104"/>
      <c r="CZ5" s="104"/>
      <c r="DA5" s="105"/>
      <c r="DB5" s="103" t="s">
        <v>7</v>
      </c>
      <c r="DC5" s="104"/>
      <c r="DD5" s="104"/>
      <c r="DE5" s="105"/>
      <c r="DF5" s="103" t="s">
        <v>8</v>
      </c>
      <c r="DG5" s="104"/>
      <c r="DH5" s="104"/>
      <c r="DI5" s="104"/>
      <c r="DJ5" s="104"/>
      <c r="DK5" s="105"/>
      <c r="DL5" s="97" t="s">
        <v>32</v>
      </c>
      <c r="DM5" s="97"/>
    </row>
    <row r="6" spans="2:117" ht="105.75" customHeight="1">
      <c r="B6" s="119"/>
      <c r="C6" s="114"/>
      <c r="D6" s="126"/>
      <c r="E6" s="127"/>
      <c r="F6" s="127"/>
      <c r="G6" s="127"/>
      <c r="H6" s="127"/>
      <c r="I6" s="128"/>
      <c r="J6" s="89"/>
      <c r="K6" s="90"/>
      <c r="L6" s="90"/>
      <c r="M6" s="91"/>
      <c r="N6" s="102" t="s">
        <v>23</v>
      </c>
      <c r="O6" s="94"/>
      <c r="P6" s="94"/>
      <c r="Q6" s="95"/>
      <c r="R6" s="92" t="s">
        <v>22</v>
      </c>
      <c r="S6" s="92"/>
      <c r="T6" s="92"/>
      <c r="U6" s="92"/>
      <c r="V6" s="92" t="s">
        <v>36</v>
      </c>
      <c r="W6" s="92"/>
      <c r="X6" s="92"/>
      <c r="Y6" s="92"/>
      <c r="Z6" s="92" t="s">
        <v>21</v>
      </c>
      <c r="AA6" s="92"/>
      <c r="AB6" s="92"/>
      <c r="AC6" s="92"/>
      <c r="AD6" s="89"/>
      <c r="AE6" s="90"/>
      <c r="AF6" s="90"/>
      <c r="AG6" s="91"/>
      <c r="AH6" s="89"/>
      <c r="AI6" s="90"/>
      <c r="AJ6" s="90"/>
      <c r="AK6" s="91"/>
      <c r="AL6" s="89"/>
      <c r="AM6" s="90"/>
      <c r="AN6" s="90"/>
      <c r="AO6" s="91"/>
      <c r="AP6" s="132" t="s">
        <v>25</v>
      </c>
      <c r="AQ6" s="133"/>
      <c r="AR6" s="133"/>
      <c r="AS6" s="134"/>
      <c r="AT6" s="132" t="s">
        <v>26</v>
      </c>
      <c r="AU6" s="133"/>
      <c r="AV6" s="133"/>
      <c r="AW6" s="134"/>
      <c r="AX6" s="141" t="s">
        <v>27</v>
      </c>
      <c r="AY6" s="142"/>
      <c r="AZ6" s="142"/>
      <c r="BA6" s="143"/>
      <c r="BB6" s="141" t="s">
        <v>28</v>
      </c>
      <c r="BC6" s="142"/>
      <c r="BD6" s="142"/>
      <c r="BE6" s="143"/>
      <c r="BF6" s="96" t="s">
        <v>29</v>
      </c>
      <c r="BG6" s="96"/>
      <c r="BH6" s="96"/>
      <c r="BI6" s="96"/>
      <c r="BJ6" s="96" t="s">
        <v>40</v>
      </c>
      <c r="BK6" s="96"/>
      <c r="BL6" s="96"/>
      <c r="BM6" s="96"/>
      <c r="BN6" s="96" t="s">
        <v>41</v>
      </c>
      <c r="BO6" s="96"/>
      <c r="BP6" s="96"/>
      <c r="BQ6" s="96"/>
      <c r="BR6" s="89"/>
      <c r="BS6" s="90"/>
      <c r="BT6" s="90"/>
      <c r="BU6" s="91"/>
      <c r="BV6" s="89"/>
      <c r="BW6" s="90"/>
      <c r="BX6" s="90"/>
      <c r="BY6" s="91"/>
      <c r="BZ6" s="138" t="s">
        <v>44</v>
      </c>
      <c r="CA6" s="139"/>
      <c r="CB6" s="139"/>
      <c r="CC6" s="140"/>
      <c r="CD6" s="93" t="s">
        <v>45</v>
      </c>
      <c r="CE6" s="94"/>
      <c r="CF6" s="94"/>
      <c r="CG6" s="95"/>
      <c r="CH6" s="102" t="s">
        <v>46</v>
      </c>
      <c r="CI6" s="94"/>
      <c r="CJ6" s="94"/>
      <c r="CK6" s="95"/>
      <c r="CL6" s="102" t="s">
        <v>48</v>
      </c>
      <c r="CM6" s="94"/>
      <c r="CN6" s="94"/>
      <c r="CO6" s="95"/>
      <c r="CP6" s="92"/>
      <c r="CQ6" s="92"/>
      <c r="CR6" s="92"/>
      <c r="CS6" s="92"/>
      <c r="CT6" s="102"/>
      <c r="CU6" s="94"/>
      <c r="CV6" s="94"/>
      <c r="CW6" s="95"/>
      <c r="CX6" s="106"/>
      <c r="CY6" s="107"/>
      <c r="CZ6" s="107"/>
      <c r="DA6" s="108"/>
      <c r="DB6" s="106"/>
      <c r="DC6" s="107"/>
      <c r="DD6" s="107"/>
      <c r="DE6" s="108"/>
      <c r="DF6" s="106"/>
      <c r="DG6" s="107"/>
      <c r="DH6" s="107"/>
      <c r="DI6" s="107"/>
      <c r="DJ6" s="107"/>
      <c r="DK6" s="108"/>
      <c r="DL6" s="97"/>
      <c r="DM6" s="97"/>
    </row>
    <row r="7" spans="2:117" ht="25.5" customHeight="1">
      <c r="B7" s="119"/>
      <c r="C7" s="114"/>
      <c r="D7" s="85" t="s">
        <v>15</v>
      </c>
      <c r="E7" s="85"/>
      <c r="F7" s="85" t="s">
        <v>14</v>
      </c>
      <c r="G7" s="85"/>
      <c r="H7" s="85" t="s">
        <v>5</v>
      </c>
      <c r="I7" s="85"/>
      <c r="J7" s="85" t="s">
        <v>12</v>
      </c>
      <c r="K7" s="85"/>
      <c r="L7" s="85" t="s">
        <v>13</v>
      </c>
      <c r="M7" s="85"/>
      <c r="N7" s="85" t="s">
        <v>12</v>
      </c>
      <c r="O7" s="85"/>
      <c r="P7" s="85" t="s">
        <v>13</v>
      </c>
      <c r="Q7" s="85"/>
      <c r="R7" s="85" t="s">
        <v>12</v>
      </c>
      <c r="S7" s="85"/>
      <c r="T7" s="85" t="s">
        <v>13</v>
      </c>
      <c r="U7" s="85"/>
      <c r="V7" s="85" t="s">
        <v>12</v>
      </c>
      <c r="W7" s="85"/>
      <c r="X7" s="85" t="s">
        <v>13</v>
      </c>
      <c r="Y7" s="85"/>
      <c r="Z7" s="85" t="s">
        <v>12</v>
      </c>
      <c r="AA7" s="85"/>
      <c r="AB7" s="85" t="s">
        <v>13</v>
      </c>
      <c r="AC7" s="85"/>
      <c r="AD7" s="85" t="s">
        <v>12</v>
      </c>
      <c r="AE7" s="85"/>
      <c r="AF7" s="85" t="s">
        <v>13</v>
      </c>
      <c r="AG7" s="85"/>
      <c r="AH7" s="85" t="s">
        <v>12</v>
      </c>
      <c r="AI7" s="85"/>
      <c r="AJ7" s="85" t="s">
        <v>13</v>
      </c>
      <c r="AK7" s="85"/>
      <c r="AL7" s="85" t="s">
        <v>12</v>
      </c>
      <c r="AM7" s="85"/>
      <c r="AN7" s="85" t="s">
        <v>13</v>
      </c>
      <c r="AO7" s="85"/>
      <c r="AP7" s="85" t="s">
        <v>12</v>
      </c>
      <c r="AQ7" s="85"/>
      <c r="AR7" s="85" t="s">
        <v>13</v>
      </c>
      <c r="AS7" s="85"/>
      <c r="AT7" s="85" t="s">
        <v>12</v>
      </c>
      <c r="AU7" s="85"/>
      <c r="AV7" s="85" t="s">
        <v>13</v>
      </c>
      <c r="AW7" s="85"/>
      <c r="AX7" s="85" t="s">
        <v>12</v>
      </c>
      <c r="AY7" s="85"/>
      <c r="AZ7" s="85" t="s">
        <v>13</v>
      </c>
      <c r="BA7" s="85"/>
      <c r="BB7" s="85" t="s">
        <v>12</v>
      </c>
      <c r="BC7" s="85"/>
      <c r="BD7" s="85" t="s">
        <v>13</v>
      </c>
      <c r="BE7" s="85"/>
      <c r="BF7" s="85" t="s">
        <v>12</v>
      </c>
      <c r="BG7" s="85"/>
      <c r="BH7" s="85" t="s">
        <v>13</v>
      </c>
      <c r="BI7" s="85"/>
      <c r="BJ7" s="85" t="s">
        <v>12</v>
      </c>
      <c r="BK7" s="85"/>
      <c r="BL7" s="85" t="s">
        <v>13</v>
      </c>
      <c r="BM7" s="85"/>
      <c r="BN7" s="85" t="s">
        <v>12</v>
      </c>
      <c r="BO7" s="85"/>
      <c r="BP7" s="85" t="s">
        <v>13</v>
      </c>
      <c r="BQ7" s="85"/>
      <c r="BR7" s="85" t="s">
        <v>12</v>
      </c>
      <c r="BS7" s="85"/>
      <c r="BT7" s="85" t="s">
        <v>13</v>
      </c>
      <c r="BU7" s="85"/>
      <c r="BV7" s="85" t="s">
        <v>12</v>
      </c>
      <c r="BW7" s="85"/>
      <c r="BX7" s="85" t="s">
        <v>13</v>
      </c>
      <c r="BY7" s="85"/>
      <c r="BZ7" s="85" t="s">
        <v>12</v>
      </c>
      <c r="CA7" s="85"/>
      <c r="CB7" s="85" t="s">
        <v>13</v>
      </c>
      <c r="CC7" s="85"/>
      <c r="CD7" s="85" t="s">
        <v>12</v>
      </c>
      <c r="CE7" s="85"/>
      <c r="CF7" s="85" t="s">
        <v>13</v>
      </c>
      <c r="CG7" s="85"/>
      <c r="CH7" s="85" t="s">
        <v>12</v>
      </c>
      <c r="CI7" s="85"/>
      <c r="CJ7" s="85" t="s">
        <v>13</v>
      </c>
      <c r="CK7" s="85"/>
      <c r="CL7" s="85" t="s">
        <v>12</v>
      </c>
      <c r="CM7" s="85"/>
      <c r="CN7" s="85" t="s">
        <v>13</v>
      </c>
      <c r="CO7" s="85"/>
      <c r="CP7" s="85" t="s">
        <v>12</v>
      </c>
      <c r="CQ7" s="85"/>
      <c r="CR7" s="85" t="s">
        <v>13</v>
      </c>
      <c r="CS7" s="85"/>
      <c r="CT7" s="85" t="s">
        <v>12</v>
      </c>
      <c r="CU7" s="85"/>
      <c r="CV7" s="85" t="s">
        <v>13</v>
      </c>
      <c r="CW7" s="85"/>
      <c r="CX7" s="85" t="s">
        <v>12</v>
      </c>
      <c r="CY7" s="85"/>
      <c r="CZ7" s="85" t="s">
        <v>13</v>
      </c>
      <c r="DA7" s="85"/>
      <c r="DB7" s="85" t="s">
        <v>12</v>
      </c>
      <c r="DC7" s="85"/>
      <c r="DD7" s="85" t="s">
        <v>13</v>
      </c>
      <c r="DE7" s="85"/>
      <c r="DF7" s="109" t="s">
        <v>31</v>
      </c>
      <c r="DG7" s="110"/>
      <c r="DH7" s="85" t="s">
        <v>12</v>
      </c>
      <c r="DI7" s="85"/>
      <c r="DJ7" s="85" t="s">
        <v>13</v>
      </c>
      <c r="DK7" s="85"/>
      <c r="DL7" s="85" t="s">
        <v>13</v>
      </c>
      <c r="DM7" s="85"/>
    </row>
    <row r="8" spans="2:117" ht="48" customHeight="1">
      <c r="B8" s="119"/>
      <c r="C8" s="114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8" t="s">
        <v>1</v>
      </c>
      <c r="C21" s="118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25"/>
  <sheetViews>
    <sheetView tabSelected="1" zoomScale="96" zoomScaleNormal="96" workbookViewId="0">
      <selection activeCell="H21" sqref="H21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16384" width="9" style="40"/>
  </cols>
  <sheetData>
    <row r="1" spans="1:68">
      <c r="A1" s="201" t="s">
        <v>97</v>
      </c>
      <c r="B1" s="201"/>
      <c r="C1" s="201"/>
      <c r="D1" s="201"/>
      <c r="E1" s="201"/>
      <c r="F1" s="201"/>
      <c r="G1" s="201"/>
      <c r="H1" s="201"/>
    </row>
    <row r="2" spans="1:68" ht="13.5" customHeight="1">
      <c r="A2" s="204" t="s">
        <v>146</v>
      </c>
      <c r="B2" s="204"/>
      <c r="C2" s="204"/>
      <c r="D2" s="204"/>
      <c r="E2" s="204"/>
      <c r="F2" s="204"/>
      <c r="G2" s="204"/>
      <c r="H2" s="20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ht="36.75" customHeight="1">
      <c r="A3" s="205"/>
      <c r="B3" s="205"/>
      <c r="C3" s="205"/>
      <c r="D3" s="205"/>
      <c r="E3" s="205"/>
      <c r="F3" s="205"/>
      <c r="G3" s="205"/>
      <c r="H3" s="205"/>
      <c r="I3" s="210" t="s">
        <v>93</v>
      </c>
      <c r="J3" s="210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68" s="46" customFormat="1" ht="15" customHeight="1">
      <c r="A4" s="179" t="s">
        <v>58</v>
      </c>
      <c r="B4" s="180" t="s">
        <v>57</v>
      </c>
      <c r="C4" s="181" t="s">
        <v>117</v>
      </c>
      <c r="D4" s="182"/>
      <c r="E4" s="182"/>
      <c r="F4" s="182"/>
      <c r="G4" s="182"/>
      <c r="H4" s="183"/>
      <c r="I4" s="188" t="s">
        <v>64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90"/>
      <c r="BC4" s="150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82"/>
      <c r="BP4" s="77"/>
    </row>
    <row r="5" spans="1:68" s="46" customFormat="1" ht="60" customHeight="1">
      <c r="A5" s="179"/>
      <c r="B5" s="180"/>
      <c r="C5" s="184"/>
      <c r="D5" s="185"/>
      <c r="E5" s="185"/>
      <c r="F5" s="185"/>
      <c r="G5" s="185"/>
      <c r="H5" s="186"/>
      <c r="I5" s="207" t="s">
        <v>65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9"/>
      <c r="BC5" s="161" t="s">
        <v>66</v>
      </c>
      <c r="BD5" s="162"/>
      <c r="BE5" s="162"/>
      <c r="BF5" s="162"/>
      <c r="BG5" s="162"/>
      <c r="BH5" s="162"/>
      <c r="BI5" s="152" t="s">
        <v>67</v>
      </c>
      <c r="BJ5" s="152"/>
      <c r="BK5" s="152"/>
      <c r="BL5" s="152"/>
      <c r="BM5" s="152"/>
      <c r="BN5" s="152"/>
      <c r="BO5" s="148" t="s">
        <v>110</v>
      </c>
      <c r="BP5" s="149"/>
    </row>
    <row r="6" spans="1:68" s="46" customFormat="1" ht="0.75" hidden="1" customHeight="1">
      <c r="A6" s="179"/>
      <c r="B6" s="180"/>
      <c r="C6" s="184"/>
      <c r="D6" s="185"/>
      <c r="E6" s="185"/>
      <c r="F6" s="185"/>
      <c r="G6" s="185"/>
      <c r="H6" s="186"/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203"/>
      <c r="BC6" s="171"/>
      <c r="BD6" s="172"/>
      <c r="BE6" s="172"/>
      <c r="BF6" s="172"/>
      <c r="BG6" s="152" t="s">
        <v>111</v>
      </c>
      <c r="BH6" s="152"/>
      <c r="BI6" s="152" t="s">
        <v>118</v>
      </c>
      <c r="BJ6" s="152"/>
      <c r="BK6" s="152" t="s">
        <v>69</v>
      </c>
      <c r="BL6" s="152"/>
      <c r="BM6" s="152"/>
      <c r="BN6" s="152"/>
      <c r="BO6" s="78"/>
      <c r="BP6" s="78"/>
    </row>
    <row r="7" spans="1:68" s="46" customFormat="1" ht="15" customHeight="1">
      <c r="A7" s="179"/>
      <c r="B7" s="180"/>
      <c r="C7" s="184"/>
      <c r="D7" s="185"/>
      <c r="E7" s="185"/>
      <c r="F7" s="185"/>
      <c r="G7" s="185"/>
      <c r="H7" s="186"/>
      <c r="I7" s="152" t="s">
        <v>56</v>
      </c>
      <c r="J7" s="152"/>
      <c r="K7" s="152"/>
      <c r="L7" s="152"/>
      <c r="M7" s="191" t="s">
        <v>119</v>
      </c>
      <c r="N7" s="192"/>
      <c r="O7" s="155" t="s">
        <v>49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7"/>
      <c r="AE7" s="197" t="s">
        <v>112</v>
      </c>
      <c r="AF7" s="198"/>
      <c r="AG7" s="197" t="s">
        <v>113</v>
      </c>
      <c r="AH7" s="198"/>
      <c r="AI7" s="153" t="s">
        <v>55</v>
      </c>
      <c r="AJ7" s="154"/>
      <c r="AK7" s="180" t="s">
        <v>120</v>
      </c>
      <c r="AL7" s="180"/>
      <c r="AM7" s="153" t="s">
        <v>55</v>
      </c>
      <c r="AN7" s="154"/>
      <c r="AO7" s="167" t="s">
        <v>121</v>
      </c>
      <c r="AP7" s="167"/>
      <c r="AQ7" s="168" t="s">
        <v>114</v>
      </c>
      <c r="AR7" s="169"/>
      <c r="AS7" s="169"/>
      <c r="AT7" s="169"/>
      <c r="AU7" s="169"/>
      <c r="AV7" s="170"/>
      <c r="AW7" s="153" t="s">
        <v>68</v>
      </c>
      <c r="AX7" s="187"/>
      <c r="AY7" s="187"/>
      <c r="AZ7" s="187"/>
      <c r="BA7" s="187"/>
      <c r="BB7" s="154"/>
      <c r="BC7" s="173" t="s">
        <v>122</v>
      </c>
      <c r="BD7" s="174"/>
      <c r="BE7" s="173" t="s">
        <v>123</v>
      </c>
      <c r="BF7" s="174"/>
      <c r="BG7" s="152"/>
      <c r="BH7" s="152"/>
      <c r="BI7" s="152"/>
      <c r="BJ7" s="152"/>
      <c r="BK7" s="152"/>
      <c r="BL7" s="152"/>
      <c r="BM7" s="152"/>
      <c r="BN7" s="152"/>
      <c r="BO7" s="144" t="s">
        <v>130</v>
      </c>
      <c r="BP7" s="145"/>
    </row>
    <row r="8" spans="1:68" s="46" customFormat="1" ht="53.25" customHeight="1">
      <c r="A8" s="179"/>
      <c r="B8" s="180"/>
      <c r="C8" s="160" t="s">
        <v>63</v>
      </c>
      <c r="D8" s="160"/>
      <c r="E8" s="206" t="s">
        <v>61</v>
      </c>
      <c r="F8" s="206"/>
      <c r="G8" s="202" t="s">
        <v>62</v>
      </c>
      <c r="H8" s="202"/>
      <c r="I8" s="180" t="s">
        <v>124</v>
      </c>
      <c r="J8" s="180"/>
      <c r="K8" s="180" t="s">
        <v>125</v>
      </c>
      <c r="L8" s="180"/>
      <c r="M8" s="193"/>
      <c r="N8" s="194"/>
      <c r="O8" s="153" t="s">
        <v>50</v>
      </c>
      <c r="P8" s="154"/>
      <c r="Q8" s="158" t="s">
        <v>115</v>
      </c>
      <c r="R8" s="159"/>
      <c r="S8" s="153" t="s">
        <v>51</v>
      </c>
      <c r="T8" s="154"/>
      <c r="U8" s="153" t="s">
        <v>52</v>
      </c>
      <c r="V8" s="154"/>
      <c r="W8" s="153" t="s">
        <v>53</v>
      </c>
      <c r="X8" s="154"/>
      <c r="Y8" s="195" t="s">
        <v>54</v>
      </c>
      <c r="Z8" s="196"/>
      <c r="AA8" s="153" t="s">
        <v>126</v>
      </c>
      <c r="AB8" s="154"/>
      <c r="AC8" s="153" t="s">
        <v>127</v>
      </c>
      <c r="AD8" s="154"/>
      <c r="AE8" s="199"/>
      <c r="AF8" s="200"/>
      <c r="AG8" s="199"/>
      <c r="AH8" s="200"/>
      <c r="AI8" s="158" t="s">
        <v>128</v>
      </c>
      <c r="AJ8" s="159"/>
      <c r="AK8" s="180"/>
      <c r="AL8" s="180"/>
      <c r="AM8" s="158" t="s">
        <v>116</v>
      </c>
      <c r="AN8" s="159"/>
      <c r="AO8" s="167"/>
      <c r="AP8" s="167"/>
      <c r="AQ8" s="160" t="s">
        <v>63</v>
      </c>
      <c r="AR8" s="160"/>
      <c r="AS8" s="160" t="s">
        <v>61</v>
      </c>
      <c r="AT8" s="160"/>
      <c r="AU8" s="160" t="s">
        <v>62</v>
      </c>
      <c r="AV8" s="160"/>
      <c r="AW8" s="160" t="s">
        <v>71</v>
      </c>
      <c r="AX8" s="160"/>
      <c r="AY8" s="163" t="s">
        <v>72</v>
      </c>
      <c r="AZ8" s="164"/>
      <c r="BA8" s="165" t="s">
        <v>73</v>
      </c>
      <c r="BB8" s="166"/>
      <c r="BC8" s="175"/>
      <c r="BD8" s="176"/>
      <c r="BE8" s="175"/>
      <c r="BF8" s="176"/>
      <c r="BG8" s="152"/>
      <c r="BH8" s="152"/>
      <c r="BI8" s="152"/>
      <c r="BJ8" s="152"/>
      <c r="BK8" s="152" t="s">
        <v>129</v>
      </c>
      <c r="BL8" s="152"/>
      <c r="BM8" s="152" t="s">
        <v>70</v>
      </c>
      <c r="BN8" s="152"/>
      <c r="BO8" s="146"/>
      <c r="BP8" s="147"/>
    </row>
    <row r="9" spans="1:68" s="46" customFormat="1" ht="30" customHeight="1">
      <c r="A9" s="179"/>
      <c r="B9" s="180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68" s="46" customFormat="1" ht="10.5" customHeight="1">
      <c r="A10" s="83" t="s">
        <v>94</v>
      </c>
      <c r="B10" s="83">
        <v>1</v>
      </c>
      <c r="C10" s="83">
        <v>2</v>
      </c>
      <c r="D10" s="83">
        <v>3</v>
      </c>
      <c r="E10" s="83">
        <v>4</v>
      </c>
      <c r="F10" s="83">
        <v>5</v>
      </c>
      <c r="G10" s="83">
        <v>6</v>
      </c>
      <c r="H10" s="83">
        <v>7</v>
      </c>
      <c r="I10" s="83">
        <v>8</v>
      </c>
      <c r="J10" s="83">
        <v>9</v>
      </c>
      <c r="K10" s="83">
        <v>10</v>
      </c>
      <c r="L10" s="83">
        <v>11</v>
      </c>
      <c r="M10" s="83">
        <v>12</v>
      </c>
      <c r="N10" s="83">
        <v>13</v>
      </c>
      <c r="O10" s="83">
        <v>14</v>
      </c>
      <c r="P10" s="83">
        <v>15</v>
      </c>
      <c r="Q10" s="83">
        <v>16</v>
      </c>
      <c r="R10" s="83">
        <v>17</v>
      </c>
      <c r="S10" s="83">
        <v>18</v>
      </c>
      <c r="T10" s="83">
        <v>19</v>
      </c>
      <c r="U10" s="83">
        <v>20</v>
      </c>
      <c r="V10" s="83">
        <v>21</v>
      </c>
      <c r="W10" s="83">
        <v>22</v>
      </c>
      <c r="X10" s="83">
        <v>23</v>
      </c>
      <c r="Y10" s="83">
        <v>24</v>
      </c>
      <c r="Z10" s="83">
        <v>25</v>
      </c>
      <c r="AA10" s="83">
        <v>26</v>
      </c>
      <c r="AB10" s="83">
        <v>27</v>
      </c>
      <c r="AC10" s="83">
        <v>28</v>
      </c>
      <c r="AD10" s="83">
        <v>29</v>
      </c>
      <c r="AE10" s="83">
        <v>30</v>
      </c>
      <c r="AF10" s="83">
        <v>31</v>
      </c>
      <c r="AG10" s="83">
        <v>32</v>
      </c>
      <c r="AH10" s="83">
        <v>33</v>
      </c>
      <c r="AI10" s="83">
        <v>34</v>
      </c>
      <c r="AJ10" s="83">
        <v>35</v>
      </c>
      <c r="AK10" s="83">
        <v>36</v>
      </c>
      <c r="AL10" s="83">
        <v>37</v>
      </c>
      <c r="AM10" s="83">
        <v>38</v>
      </c>
      <c r="AN10" s="83">
        <v>39</v>
      </c>
      <c r="AO10" s="83">
        <v>40</v>
      </c>
      <c r="AP10" s="83">
        <v>41</v>
      </c>
      <c r="AQ10" s="83">
        <v>42</v>
      </c>
      <c r="AR10" s="83">
        <v>43</v>
      </c>
      <c r="AS10" s="83">
        <v>44</v>
      </c>
      <c r="AT10" s="83">
        <v>45</v>
      </c>
      <c r="AU10" s="83">
        <v>46</v>
      </c>
      <c r="AV10" s="83">
        <v>47</v>
      </c>
      <c r="AW10" s="83">
        <v>48</v>
      </c>
      <c r="AX10" s="83">
        <v>49</v>
      </c>
      <c r="AY10" s="83">
        <v>50</v>
      </c>
      <c r="AZ10" s="83">
        <v>51</v>
      </c>
      <c r="BA10" s="83">
        <v>52</v>
      </c>
      <c r="BB10" s="83">
        <v>53</v>
      </c>
      <c r="BC10" s="83">
        <v>54</v>
      </c>
      <c r="BD10" s="83">
        <v>55</v>
      </c>
      <c r="BE10" s="83">
        <v>56</v>
      </c>
      <c r="BF10" s="83">
        <v>57</v>
      </c>
      <c r="BG10" s="83">
        <v>58</v>
      </c>
      <c r="BH10" s="83">
        <v>59</v>
      </c>
      <c r="BI10" s="83">
        <v>60</v>
      </c>
      <c r="BJ10" s="83">
        <v>61</v>
      </c>
      <c r="BK10" s="83">
        <v>62</v>
      </c>
      <c r="BL10" s="83">
        <v>63</v>
      </c>
      <c r="BM10" s="83">
        <v>64</v>
      </c>
      <c r="BN10" s="83">
        <v>65</v>
      </c>
      <c r="BO10" s="83">
        <v>66</v>
      </c>
      <c r="BP10" s="83">
        <v>67</v>
      </c>
    </row>
    <row r="11" spans="1:68" s="44" customFormat="1" ht="18" customHeight="1">
      <c r="A11" s="69">
        <v>1</v>
      </c>
      <c r="B11" s="72" t="s">
        <v>98</v>
      </c>
      <c r="C11" s="73">
        <f>E11+G11-BA11</f>
        <v>0</v>
      </c>
      <c r="D11" s="73">
        <f>F11+H11-BB11</f>
        <v>3346675.2325999993</v>
      </c>
      <c r="E11" s="73">
        <f>I11+K11+M11+AE11+AG11+AK11+AO11+AS11</f>
        <v>0</v>
      </c>
      <c r="F11" s="73">
        <f>J11+L11+N11+AF11+AH11+AL11+AP11+AT11</f>
        <v>2841571.6615999993</v>
      </c>
      <c r="G11" s="73">
        <f>AY11+BC11+BE11+BG11+BI11+BK11+BM11+AU11+BO11</f>
        <v>0</v>
      </c>
      <c r="H11" s="73">
        <f>AZ11+BD11+BF11+BH11+BJ11+BL11+BN11+AV11+BP11</f>
        <v>507284.72599999991</v>
      </c>
      <c r="I11" s="50">
        <v>0</v>
      </c>
      <c r="J11" s="50">
        <v>417054.45300000004</v>
      </c>
      <c r="K11" s="50">
        <v>0</v>
      </c>
      <c r="L11" s="50">
        <v>0</v>
      </c>
      <c r="M11" s="50">
        <v>0</v>
      </c>
      <c r="N11" s="50">
        <v>640729.72259999998</v>
      </c>
      <c r="O11" s="50">
        <v>0</v>
      </c>
      <c r="P11" s="50">
        <v>113129.54859999999</v>
      </c>
      <c r="Q11" s="50">
        <v>0</v>
      </c>
      <c r="R11" s="50">
        <v>292879.33149999997</v>
      </c>
      <c r="S11" s="50">
        <v>0</v>
      </c>
      <c r="T11" s="50">
        <v>7413.8076999999994</v>
      </c>
      <c r="U11" s="50">
        <v>0</v>
      </c>
      <c r="V11" s="50">
        <v>690.8</v>
      </c>
      <c r="W11" s="50">
        <v>0</v>
      </c>
      <c r="X11" s="50">
        <v>82376.043600000005</v>
      </c>
      <c r="Y11" s="50">
        <v>0</v>
      </c>
      <c r="Z11" s="50">
        <v>77101.343600000007</v>
      </c>
      <c r="AA11" s="50">
        <v>0</v>
      </c>
      <c r="AB11" s="50">
        <v>117149.7464</v>
      </c>
      <c r="AC11" s="50">
        <v>0</v>
      </c>
      <c r="AD11" s="50">
        <v>21599.4918</v>
      </c>
      <c r="AE11" s="50">
        <v>0</v>
      </c>
      <c r="AF11" s="50">
        <v>0</v>
      </c>
      <c r="AG11" s="50">
        <v>0</v>
      </c>
      <c r="AH11" s="50">
        <v>1677454.7209999999</v>
      </c>
      <c r="AI11" s="50">
        <v>0</v>
      </c>
      <c r="AJ11" s="50">
        <v>1677454.7209999999</v>
      </c>
      <c r="AK11" s="50">
        <v>0</v>
      </c>
      <c r="AL11" s="50">
        <v>64034</v>
      </c>
      <c r="AM11" s="50">
        <v>0</v>
      </c>
      <c r="AN11" s="50">
        <v>64034</v>
      </c>
      <c r="AO11" s="50">
        <v>0</v>
      </c>
      <c r="AP11" s="50">
        <v>25637.8</v>
      </c>
      <c r="AQ11" s="50">
        <v>0</v>
      </c>
      <c r="AR11" s="50">
        <v>14479.81</v>
      </c>
      <c r="AS11" s="50">
        <v>0</v>
      </c>
      <c r="AT11" s="50">
        <v>16660.965</v>
      </c>
      <c r="AU11" s="50">
        <v>0</v>
      </c>
      <c r="AV11" s="50">
        <v>0</v>
      </c>
      <c r="AW11" s="50">
        <v>0</v>
      </c>
      <c r="AX11" s="50">
        <v>2181.1550000000002</v>
      </c>
      <c r="AY11" s="50">
        <v>0</v>
      </c>
      <c r="AZ11" s="50">
        <v>0</v>
      </c>
      <c r="BA11" s="50">
        <v>0</v>
      </c>
      <c r="BB11" s="50">
        <v>2181.1550000000002</v>
      </c>
      <c r="BC11" s="50">
        <v>0</v>
      </c>
      <c r="BD11" s="50">
        <v>542158.74300000002</v>
      </c>
      <c r="BE11" s="50">
        <v>0</v>
      </c>
      <c r="BF11" s="50">
        <v>19155.905999999999</v>
      </c>
      <c r="BG11" s="50">
        <v>0</v>
      </c>
      <c r="BH11" s="50">
        <v>0</v>
      </c>
      <c r="BI11" s="50">
        <v>0</v>
      </c>
      <c r="BJ11" s="50">
        <v>-5999.4520000000002</v>
      </c>
      <c r="BK11" s="50">
        <v>0</v>
      </c>
      <c r="BL11" s="50">
        <v>-48030.470999999998</v>
      </c>
      <c r="BM11" s="50">
        <v>0</v>
      </c>
      <c r="BN11" s="50">
        <v>0</v>
      </c>
      <c r="BO11" s="50">
        <v>0</v>
      </c>
      <c r="BP11" s="50">
        <v>0</v>
      </c>
    </row>
    <row r="12" spans="1:68" s="44" customFormat="1" ht="18" customHeight="1">
      <c r="A12" s="69">
        <v>2</v>
      </c>
      <c r="B12" s="72" t="s">
        <v>99</v>
      </c>
      <c r="C12" s="73">
        <f t="shared" ref="C12:C21" si="0">E12+G12-BA12</f>
        <v>57611.208400000003</v>
      </c>
      <c r="D12" s="73">
        <f t="shared" ref="D12:D21" si="1">F12+H12-BB12</f>
        <v>45596.094100000002</v>
      </c>
      <c r="E12" s="73">
        <f t="shared" ref="E12:E21" si="2">I12+K12+M12+AE12+AG12+AK12+AO12+AS12</f>
        <v>43513</v>
      </c>
      <c r="F12" s="73">
        <f t="shared" ref="F12:F21" si="3">J12+L12+N12+AF12+AH12+AL12+AP12+AT12</f>
        <v>38186.697099999998</v>
      </c>
      <c r="G12" s="73">
        <f t="shared" ref="G12:G21" si="4">AY12+BC12+BE12+BG12+BI12+BK12+BM12+AU12+BO12</f>
        <v>14098.2084</v>
      </c>
      <c r="H12" s="73">
        <f t="shared" ref="H12:H21" si="5">AZ12+BD12+BF12+BH12+BJ12+BL12+BN12+AV12+BP12</f>
        <v>7409.3970000000008</v>
      </c>
      <c r="I12" s="50">
        <v>23315</v>
      </c>
      <c r="J12" s="50">
        <v>22030.477999999999</v>
      </c>
      <c r="K12" s="50">
        <v>0</v>
      </c>
      <c r="L12" s="50">
        <v>0</v>
      </c>
      <c r="M12" s="50">
        <v>10100</v>
      </c>
      <c r="N12" s="50">
        <v>7658.1090999999997</v>
      </c>
      <c r="O12" s="50">
        <v>2350</v>
      </c>
      <c r="P12" s="50">
        <v>1760.8321000000001</v>
      </c>
      <c r="Q12" s="50">
        <v>780</v>
      </c>
      <c r="R12" s="50">
        <v>780</v>
      </c>
      <c r="S12" s="50">
        <v>270</v>
      </c>
      <c r="T12" s="50">
        <v>174.7268</v>
      </c>
      <c r="U12" s="50">
        <v>90</v>
      </c>
      <c r="V12" s="50">
        <v>65.900000000000006</v>
      </c>
      <c r="W12" s="50">
        <v>1895</v>
      </c>
      <c r="X12" s="50">
        <v>1228.79</v>
      </c>
      <c r="Y12" s="50">
        <v>1250</v>
      </c>
      <c r="Z12" s="50">
        <v>739.75</v>
      </c>
      <c r="AA12" s="50">
        <v>650</v>
      </c>
      <c r="AB12" s="50">
        <v>26.55</v>
      </c>
      <c r="AC12" s="50">
        <v>3060</v>
      </c>
      <c r="AD12" s="50">
        <v>2794.1522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8410</v>
      </c>
      <c r="AL12" s="50">
        <v>7795.11</v>
      </c>
      <c r="AM12" s="50">
        <v>8410</v>
      </c>
      <c r="AN12" s="50">
        <v>7795.11</v>
      </c>
      <c r="AO12" s="50">
        <v>810</v>
      </c>
      <c r="AP12" s="50">
        <v>680</v>
      </c>
      <c r="AQ12" s="50">
        <v>878</v>
      </c>
      <c r="AR12" s="50">
        <v>23</v>
      </c>
      <c r="AS12" s="50">
        <v>878</v>
      </c>
      <c r="AT12" s="50">
        <v>23</v>
      </c>
      <c r="AU12" s="50">
        <v>0</v>
      </c>
      <c r="AV12" s="50">
        <v>0</v>
      </c>
      <c r="AW12" s="50">
        <v>558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12648.2084</v>
      </c>
      <c r="BD12" s="50">
        <v>12371.682000000001</v>
      </c>
      <c r="BE12" s="50">
        <v>1450</v>
      </c>
      <c r="BF12" s="50">
        <v>904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-5866.2849999999999</v>
      </c>
      <c r="BM12" s="50">
        <v>0</v>
      </c>
      <c r="BN12" s="50">
        <v>0</v>
      </c>
      <c r="BO12" s="50">
        <v>0</v>
      </c>
      <c r="BP12" s="50">
        <v>0</v>
      </c>
    </row>
    <row r="13" spans="1:68" s="44" customFormat="1" ht="18" customHeight="1">
      <c r="A13" s="69">
        <v>3</v>
      </c>
      <c r="B13" s="72" t="s">
        <v>100</v>
      </c>
      <c r="C13" s="73">
        <f t="shared" si="0"/>
        <v>82009.124299999996</v>
      </c>
      <c r="D13" s="73">
        <f t="shared" si="1"/>
        <v>47543.414600000004</v>
      </c>
      <c r="E13" s="73">
        <f t="shared" si="2"/>
        <v>40368.9</v>
      </c>
      <c r="F13" s="73">
        <f t="shared" si="3"/>
        <v>34666.944600000003</v>
      </c>
      <c r="G13" s="73">
        <f t="shared" si="4"/>
        <v>41640.224300000002</v>
      </c>
      <c r="H13" s="73">
        <f t="shared" si="5"/>
        <v>12876.470000000001</v>
      </c>
      <c r="I13" s="50">
        <v>23000</v>
      </c>
      <c r="J13" s="50">
        <v>22476.452000000001</v>
      </c>
      <c r="K13" s="50">
        <v>0</v>
      </c>
      <c r="L13" s="50">
        <v>0</v>
      </c>
      <c r="M13" s="50">
        <v>14918.9</v>
      </c>
      <c r="N13" s="50">
        <v>10367.4926</v>
      </c>
      <c r="O13" s="50">
        <v>3760</v>
      </c>
      <c r="P13" s="50">
        <v>2133.6345999999999</v>
      </c>
      <c r="Q13" s="50">
        <v>1000</v>
      </c>
      <c r="R13" s="50">
        <v>996</v>
      </c>
      <c r="S13" s="50">
        <v>250</v>
      </c>
      <c r="T13" s="50">
        <v>134</v>
      </c>
      <c r="U13" s="50">
        <v>100</v>
      </c>
      <c r="V13" s="50">
        <v>20</v>
      </c>
      <c r="W13" s="50">
        <v>3293.3</v>
      </c>
      <c r="X13" s="50">
        <v>2298.8000000000002</v>
      </c>
      <c r="Y13" s="50">
        <v>2510</v>
      </c>
      <c r="Z13" s="50">
        <v>1954</v>
      </c>
      <c r="AA13" s="50">
        <v>3800</v>
      </c>
      <c r="AB13" s="50">
        <v>2919.77</v>
      </c>
      <c r="AC13" s="50">
        <v>1648.6</v>
      </c>
      <c r="AD13" s="50">
        <v>1085.1980000000001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800</v>
      </c>
      <c r="AL13" s="50">
        <v>700</v>
      </c>
      <c r="AM13" s="50">
        <v>0</v>
      </c>
      <c r="AN13" s="50">
        <v>0</v>
      </c>
      <c r="AO13" s="50">
        <v>1200</v>
      </c>
      <c r="AP13" s="50">
        <v>1100</v>
      </c>
      <c r="AQ13" s="50">
        <v>450</v>
      </c>
      <c r="AR13" s="50">
        <v>23</v>
      </c>
      <c r="AS13" s="50">
        <v>450</v>
      </c>
      <c r="AT13" s="50">
        <v>23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30225</v>
      </c>
      <c r="BD13" s="50">
        <v>5718.47</v>
      </c>
      <c r="BE13" s="50">
        <v>11415.2243</v>
      </c>
      <c r="BF13" s="50">
        <v>7752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-594</v>
      </c>
      <c r="BM13" s="50">
        <v>0</v>
      </c>
      <c r="BN13" s="50">
        <v>0</v>
      </c>
      <c r="BO13" s="50">
        <v>0</v>
      </c>
      <c r="BP13" s="50">
        <v>0</v>
      </c>
    </row>
    <row r="14" spans="1:68" s="44" customFormat="1" ht="18" customHeight="1">
      <c r="A14" s="69">
        <v>4</v>
      </c>
      <c r="B14" s="72" t="s">
        <v>101</v>
      </c>
      <c r="C14" s="73">
        <f t="shared" si="0"/>
        <v>754123.76069999998</v>
      </c>
      <c r="D14" s="73">
        <f t="shared" si="1"/>
        <v>658147.74039999989</v>
      </c>
      <c r="E14" s="73">
        <f t="shared" si="2"/>
        <v>530333.78529999999</v>
      </c>
      <c r="F14" s="73">
        <f t="shared" si="3"/>
        <v>413787.54800000001</v>
      </c>
      <c r="G14" s="73">
        <f t="shared" si="4"/>
        <v>340636.97580000001</v>
      </c>
      <c r="H14" s="73">
        <f t="shared" si="5"/>
        <v>274775.59789999994</v>
      </c>
      <c r="I14" s="50">
        <v>183911.13149999999</v>
      </c>
      <c r="J14" s="50">
        <v>183858.288</v>
      </c>
      <c r="K14" s="50">
        <v>0</v>
      </c>
      <c r="L14" s="50">
        <v>0</v>
      </c>
      <c r="M14" s="50">
        <v>59590.453399999999</v>
      </c>
      <c r="N14" s="50">
        <v>53773.249499999998</v>
      </c>
      <c r="O14" s="50">
        <v>16954.911400000001</v>
      </c>
      <c r="P14" s="50">
        <v>15851.706099999999</v>
      </c>
      <c r="Q14" s="50">
        <v>827.29499999999996</v>
      </c>
      <c r="R14" s="50">
        <v>751.68010000000004</v>
      </c>
      <c r="S14" s="50">
        <v>2300.7910000000002</v>
      </c>
      <c r="T14" s="50">
        <v>1660.5231000000001</v>
      </c>
      <c r="U14" s="50">
        <v>994</v>
      </c>
      <c r="V14" s="50">
        <v>964.92600000000004</v>
      </c>
      <c r="W14" s="50">
        <v>11462.156000000001</v>
      </c>
      <c r="X14" s="50">
        <v>10178.950000000001</v>
      </c>
      <c r="Y14" s="50">
        <v>9042.3559999999998</v>
      </c>
      <c r="Z14" s="50">
        <v>8136</v>
      </c>
      <c r="AA14" s="50">
        <v>1749.3</v>
      </c>
      <c r="AB14" s="50">
        <v>1276</v>
      </c>
      <c r="AC14" s="50">
        <v>19630</v>
      </c>
      <c r="AD14" s="50">
        <v>18661.798200000001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164201.79999999999</v>
      </c>
      <c r="AL14" s="50">
        <v>140736.52299999999</v>
      </c>
      <c r="AM14" s="50">
        <v>164201.79999999999</v>
      </c>
      <c r="AN14" s="50">
        <v>140736.52299999999</v>
      </c>
      <c r="AO14" s="50">
        <v>2000</v>
      </c>
      <c r="AP14" s="50">
        <v>1840</v>
      </c>
      <c r="AQ14" s="50">
        <v>3783.4</v>
      </c>
      <c r="AR14" s="50">
        <v>3164.0819999999999</v>
      </c>
      <c r="AS14" s="50">
        <v>120630.4004</v>
      </c>
      <c r="AT14" s="50">
        <v>33579.487500000003</v>
      </c>
      <c r="AU14" s="50">
        <v>0</v>
      </c>
      <c r="AV14" s="50">
        <v>0</v>
      </c>
      <c r="AW14" s="50">
        <v>116847.0004</v>
      </c>
      <c r="AX14" s="50">
        <v>30415.405500000001</v>
      </c>
      <c r="AY14" s="50">
        <v>0</v>
      </c>
      <c r="AZ14" s="50">
        <v>0</v>
      </c>
      <c r="BA14" s="50">
        <v>116847.0004</v>
      </c>
      <c r="BB14" s="50">
        <v>30415.405500000001</v>
      </c>
      <c r="BC14" s="50">
        <v>295533.65899999999</v>
      </c>
      <c r="BD14" s="50">
        <v>233875.37839999999</v>
      </c>
      <c r="BE14" s="50">
        <v>58975.9</v>
      </c>
      <c r="BF14" s="50">
        <v>56312.54</v>
      </c>
      <c r="BG14" s="50">
        <v>0</v>
      </c>
      <c r="BH14" s="50">
        <v>0</v>
      </c>
      <c r="BI14" s="50">
        <v>-6500</v>
      </c>
      <c r="BJ14" s="50">
        <v>0</v>
      </c>
      <c r="BK14" s="50">
        <v>-15982.583199999999</v>
      </c>
      <c r="BL14" s="50">
        <v>-24022.320500000002</v>
      </c>
      <c r="BM14" s="50">
        <v>0</v>
      </c>
      <c r="BN14" s="50">
        <v>0</v>
      </c>
      <c r="BO14" s="50">
        <v>8610</v>
      </c>
      <c r="BP14" s="50">
        <v>8610</v>
      </c>
    </row>
    <row r="15" spans="1:68" s="44" customFormat="1" ht="18" customHeight="1">
      <c r="A15" s="69">
        <v>5</v>
      </c>
      <c r="B15" s="72" t="s">
        <v>102</v>
      </c>
      <c r="C15" s="73">
        <f t="shared" si="0"/>
        <v>2370701.7472000006</v>
      </c>
      <c r="D15" s="73">
        <f t="shared" si="1"/>
        <v>1634696.0812999997</v>
      </c>
      <c r="E15" s="73">
        <f t="shared" si="2"/>
        <v>1386385.11</v>
      </c>
      <c r="F15" s="73">
        <f t="shared" si="3"/>
        <v>1119222.5275999999</v>
      </c>
      <c r="G15" s="73">
        <f t="shared" si="4"/>
        <v>1257052.2372000003</v>
      </c>
      <c r="H15" s="73">
        <f t="shared" si="5"/>
        <v>788209.15369999991</v>
      </c>
      <c r="I15" s="50">
        <v>357980.75630000001</v>
      </c>
      <c r="J15" s="50">
        <v>296394.15899999999</v>
      </c>
      <c r="K15" s="50">
        <v>0</v>
      </c>
      <c r="L15" s="50">
        <v>0</v>
      </c>
      <c r="M15" s="50">
        <v>361815.14370000002</v>
      </c>
      <c r="N15" s="50">
        <v>221623.67920000001</v>
      </c>
      <c r="O15" s="50">
        <v>69765.899999999994</v>
      </c>
      <c r="P15" s="50">
        <v>55560.247000000003</v>
      </c>
      <c r="Q15" s="50">
        <v>57341.097999999998</v>
      </c>
      <c r="R15" s="50">
        <v>52405.175999999999</v>
      </c>
      <c r="S15" s="50">
        <v>5824.5437000000002</v>
      </c>
      <c r="T15" s="50">
        <v>4731.3271000000004</v>
      </c>
      <c r="U15" s="50">
        <v>1500</v>
      </c>
      <c r="V15" s="50">
        <v>1128.1300000000001</v>
      </c>
      <c r="W15" s="50">
        <v>62596.775000000001</v>
      </c>
      <c r="X15" s="50">
        <v>20274.445500000002</v>
      </c>
      <c r="Y15" s="50">
        <v>30491.075000000001</v>
      </c>
      <c r="Z15" s="50">
        <v>12523.767</v>
      </c>
      <c r="AA15" s="50">
        <v>54542.8</v>
      </c>
      <c r="AB15" s="50">
        <v>34599.456200000001</v>
      </c>
      <c r="AC15" s="50">
        <v>80126.899999999994</v>
      </c>
      <c r="AD15" s="50">
        <v>33800.145400000001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348111.01</v>
      </c>
      <c r="AL15" s="50">
        <v>313574.80040000001</v>
      </c>
      <c r="AM15" s="50">
        <v>346111.01</v>
      </c>
      <c r="AN15" s="50">
        <v>312074.80040000001</v>
      </c>
      <c r="AO15" s="50">
        <v>21620</v>
      </c>
      <c r="AP15" s="50">
        <v>5298</v>
      </c>
      <c r="AQ15" s="50">
        <v>24122.6</v>
      </c>
      <c r="AR15" s="50">
        <v>9596.2890000000007</v>
      </c>
      <c r="AS15" s="50">
        <v>296858.2</v>
      </c>
      <c r="AT15" s="50">
        <v>282331.88900000002</v>
      </c>
      <c r="AU15" s="50">
        <v>0</v>
      </c>
      <c r="AV15" s="50">
        <v>0</v>
      </c>
      <c r="AW15" s="50">
        <v>273629.40000000002</v>
      </c>
      <c r="AX15" s="50">
        <v>272735.59999999998</v>
      </c>
      <c r="AY15" s="50">
        <v>0</v>
      </c>
      <c r="AZ15" s="50">
        <v>0</v>
      </c>
      <c r="BA15" s="50">
        <v>272735.59999999998</v>
      </c>
      <c r="BB15" s="50">
        <v>272735.59999999998</v>
      </c>
      <c r="BC15" s="50">
        <v>1248130.1372</v>
      </c>
      <c r="BD15" s="50">
        <v>770869.58420000004</v>
      </c>
      <c r="BE15" s="50">
        <v>31952.1</v>
      </c>
      <c r="BF15" s="50">
        <v>26582.845799999999</v>
      </c>
      <c r="BG15" s="50">
        <v>0</v>
      </c>
      <c r="BH15" s="50">
        <v>0</v>
      </c>
      <c r="BI15" s="50">
        <v>-39100</v>
      </c>
      <c r="BJ15" s="50">
        <v>-1189.28</v>
      </c>
      <c r="BK15" s="50">
        <v>0</v>
      </c>
      <c r="BL15" s="50">
        <v>-24123.996299999999</v>
      </c>
      <c r="BM15" s="50">
        <v>0</v>
      </c>
      <c r="BN15" s="50">
        <v>0</v>
      </c>
      <c r="BO15" s="50">
        <v>16070.000000000233</v>
      </c>
      <c r="BP15" s="50">
        <v>16069.999999999884</v>
      </c>
    </row>
    <row r="16" spans="1:68" s="44" customFormat="1" ht="18" customHeight="1">
      <c r="A16" s="69">
        <v>6</v>
      </c>
      <c r="B16" s="72" t="s">
        <v>103</v>
      </c>
      <c r="C16" s="73">
        <f t="shared" si="0"/>
        <v>1728949.3052000001</v>
      </c>
      <c r="D16" s="73">
        <f t="shared" si="1"/>
        <v>1358425.1976000001</v>
      </c>
      <c r="E16" s="73">
        <f t="shared" si="2"/>
        <v>1116817.331</v>
      </c>
      <c r="F16" s="73">
        <f t="shared" si="3"/>
        <v>827144.32520000008</v>
      </c>
      <c r="G16" s="73">
        <f t="shared" si="4"/>
        <v>795120.50520000001</v>
      </c>
      <c r="H16" s="73">
        <f t="shared" si="5"/>
        <v>575580.87239999999</v>
      </c>
      <c r="I16" s="50">
        <v>281438.8</v>
      </c>
      <c r="J16" s="50">
        <v>272512.84999999998</v>
      </c>
      <c r="K16" s="50">
        <v>0</v>
      </c>
      <c r="L16" s="50">
        <v>0</v>
      </c>
      <c r="M16" s="50">
        <v>355600.3</v>
      </c>
      <c r="N16" s="50">
        <v>313905.29090000002</v>
      </c>
      <c r="O16" s="50">
        <v>53317</v>
      </c>
      <c r="P16" s="50">
        <v>48648.561099999999</v>
      </c>
      <c r="Q16" s="50">
        <v>69025</v>
      </c>
      <c r="R16" s="50">
        <v>67553.084300000002</v>
      </c>
      <c r="S16" s="50">
        <v>4377.6000000000004</v>
      </c>
      <c r="T16" s="50">
        <v>3759.4074999999998</v>
      </c>
      <c r="U16" s="50">
        <v>6774</v>
      </c>
      <c r="V16" s="50">
        <v>6112.96</v>
      </c>
      <c r="W16" s="50">
        <v>27960</v>
      </c>
      <c r="X16" s="50">
        <v>21423.102999999999</v>
      </c>
      <c r="Y16" s="50">
        <v>22930</v>
      </c>
      <c r="Z16" s="50">
        <v>17502.773000000001</v>
      </c>
      <c r="AA16" s="50">
        <v>51580.3</v>
      </c>
      <c r="AB16" s="50">
        <v>40819.375999999997</v>
      </c>
      <c r="AC16" s="50">
        <v>118125.4</v>
      </c>
      <c r="AD16" s="50">
        <v>104281.647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195093.5</v>
      </c>
      <c r="AL16" s="50">
        <v>184292.378</v>
      </c>
      <c r="AM16" s="50">
        <v>184100</v>
      </c>
      <c r="AN16" s="50">
        <v>177306.5</v>
      </c>
      <c r="AO16" s="50">
        <v>12150</v>
      </c>
      <c r="AP16" s="50">
        <v>7210</v>
      </c>
      <c r="AQ16" s="50">
        <v>89546.2</v>
      </c>
      <c r="AR16" s="50">
        <v>4923.8063000000002</v>
      </c>
      <c r="AS16" s="50">
        <v>272534.73100000003</v>
      </c>
      <c r="AT16" s="50">
        <v>49223.806299999997</v>
      </c>
      <c r="AU16" s="50">
        <v>0</v>
      </c>
      <c r="AV16" s="50">
        <v>0</v>
      </c>
      <c r="AW16" s="50">
        <v>264274.73100000003</v>
      </c>
      <c r="AX16" s="50">
        <v>44300</v>
      </c>
      <c r="AY16" s="50">
        <v>0</v>
      </c>
      <c r="AZ16" s="50">
        <v>0</v>
      </c>
      <c r="BA16" s="50">
        <v>182988.53099999999</v>
      </c>
      <c r="BB16" s="50">
        <v>44300</v>
      </c>
      <c r="BC16" s="50">
        <v>740246.59820000001</v>
      </c>
      <c r="BD16" s="50">
        <v>526289.87730000005</v>
      </c>
      <c r="BE16" s="50">
        <v>108973.90700000001</v>
      </c>
      <c r="BF16" s="50">
        <v>77249.145099999994</v>
      </c>
      <c r="BG16" s="50">
        <v>0</v>
      </c>
      <c r="BH16" s="50">
        <v>0</v>
      </c>
      <c r="BI16" s="50">
        <v>-2000</v>
      </c>
      <c r="BJ16" s="50">
        <v>-3070.4209999999998</v>
      </c>
      <c r="BK16" s="50">
        <v>-52100</v>
      </c>
      <c r="BL16" s="50">
        <v>-24887.728999999999</v>
      </c>
      <c r="BM16" s="50">
        <v>0</v>
      </c>
      <c r="BN16" s="50">
        <v>0</v>
      </c>
      <c r="BO16" s="50">
        <v>0</v>
      </c>
      <c r="BP16" s="50">
        <v>0</v>
      </c>
    </row>
    <row r="17" spans="1:68" s="44" customFormat="1" ht="18" customHeight="1">
      <c r="A17" s="69">
        <v>7</v>
      </c>
      <c r="B17" s="72" t="s">
        <v>104</v>
      </c>
      <c r="C17" s="73">
        <f t="shared" si="0"/>
        <v>3705262.4820000003</v>
      </c>
      <c r="D17" s="73">
        <f t="shared" si="1"/>
        <v>2679493.9896</v>
      </c>
      <c r="E17" s="73">
        <f t="shared" si="2"/>
        <v>1720548.7000000002</v>
      </c>
      <c r="F17" s="73">
        <f t="shared" si="3"/>
        <v>1519732.5848000001</v>
      </c>
      <c r="G17" s="73">
        <f t="shared" si="4"/>
        <v>2109684.821</v>
      </c>
      <c r="H17" s="73">
        <f t="shared" si="5"/>
        <v>1242024.9438</v>
      </c>
      <c r="I17" s="50">
        <v>356251.25599999999</v>
      </c>
      <c r="J17" s="50">
        <v>344628.66600000003</v>
      </c>
      <c r="K17" s="50">
        <v>0</v>
      </c>
      <c r="L17" s="50">
        <v>0</v>
      </c>
      <c r="M17" s="50">
        <v>181942.66099999999</v>
      </c>
      <c r="N17" s="50">
        <v>127082.0861</v>
      </c>
      <c r="O17" s="50">
        <v>24390</v>
      </c>
      <c r="P17" s="50">
        <v>22202.280900000002</v>
      </c>
      <c r="Q17" s="50">
        <v>43630</v>
      </c>
      <c r="R17" s="50">
        <v>40099.1057</v>
      </c>
      <c r="S17" s="50">
        <v>4760</v>
      </c>
      <c r="T17" s="50">
        <v>3665.7815000000001</v>
      </c>
      <c r="U17" s="50">
        <v>1650</v>
      </c>
      <c r="V17" s="50">
        <v>990.1</v>
      </c>
      <c r="W17" s="50">
        <v>23217.4</v>
      </c>
      <c r="X17" s="50">
        <v>14047.6834</v>
      </c>
      <c r="Y17" s="50">
        <v>13400</v>
      </c>
      <c r="Z17" s="50">
        <v>5824.3433999999997</v>
      </c>
      <c r="AA17" s="50">
        <v>15370</v>
      </c>
      <c r="AB17" s="50">
        <v>6337.55</v>
      </c>
      <c r="AC17" s="50">
        <v>54430</v>
      </c>
      <c r="AD17" s="50">
        <v>33195.686600000001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1004113.7</v>
      </c>
      <c r="AL17" s="50">
        <v>942996.4987</v>
      </c>
      <c r="AM17" s="50">
        <v>999063.7</v>
      </c>
      <c r="AN17" s="50">
        <v>938056.59869999997</v>
      </c>
      <c r="AO17" s="50">
        <v>31900</v>
      </c>
      <c r="AP17" s="50">
        <v>20410.705000000002</v>
      </c>
      <c r="AQ17" s="50">
        <v>21370.044000000002</v>
      </c>
      <c r="AR17" s="50">
        <v>2351.09</v>
      </c>
      <c r="AS17" s="50">
        <v>146341.08300000001</v>
      </c>
      <c r="AT17" s="50">
        <v>84614.629000000001</v>
      </c>
      <c r="AU17" s="50">
        <v>0</v>
      </c>
      <c r="AV17" s="50">
        <v>0</v>
      </c>
      <c r="AW17" s="50">
        <v>140071.08300000001</v>
      </c>
      <c r="AX17" s="50">
        <v>82263.539000000004</v>
      </c>
      <c r="AY17" s="50">
        <v>0</v>
      </c>
      <c r="AZ17" s="50">
        <v>0</v>
      </c>
      <c r="BA17" s="50">
        <v>124971.039</v>
      </c>
      <c r="BB17" s="50">
        <v>82263.539000000004</v>
      </c>
      <c r="BC17" s="50">
        <v>2013780.3670000001</v>
      </c>
      <c r="BD17" s="50">
        <v>1205776.655</v>
      </c>
      <c r="BE17" s="50">
        <v>144904.454</v>
      </c>
      <c r="BF17" s="50">
        <v>113416.1406</v>
      </c>
      <c r="BG17" s="50">
        <v>0</v>
      </c>
      <c r="BH17" s="50">
        <v>0</v>
      </c>
      <c r="BI17" s="50">
        <v>-1300</v>
      </c>
      <c r="BJ17" s="50">
        <v>-1829.69</v>
      </c>
      <c r="BK17" s="50">
        <v>-47700</v>
      </c>
      <c r="BL17" s="50">
        <v>-75338.161800000002</v>
      </c>
      <c r="BM17" s="50">
        <v>0</v>
      </c>
      <c r="BN17" s="50">
        <v>0</v>
      </c>
      <c r="BO17" s="50">
        <v>0</v>
      </c>
      <c r="BP17" s="50">
        <v>0</v>
      </c>
    </row>
    <row r="18" spans="1:68" s="44" customFormat="1" ht="19.5" customHeight="1">
      <c r="A18" s="69">
        <v>8</v>
      </c>
      <c r="B18" s="72" t="s">
        <v>105</v>
      </c>
      <c r="C18" s="73">
        <f t="shared" si="0"/>
        <v>515458.34499999991</v>
      </c>
      <c r="D18" s="73">
        <f t="shared" si="1"/>
        <v>419838.79040000006</v>
      </c>
      <c r="E18" s="73">
        <f t="shared" si="2"/>
        <v>273656.3</v>
      </c>
      <c r="F18" s="73">
        <f t="shared" si="3"/>
        <v>243116.05430000002</v>
      </c>
      <c r="G18" s="73">
        <f t="shared" si="4"/>
        <v>297611.745</v>
      </c>
      <c r="H18" s="73">
        <f t="shared" si="5"/>
        <v>222722.73610000001</v>
      </c>
      <c r="I18" s="50">
        <v>84072.7</v>
      </c>
      <c r="J18" s="50">
        <v>81813.002999999997</v>
      </c>
      <c r="K18" s="50">
        <v>0</v>
      </c>
      <c r="L18" s="50">
        <v>0</v>
      </c>
      <c r="M18" s="50">
        <v>47540.1</v>
      </c>
      <c r="N18" s="50">
        <v>33289.361299999997</v>
      </c>
      <c r="O18" s="50">
        <v>9283.7999999999993</v>
      </c>
      <c r="P18" s="50">
        <v>6283.1887999999999</v>
      </c>
      <c r="Q18" s="50">
        <v>0</v>
      </c>
      <c r="R18" s="50">
        <v>0</v>
      </c>
      <c r="S18" s="50">
        <v>1606.2</v>
      </c>
      <c r="T18" s="50">
        <v>1476.05</v>
      </c>
      <c r="U18" s="50">
        <v>1350</v>
      </c>
      <c r="V18" s="50">
        <v>978.40300000000002</v>
      </c>
      <c r="W18" s="50">
        <v>7215.3</v>
      </c>
      <c r="X18" s="50">
        <v>5574.9</v>
      </c>
      <c r="Y18" s="50">
        <v>5682.5</v>
      </c>
      <c r="Z18" s="50">
        <v>4286</v>
      </c>
      <c r="AA18" s="50">
        <v>6758</v>
      </c>
      <c r="AB18" s="50">
        <v>2699.4870999999998</v>
      </c>
      <c r="AC18" s="50">
        <v>13058.8</v>
      </c>
      <c r="AD18" s="50">
        <v>10297.7204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82958</v>
      </c>
      <c r="AL18" s="50">
        <v>80276.186000000002</v>
      </c>
      <c r="AM18" s="50">
        <v>82658</v>
      </c>
      <c r="AN18" s="50">
        <v>79976.186000000002</v>
      </c>
      <c r="AO18" s="50">
        <v>2300</v>
      </c>
      <c r="AP18" s="50">
        <v>1260</v>
      </c>
      <c r="AQ18" s="50">
        <v>975.8</v>
      </c>
      <c r="AR18" s="50">
        <v>477.50400000000002</v>
      </c>
      <c r="AS18" s="50">
        <v>56785.5</v>
      </c>
      <c r="AT18" s="50">
        <v>46477.504000000001</v>
      </c>
      <c r="AU18" s="50">
        <v>0</v>
      </c>
      <c r="AV18" s="50">
        <v>0</v>
      </c>
      <c r="AW18" s="50">
        <v>55835.5</v>
      </c>
      <c r="AX18" s="50">
        <v>46000</v>
      </c>
      <c r="AY18" s="50">
        <v>0</v>
      </c>
      <c r="AZ18" s="50">
        <v>0</v>
      </c>
      <c r="BA18" s="50">
        <v>55809.7</v>
      </c>
      <c r="BB18" s="50">
        <v>46000</v>
      </c>
      <c r="BC18" s="50">
        <v>298909.245</v>
      </c>
      <c r="BD18" s="50">
        <v>228040.4326</v>
      </c>
      <c r="BE18" s="50">
        <v>13322.5</v>
      </c>
      <c r="BF18" s="50">
        <v>9202.9</v>
      </c>
      <c r="BG18" s="50">
        <v>0</v>
      </c>
      <c r="BH18" s="50">
        <v>0</v>
      </c>
      <c r="BI18" s="50">
        <v>-22000</v>
      </c>
      <c r="BJ18" s="50">
        <v>-2625</v>
      </c>
      <c r="BK18" s="50">
        <v>0</v>
      </c>
      <c r="BL18" s="50">
        <v>-19275.5965</v>
      </c>
      <c r="BM18" s="50">
        <v>0</v>
      </c>
      <c r="BN18" s="50">
        <v>0</v>
      </c>
      <c r="BO18" s="50">
        <v>7380</v>
      </c>
      <c r="BP18" s="50">
        <v>7380.0000000000291</v>
      </c>
    </row>
    <row r="19" spans="1:68" s="44" customFormat="1" ht="19.5" customHeight="1">
      <c r="A19" s="69">
        <v>9</v>
      </c>
      <c r="B19" s="72" t="s">
        <v>106</v>
      </c>
      <c r="C19" s="73">
        <f t="shared" si="0"/>
        <v>1607142.4050000003</v>
      </c>
      <c r="D19" s="73">
        <f t="shared" si="1"/>
        <v>869113.67239999992</v>
      </c>
      <c r="E19" s="73">
        <f t="shared" si="2"/>
        <v>672399.11570000008</v>
      </c>
      <c r="F19" s="73">
        <f t="shared" si="3"/>
        <v>601205.5074</v>
      </c>
      <c r="G19" s="73">
        <f t="shared" si="4"/>
        <v>990486.65930000017</v>
      </c>
      <c r="H19" s="73">
        <f t="shared" si="5"/>
        <v>323651.53499999992</v>
      </c>
      <c r="I19" s="50">
        <v>134250</v>
      </c>
      <c r="J19" s="50">
        <v>117630.6164</v>
      </c>
      <c r="K19" s="50">
        <v>0</v>
      </c>
      <c r="L19" s="50">
        <v>0</v>
      </c>
      <c r="M19" s="50">
        <v>58648.4061</v>
      </c>
      <c r="N19" s="50">
        <v>45449.267699999997</v>
      </c>
      <c r="O19" s="50">
        <v>19582.150799999999</v>
      </c>
      <c r="P19" s="50">
        <v>15068.1729</v>
      </c>
      <c r="Q19" s="50">
        <v>1707.34</v>
      </c>
      <c r="R19" s="50">
        <v>1516.9445000000001</v>
      </c>
      <c r="S19" s="50">
        <v>1867.4152999999999</v>
      </c>
      <c r="T19" s="50">
        <v>1492.3131000000001</v>
      </c>
      <c r="U19" s="50">
        <v>2704.06</v>
      </c>
      <c r="V19" s="50">
        <v>2401.0569999999998</v>
      </c>
      <c r="W19" s="50">
        <v>9582.9</v>
      </c>
      <c r="X19" s="50">
        <v>6307.7659000000003</v>
      </c>
      <c r="Y19" s="50">
        <v>2364</v>
      </c>
      <c r="Z19" s="50">
        <v>2182.1999999999998</v>
      </c>
      <c r="AA19" s="50">
        <v>1920</v>
      </c>
      <c r="AB19" s="50">
        <v>927</v>
      </c>
      <c r="AC19" s="50">
        <v>12624.54</v>
      </c>
      <c r="AD19" s="50">
        <v>10743.3753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414144.04460000002</v>
      </c>
      <c r="AL19" s="50">
        <v>376809.86829999997</v>
      </c>
      <c r="AM19" s="50">
        <v>412743.34460000001</v>
      </c>
      <c r="AN19" s="50">
        <v>375409.16830000002</v>
      </c>
      <c r="AO19" s="50">
        <v>3700</v>
      </c>
      <c r="AP19" s="50">
        <v>3500</v>
      </c>
      <c r="AQ19" s="50">
        <v>5913.2950000000001</v>
      </c>
      <c r="AR19" s="50">
        <v>2072.3850000000002</v>
      </c>
      <c r="AS19" s="50">
        <v>61656.665000000001</v>
      </c>
      <c r="AT19" s="50">
        <v>57815.754999999997</v>
      </c>
      <c r="AU19" s="50">
        <v>0</v>
      </c>
      <c r="AV19" s="50">
        <v>0</v>
      </c>
      <c r="AW19" s="50">
        <v>58934.665000000001</v>
      </c>
      <c r="AX19" s="50">
        <v>55743.37</v>
      </c>
      <c r="AY19" s="50">
        <v>0</v>
      </c>
      <c r="AZ19" s="50">
        <v>0</v>
      </c>
      <c r="BA19" s="50">
        <v>55743.37</v>
      </c>
      <c r="BB19" s="50">
        <v>55743.37</v>
      </c>
      <c r="BC19" s="50">
        <v>1184506.1873000001</v>
      </c>
      <c r="BD19" s="50">
        <v>539631.11699999997</v>
      </c>
      <c r="BE19" s="50">
        <v>61045.076000000001</v>
      </c>
      <c r="BF19" s="50">
        <v>55909.567999999999</v>
      </c>
      <c r="BG19" s="50">
        <v>0</v>
      </c>
      <c r="BH19" s="50">
        <v>0</v>
      </c>
      <c r="BI19" s="50">
        <v>0</v>
      </c>
      <c r="BJ19" s="50">
        <v>-1000</v>
      </c>
      <c r="BK19" s="50">
        <v>-255064.60399999999</v>
      </c>
      <c r="BL19" s="50">
        <v>-270889.15000000002</v>
      </c>
      <c r="BM19" s="50">
        <v>0</v>
      </c>
      <c r="BN19" s="50">
        <v>0</v>
      </c>
      <c r="BO19" s="50">
        <v>0</v>
      </c>
      <c r="BP19" s="50">
        <v>0</v>
      </c>
    </row>
    <row r="20" spans="1:68" s="44" customFormat="1" ht="19.5" customHeight="1">
      <c r="A20" s="69">
        <v>10</v>
      </c>
      <c r="B20" s="72" t="s">
        <v>107</v>
      </c>
      <c r="C20" s="73">
        <f t="shared" si="0"/>
        <v>544673.6531</v>
      </c>
      <c r="D20" s="73">
        <f t="shared" si="1"/>
        <v>441155.59840000002</v>
      </c>
      <c r="E20" s="73">
        <f t="shared" si="2"/>
        <v>325585.27</v>
      </c>
      <c r="F20" s="73">
        <f t="shared" si="3"/>
        <v>285011.86139999999</v>
      </c>
      <c r="G20" s="73">
        <f t="shared" si="4"/>
        <v>259649.38309999998</v>
      </c>
      <c r="H20" s="73">
        <f t="shared" si="5"/>
        <v>195643.73700000002</v>
      </c>
      <c r="I20" s="50">
        <v>72345</v>
      </c>
      <c r="J20" s="50">
        <v>64965.8</v>
      </c>
      <c r="K20" s="50">
        <v>0</v>
      </c>
      <c r="L20" s="50">
        <v>0</v>
      </c>
      <c r="M20" s="50">
        <v>60940.3</v>
      </c>
      <c r="N20" s="50">
        <v>49246.877899999999</v>
      </c>
      <c r="O20" s="50">
        <v>14158</v>
      </c>
      <c r="P20" s="50">
        <v>11215.608899999999</v>
      </c>
      <c r="Q20" s="50">
        <v>173.06</v>
      </c>
      <c r="R20" s="50">
        <v>67.117999999999995</v>
      </c>
      <c r="S20" s="50">
        <v>1708.54</v>
      </c>
      <c r="T20" s="50">
        <v>1548.3395</v>
      </c>
      <c r="U20" s="50">
        <v>200</v>
      </c>
      <c r="V20" s="50">
        <v>69.2</v>
      </c>
      <c r="W20" s="50">
        <v>7975</v>
      </c>
      <c r="X20" s="50">
        <v>6866.1355000000003</v>
      </c>
      <c r="Y20" s="50">
        <v>3395</v>
      </c>
      <c r="Z20" s="50">
        <v>2995</v>
      </c>
      <c r="AA20" s="50">
        <v>3663</v>
      </c>
      <c r="AB20" s="50">
        <v>2290.65</v>
      </c>
      <c r="AC20" s="50">
        <v>17460.7</v>
      </c>
      <c r="AD20" s="50">
        <v>13405.25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138475.82</v>
      </c>
      <c r="AL20" s="50">
        <v>119268.2435</v>
      </c>
      <c r="AM20" s="50">
        <v>137475.82</v>
      </c>
      <c r="AN20" s="50">
        <v>119268.2435</v>
      </c>
      <c r="AO20" s="50">
        <v>9700</v>
      </c>
      <c r="AP20" s="50">
        <v>9095</v>
      </c>
      <c r="AQ20" s="50">
        <v>3563.15</v>
      </c>
      <c r="AR20" s="50">
        <v>2935.94</v>
      </c>
      <c r="AS20" s="50">
        <v>44124.15</v>
      </c>
      <c r="AT20" s="50">
        <v>42435.94</v>
      </c>
      <c r="AU20" s="50">
        <v>0</v>
      </c>
      <c r="AV20" s="50">
        <v>0</v>
      </c>
      <c r="AW20" s="50">
        <v>40583.15</v>
      </c>
      <c r="AX20" s="50">
        <v>39500</v>
      </c>
      <c r="AY20" s="50">
        <v>0</v>
      </c>
      <c r="AZ20" s="50">
        <v>0</v>
      </c>
      <c r="BA20" s="50">
        <v>40561</v>
      </c>
      <c r="BB20" s="50">
        <v>39500</v>
      </c>
      <c r="BC20" s="50">
        <v>269136.84009999997</v>
      </c>
      <c r="BD20" s="50">
        <v>177965.66500000001</v>
      </c>
      <c r="BE20" s="50">
        <v>34046.46</v>
      </c>
      <c r="BF20" s="50">
        <v>29862.98</v>
      </c>
      <c r="BG20" s="50">
        <v>0</v>
      </c>
      <c r="BH20" s="50">
        <v>0</v>
      </c>
      <c r="BI20" s="50">
        <v>0</v>
      </c>
      <c r="BJ20" s="50">
        <v>-876.06</v>
      </c>
      <c r="BK20" s="50">
        <v>-43533.917000000001</v>
      </c>
      <c r="BL20" s="50">
        <v>-11308.848</v>
      </c>
      <c r="BM20" s="50">
        <v>0</v>
      </c>
      <c r="BN20" s="50">
        <v>0</v>
      </c>
      <c r="BO20" s="50">
        <v>0</v>
      </c>
      <c r="BP20" s="50">
        <v>0</v>
      </c>
    </row>
    <row r="21" spans="1:68" s="44" customFormat="1" ht="19.5" customHeight="1">
      <c r="A21" s="69">
        <v>11</v>
      </c>
      <c r="B21" s="72" t="s">
        <v>108</v>
      </c>
      <c r="C21" s="73">
        <f t="shared" si="0"/>
        <v>598716.25879999995</v>
      </c>
      <c r="D21" s="73">
        <f t="shared" si="1"/>
        <v>503385.84150000004</v>
      </c>
      <c r="E21" s="73">
        <f t="shared" si="2"/>
        <v>259530.89999999997</v>
      </c>
      <c r="F21" s="73">
        <f t="shared" si="3"/>
        <v>226637.32190000001</v>
      </c>
      <c r="G21" s="73">
        <f t="shared" si="4"/>
        <v>401373.76</v>
      </c>
      <c r="H21" s="73">
        <f t="shared" si="5"/>
        <v>338936.92060000001</v>
      </c>
      <c r="I21" s="50">
        <v>67993.399999999994</v>
      </c>
      <c r="J21" s="50">
        <v>63910.116999999998</v>
      </c>
      <c r="K21" s="50">
        <v>0</v>
      </c>
      <c r="L21" s="50">
        <v>0</v>
      </c>
      <c r="M21" s="50">
        <v>99409</v>
      </c>
      <c r="N21" s="50">
        <v>81601.136899999998</v>
      </c>
      <c r="O21" s="50">
        <v>7250</v>
      </c>
      <c r="P21" s="50">
        <v>6674.1433999999999</v>
      </c>
      <c r="Q21" s="50">
        <v>7500</v>
      </c>
      <c r="R21" s="50">
        <v>6000</v>
      </c>
      <c r="S21" s="50">
        <v>2000</v>
      </c>
      <c r="T21" s="50">
        <v>1663.1661999999999</v>
      </c>
      <c r="U21" s="50">
        <v>300</v>
      </c>
      <c r="V21" s="50">
        <v>224</v>
      </c>
      <c r="W21" s="50">
        <v>19894</v>
      </c>
      <c r="X21" s="50">
        <v>16343.029</v>
      </c>
      <c r="Y21" s="50">
        <v>14900</v>
      </c>
      <c r="Z21" s="50">
        <v>11796.299000000001</v>
      </c>
      <c r="AA21" s="50">
        <v>2650</v>
      </c>
      <c r="AB21" s="50">
        <v>180.55</v>
      </c>
      <c r="AC21" s="50">
        <v>48165</v>
      </c>
      <c r="AD21" s="50">
        <v>42408.256300000001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14140.8</v>
      </c>
      <c r="AL21" s="50">
        <v>10945.816999999999</v>
      </c>
      <c r="AM21" s="50">
        <v>9495.7999999999993</v>
      </c>
      <c r="AN21" s="50">
        <v>7466.87</v>
      </c>
      <c r="AO21" s="50">
        <v>11000</v>
      </c>
      <c r="AP21" s="50">
        <v>7320</v>
      </c>
      <c r="AQ21" s="50">
        <v>4799.2987999999996</v>
      </c>
      <c r="AR21" s="50">
        <v>671.85</v>
      </c>
      <c r="AS21" s="50">
        <v>66987.7</v>
      </c>
      <c r="AT21" s="50">
        <v>62860.250999999997</v>
      </c>
      <c r="AU21" s="50">
        <v>0</v>
      </c>
      <c r="AV21" s="50">
        <v>0</v>
      </c>
      <c r="AW21" s="50">
        <v>63887.7</v>
      </c>
      <c r="AX21" s="50">
        <v>62188.400999999998</v>
      </c>
      <c r="AY21" s="50">
        <v>0</v>
      </c>
      <c r="AZ21" s="50">
        <v>0</v>
      </c>
      <c r="BA21" s="50">
        <v>62188.4012</v>
      </c>
      <c r="BB21" s="50">
        <v>62188.400999999998</v>
      </c>
      <c r="BC21" s="50">
        <v>405000</v>
      </c>
      <c r="BD21" s="50">
        <v>341244.04100000003</v>
      </c>
      <c r="BE21" s="50">
        <v>44967</v>
      </c>
      <c r="BF21" s="50">
        <v>37979.85</v>
      </c>
      <c r="BG21" s="50">
        <v>0</v>
      </c>
      <c r="BH21" s="50">
        <v>0</v>
      </c>
      <c r="BI21" s="50">
        <v>-15000</v>
      </c>
      <c r="BJ21" s="50">
        <v>-19455</v>
      </c>
      <c r="BK21" s="50">
        <v>-33593.24</v>
      </c>
      <c r="BL21" s="50">
        <v>-20831.970399999998</v>
      </c>
      <c r="BM21" s="50">
        <v>0</v>
      </c>
      <c r="BN21" s="50">
        <v>0</v>
      </c>
      <c r="BO21" s="50">
        <v>0</v>
      </c>
      <c r="BP21" s="50">
        <v>0</v>
      </c>
    </row>
    <row r="22" spans="1:68" ht="16.5" customHeight="1">
      <c r="A22" s="177" t="s">
        <v>95</v>
      </c>
      <c r="B22" s="178"/>
      <c r="C22" s="50">
        <f>SUM(C11:C21)</f>
        <v>11964648.289700003</v>
      </c>
      <c r="D22" s="50">
        <f t="shared" ref="D22:H22" si="6">SUM(D11:D21)</f>
        <v>12004071.652899999</v>
      </c>
      <c r="E22" s="50">
        <f t="shared" si="6"/>
        <v>6369138.4120000005</v>
      </c>
      <c r="F22" s="50">
        <f t="shared" si="6"/>
        <v>8150283.0338999983</v>
      </c>
      <c r="G22" s="50">
        <f t="shared" si="6"/>
        <v>6507354.5193000007</v>
      </c>
      <c r="H22" s="50">
        <f t="shared" si="6"/>
        <v>4489116.0894999998</v>
      </c>
      <c r="I22" s="50">
        <f t="shared" ref="I22:BN22" si="7">SUM(I11:I21)</f>
        <v>1584558.0437999999</v>
      </c>
      <c r="J22" s="50">
        <f t="shared" si="7"/>
        <v>1887274.8824000002</v>
      </c>
      <c r="K22" s="50">
        <f t="shared" si="7"/>
        <v>0</v>
      </c>
      <c r="L22" s="50">
        <f t="shared" si="7"/>
        <v>0</v>
      </c>
      <c r="M22" s="50">
        <f t="shared" si="7"/>
        <v>1250505.2642000001</v>
      </c>
      <c r="N22" s="50">
        <f t="shared" si="7"/>
        <v>1584726.2737999998</v>
      </c>
      <c r="O22" s="50">
        <f t="shared" si="7"/>
        <v>220811.7622</v>
      </c>
      <c r="P22" s="50">
        <f t="shared" si="7"/>
        <v>298527.92440000002</v>
      </c>
      <c r="Q22" s="50">
        <f t="shared" si="7"/>
        <v>181983.79299999998</v>
      </c>
      <c r="R22" s="50">
        <f t="shared" si="7"/>
        <v>463048.44009999995</v>
      </c>
      <c r="S22" s="50">
        <f t="shared" si="7"/>
        <v>24965.09</v>
      </c>
      <c r="T22" s="50">
        <f t="shared" si="7"/>
        <v>27719.442499999997</v>
      </c>
      <c r="U22" s="50">
        <f t="shared" si="7"/>
        <v>15662.06</v>
      </c>
      <c r="V22" s="50">
        <f t="shared" si="7"/>
        <v>13645.476000000002</v>
      </c>
      <c r="W22" s="50">
        <f t="shared" si="7"/>
        <v>175091.83099999998</v>
      </c>
      <c r="X22" s="50">
        <f t="shared" si="7"/>
        <v>186919.6459</v>
      </c>
      <c r="Y22" s="50">
        <f t="shared" si="7"/>
        <v>105964.931</v>
      </c>
      <c r="Z22" s="50">
        <f t="shared" si="7"/>
        <v>145041.47600000002</v>
      </c>
      <c r="AA22" s="50">
        <f t="shared" si="7"/>
        <v>142683.40000000002</v>
      </c>
      <c r="AB22" s="50">
        <f t="shared" si="7"/>
        <v>209226.13569999998</v>
      </c>
      <c r="AC22" s="50">
        <f t="shared" si="7"/>
        <v>368329.94</v>
      </c>
      <c r="AD22" s="50">
        <f t="shared" si="7"/>
        <v>292272.72120000003</v>
      </c>
      <c r="AE22" s="50">
        <f t="shared" si="7"/>
        <v>0</v>
      </c>
      <c r="AF22" s="50">
        <f t="shared" si="7"/>
        <v>0</v>
      </c>
      <c r="AG22" s="50">
        <f t="shared" si="7"/>
        <v>0</v>
      </c>
      <c r="AH22" s="50">
        <f t="shared" si="7"/>
        <v>1677454.7209999999</v>
      </c>
      <c r="AI22" s="50">
        <f t="shared" si="7"/>
        <v>0</v>
      </c>
      <c r="AJ22" s="50">
        <f t="shared" si="7"/>
        <v>1677454.7209999999</v>
      </c>
      <c r="AK22" s="50">
        <f t="shared" si="7"/>
        <v>2370448.6745999996</v>
      </c>
      <c r="AL22" s="50">
        <f t="shared" si="7"/>
        <v>2241429.4248999995</v>
      </c>
      <c r="AM22" s="50">
        <f t="shared" si="7"/>
        <v>2344259.4745999998</v>
      </c>
      <c r="AN22" s="50">
        <f t="shared" si="7"/>
        <v>2222123.9999000002</v>
      </c>
      <c r="AO22" s="50">
        <f t="shared" si="7"/>
        <v>96380</v>
      </c>
      <c r="AP22" s="50">
        <f t="shared" si="7"/>
        <v>83351.505000000005</v>
      </c>
      <c r="AQ22" s="50">
        <f t="shared" si="7"/>
        <v>155401.78779999999</v>
      </c>
      <c r="AR22" s="50">
        <f t="shared" si="7"/>
        <v>40718.756300000008</v>
      </c>
      <c r="AS22" s="50">
        <f t="shared" si="7"/>
        <v>1067246.4294</v>
      </c>
      <c r="AT22" s="50">
        <f t="shared" si="7"/>
        <v>676046.22680000018</v>
      </c>
      <c r="AU22" s="50">
        <f t="shared" si="7"/>
        <v>0</v>
      </c>
      <c r="AV22" s="50">
        <f t="shared" si="7"/>
        <v>0</v>
      </c>
      <c r="AW22" s="50">
        <f t="shared" si="7"/>
        <v>1014621.2294000001</v>
      </c>
      <c r="AX22" s="50">
        <f t="shared" si="7"/>
        <v>635327.47049999994</v>
      </c>
      <c r="AY22" s="50">
        <f t="shared" si="7"/>
        <v>0</v>
      </c>
      <c r="AZ22" s="50">
        <f t="shared" si="7"/>
        <v>0</v>
      </c>
      <c r="BA22" s="50">
        <f t="shared" si="7"/>
        <v>911844.64159999986</v>
      </c>
      <c r="BB22" s="50">
        <f t="shared" si="7"/>
        <v>635327.47049999994</v>
      </c>
      <c r="BC22" s="50">
        <f t="shared" si="7"/>
        <v>6498116.2422000002</v>
      </c>
      <c r="BD22" s="50">
        <f t="shared" si="7"/>
        <v>4583941.6455000006</v>
      </c>
      <c r="BE22" s="50">
        <f t="shared" si="7"/>
        <v>511052.62130000006</v>
      </c>
      <c r="BF22" s="50">
        <f t="shared" si="7"/>
        <v>434327.87549999997</v>
      </c>
      <c r="BG22" s="50">
        <f t="shared" si="7"/>
        <v>0</v>
      </c>
      <c r="BH22" s="50">
        <f t="shared" si="7"/>
        <v>0</v>
      </c>
      <c r="BI22" s="50">
        <f t="shared" si="7"/>
        <v>-85900</v>
      </c>
      <c r="BJ22" s="50">
        <f t="shared" si="7"/>
        <v>-36044.903000000006</v>
      </c>
      <c r="BK22" s="50">
        <f t="shared" si="7"/>
        <v>-447974.34419999999</v>
      </c>
      <c r="BL22" s="50">
        <f t="shared" si="7"/>
        <v>-525168.52850000001</v>
      </c>
      <c r="BM22" s="50">
        <f t="shared" si="7"/>
        <v>0</v>
      </c>
      <c r="BN22" s="50">
        <f t="shared" si="7"/>
        <v>0</v>
      </c>
      <c r="BO22" s="50">
        <f>SUM(BO11:BO21)</f>
        <v>32060.000000000233</v>
      </c>
      <c r="BP22" s="50">
        <f>SUM(BP11:BP21)</f>
        <v>32059.999999999913</v>
      </c>
    </row>
    <row r="24" spans="1:68">
      <c r="C24" s="76"/>
      <c r="D24" s="76"/>
      <c r="E24" s="76"/>
      <c r="F24" s="76"/>
      <c r="G24" s="76"/>
      <c r="H24" s="76"/>
    </row>
    <row r="25" spans="1:68">
      <c r="C25" s="76"/>
      <c r="D25" s="76"/>
      <c r="E25" s="76"/>
      <c r="F25" s="76"/>
      <c r="G25" s="76"/>
      <c r="H25" s="76"/>
      <c r="I25" s="76"/>
      <c r="J25" s="76"/>
      <c r="K25" s="76"/>
    </row>
  </sheetData>
  <protectedRanges>
    <protectedRange sqref="AS11:BP21" name="Range3"/>
    <protectedRange sqref="A22" name="Range1"/>
    <protectedRange sqref="I11:AP21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71"/>
  <sheetViews>
    <sheetView topLeftCell="B4" workbookViewId="0">
      <selection activeCell="DE20" sqref="DE20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26" ht="17.25" customHeight="1">
      <c r="A1" s="40" t="s">
        <v>92</v>
      </c>
      <c r="B1" s="239" t="s">
        <v>97</v>
      </c>
      <c r="C1" s="239"/>
      <c r="D1" s="239"/>
      <c r="E1" s="239"/>
      <c r="F1" s="239"/>
      <c r="G1" s="239"/>
      <c r="H1" s="239"/>
      <c r="I1" s="239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1"/>
      <c r="C2" s="211" t="s">
        <v>145</v>
      </c>
      <c r="D2" s="211"/>
      <c r="E2" s="211"/>
      <c r="F2" s="211"/>
      <c r="G2" s="211"/>
      <c r="H2" s="211"/>
      <c r="I2" s="211"/>
      <c r="L2" s="51"/>
      <c r="M2" s="51"/>
      <c r="N2" s="51"/>
      <c r="O2" s="51"/>
      <c r="P2" s="51"/>
      <c r="Q2" s="51"/>
      <c r="R2" s="80"/>
      <c r="S2" s="80"/>
      <c r="T2" s="80"/>
      <c r="U2" s="80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26" ht="13.5" customHeight="1">
      <c r="B3" s="80"/>
      <c r="D3" s="53"/>
      <c r="E3" s="53"/>
      <c r="F3" s="53"/>
      <c r="G3" s="54"/>
      <c r="H3" s="54"/>
      <c r="I3" s="54"/>
      <c r="J3" s="204" t="s">
        <v>93</v>
      </c>
      <c r="K3" s="204"/>
      <c r="L3" s="80"/>
      <c r="M3" s="80"/>
      <c r="N3" s="80"/>
      <c r="O3" s="80"/>
      <c r="P3" s="80"/>
      <c r="Q3" s="80"/>
      <c r="R3" s="80"/>
      <c r="S3" s="80"/>
      <c r="T3" s="80"/>
      <c r="U3" s="80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26" s="55" customFormat="1" ht="12.75" customHeight="1">
      <c r="B4" s="215" t="s">
        <v>58</v>
      </c>
      <c r="C4" s="216" t="s">
        <v>57</v>
      </c>
      <c r="D4" s="217" t="s">
        <v>74</v>
      </c>
      <c r="E4" s="218"/>
      <c r="F4" s="218"/>
      <c r="G4" s="218"/>
      <c r="H4" s="218"/>
      <c r="I4" s="219"/>
      <c r="J4" s="226" t="s">
        <v>75</v>
      </c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8"/>
    </row>
    <row r="5" spans="1:126" s="55" customFormat="1" ht="15.75" customHeight="1">
      <c r="B5" s="215"/>
      <c r="C5" s="216"/>
      <c r="D5" s="220"/>
      <c r="E5" s="221"/>
      <c r="F5" s="221"/>
      <c r="G5" s="221"/>
      <c r="H5" s="221"/>
      <c r="I5" s="222"/>
      <c r="J5" s="217" t="s">
        <v>132</v>
      </c>
      <c r="K5" s="218"/>
      <c r="L5" s="218"/>
      <c r="M5" s="218"/>
      <c r="N5" s="229" t="s">
        <v>76</v>
      </c>
      <c r="O5" s="230"/>
      <c r="P5" s="230"/>
      <c r="Q5" s="230"/>
      <c r="R5" s="230"/>
      <c r="S5" s="230"/>
      <c r="T5" s="230"/>
      <c r="U5" s="231"/>
      <c r="V5" s="217" t="s">
        <v>133</v>
      </c>
      <c r="W5" s="218"/>
      <c r="X5" s="218"/>
      <c r="Y5" s="219"/>
      <c r="Z5" s="217" t="s">
        <v>134</v>
      </c>
      <c r="AA5" s="218"/>
      <c r="AB5" s="218"/>
      <c r="AC5" s="219"/>
      <c r="AD5" s="217" t="s">
        <v>135</v>
      </c>
      <c r="AE5" s="218"/>
      <c r="AF5" s="218"/>
      <c r="AG5" s="219"/>
      <c r="AH5" s="235" t="s">
        <v>75</v>
      </c>
      <c r="AI5" s="232"/>
      <c r="AJ5" s="235"/>
      <c r="AK5" s="232"/>
      <c r="AL5" s="235"/>
      <c r="AM5" s="232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7"/>
      <c r="BB5" s="217" t="s">
        <v>136</v>
      </c>
      <c r="BC5" s="218"/>
      <c r="BD5" s="218"/>
      <c r="BE5" s="219"/>
      <c r="BF5" s="58" t="s">
        <v>55</v>
      </c>
      <c r="BG5" s="58"/>
      <c r="BH5" s="58"/>
      <c r="BI5" s="58"/>
      <c r="BJ5" s="58"/>
      <c r="BK5" s="58"/>
      <c r="BL5" s="58"/>
      <c r="BM5" s="58"/>
      <c r="BN5" s="217" t="s">
        <v>137</v>
      </c>
      <c r="BO5" s="218"/>
      <c r="BP5" s="218"/>
      <c r="BQ5" s="219"/>
      <c r="BR5" s="59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2"/>
      <c r="CG5" s="232"/>
      <c r="CH5" s="232"/>
      <c r="CI5" s="232"/>
      <c r="CJ5" s="232"/>
      <c r="CK5" s="233"/>
      <c r="CL5" s="217" t="s">
        <v>138</v>
      </c>
      <c r="CM5" s="218"/>
      <c r="CN5" s="218"/>
      <c r="CO5" s="219"/>
      <c r="CP5" s="217" t="s">
        <v>139</v>
      </c>
      <c r="CQ5" s="218"/>
      <c r="CR5" s="218"/>
      <c r="CS5" s="219"/>
      <c r="CT5" s="81" t="s">
        <v>77</v>
      </c>
      <c r="CU5" s="81"/>
      <c r="CV5" s="81"/>
      <c r="CW5" s="81"/>
      <c r="CX5" s="81"/>
      <c r="CY5" s="81"/>
      <c r="CZ5" s="81"/>
      <c r="DA5" s="81"/>
      <c r="DB5" s="217" t="s">
        <v>140</v>
      </c>
      <c r="DC5" s="218"/>
      <c r="DD5" s="218"/>
      <c r="DE5" s="219"/>
      <c r="DF5" s="60" t="s">
        <v>77</v>
      </c>
      <c r="DG5" s="60"/>
      <c r="DH5" s="60"/>
      <c r="DI5" s="60"/>
      <c r="DJ5" s="217" t="s">
        <v>141</v>
      </c>
      <c r="DK5" s="218"/>
      <c r="DL5" s="218"/>
      <c r="DM5" s="219"/>
      <c r="DN5" s="217" t="s">
        <v>142</v>
      </c>
      <c r="DO5" s="218"/>
      <c r="DP5" s="218"/>
      <c r="DQ5" s="218"/>
      <c r="DR5" s="218"/>
      <c r="DS5" s="219"/>
      <c r="DT5" s="180" t="s">
        <v>73</v>
      </c>
      <c r="DU5" s="180"/>
    </row>
    <row r="6" spans="1:126" s="55" customFormat="1" ht="58.5" customHeight="1">
      <c r="B6" s="215"/>
      <c r="C6" s="216"/>
      <c r="D6" s="223"/>
      <c r="E6" s="224"/>
      <c r="F6" s="224"/>
      <c r="G6" s="224"/>
      <c r="H6" s="224"/>
      <c r="I6" s="225"/>
      <c r="J6" s="220"/>
      <c r="K6" s="221"/>
      <c r="L6" s="221"/>
      <c r="M6" s="221"/>
      <c r="N6" s="217" t="s">
        <v>78</v>
      </c>
      <c r="O6" s="218"/>
      <c r="P6" s="218"/>
      <c r="Q6" s="218"/>
      <c r="R6" s="217" t="s">
        <v>79</v>
      </c>
      <c r="S6" s="218"/>
      <c r="T6" s="218"/>
      <c r="U6" s="218"/>
      <c r="V6" s="223"/>
      <c r="W6" s="224"/>
      <c r="X6" s="224"/>
      <c r="Y6" s="225"/>
      <c r="Z6" s="223"/>
      <c r="AA6" s="224"/>
      <c r="AB6" s="224"/>
      <c r="AC6" s="225"/>
      <c r="AD6" s="223"/>
      <c r="AE6" s="224"/>
      <c r="AF6" s="224"/>
      <c r="AG6" s="225"/>
      <c r="AH6" s="212" t="s">
        <v>96</v>
      </c>
      <c r="AI6" s="213"/>
      <c r="AJ6" s="213"/>
      <c r="AK6" s="214"/>
      <c r="AL6" s="217" t="s">
        <v>80</v>
      </c>
      <c r="AM6" s="218"/>
      <c r="AN6" s="218"/>
      <c r="AO6" s="218"/>
      <c r="AP6" s="217" t="s">
        <v>81</v>
      </c>
      <c r="AQ6" s="218"/>
      <c r="AR6" s="218"/>
      <c r="AS6" s="218"/>
      <c r="AT6" s="217" t="s">
        <v>131</v>
      </c>
      <c r="AU6" s="218"/>
      <c r="AV6" s="218"/>
      <c r="AW6" s="218"/>
      <c r="AX6" s="217" t="s">
        <v>143</v>
      </c>
      <c r="AY6" s="218"/>
      <c r="AZ6" s="218"/>
      <c r="BA6" s="218"/>
      <c r="BB6" s="223"/>
      <c r="BC6" s="224"/>
      <c r="BD6" s="224"/>
      <c r="BE6" s="225"/>
      <c r="BF6" s="234" t="s">
        <v>82</v>
      </c>
      <c r="BG6" s="234"/>
      <c r="BH6" s="234"/>
      <c r="BI6" s="234"/>
      <c r="BJ6" s="212" t="s">
        <v>83</v>
      </c>
      <c r="BK6" s="213"/>
      <c r="BL6" s="213"/>
      <c r="BM6" s="214"/>
      <c r="BN6" s="223"/>
      <c r="BO6" s="224"/>
      <c r="BP6" s="224"/>
      <c r="BQ6" s="225"/>
      <c r="BR6" s="217" t="s">
        <v>84</v>
      </c>
      <c r="BS6" s="218"/>
      <c r="BT6" s="218"/>
      <c r="BU6" s="218"/>
      <c r="BV6" s="217" t="s">
        <v>85</v>
      </c>
      <c r="BW6" s="218"/>
      <c r="BX6" s="218"/>
      <c r="BY6" s="218"/>
      <c r="BZ6" s="234" t="s">
        <v>109</v>
      </c>
      <c r="CA6" s="234"/>
      <c r="CB6" s="234"/>
      <c r="CC6" s="234"/>
      <c r="CD6" s="217" t="s">
        <v>86</v>
      </c>
      <c r="CE6" s="218"/>
      <c r="CF6" s="218"/>
      <c r="CG6" s="218"/>
      <c r="CH6" s="217" t="s">
        <v>87</v>
      </c>
      <c r="CI6" s="218"/>
      <c r="CJ6" s="218"/>
      <c r="CK6" s="218"/>
      <c r="CL6" s="223"/>
      <c r="CM6" s="224"/>
      <c r="CN6" s="224"/>
      <c r="CO6" s="225"/>
      <c r="CP6" s="223"/>
      <c r="CQ6" s="224"/>
      <c r="CR6" s="224"/>
      <c r="CS6" s="225"/>
      <c r="CT6" s="234" t="s">
        <v>88</v>
      </c>
      <c r="CU6" s="234"/>
      <c r="CV6" s="234"/>
      <c r="CW6" s="234"/>
      <c r="CX6" s="234" t="s">
        <v>89</v>
      </c>
      <c r="CY6" s="234"/>
      <c r="CZ6" s="234"/>
      <c r="DA6" s="234"/>
      <c r="DB6" s="223"/>
      <c r="DC6" s="224"/>
      <c r="DD6" s="224"/>
      <c r="DE6" s="225"/>
      <c r="DF6" s="217" t="s">
        <v>90</v>
      </c>
      <c r="DG6" s="218"/>
      <c r="DH6" s="218"/>
      <c r="DI6" s="219"/>
      <c r="DJ6" s="223"/>
      <c r="DK6" s="224"/>
      <c r="DL6" s="224"/>
      <c r="DM6" s="225"/>
      <c r="DN6" s="223"/>
      <c r="DO6" s="224"/>
      <c r="DP6" s="224"/>
      <c r="DQ6" s="224"/>
      <c r="DR6" s="224"/>
      <c r="DS6" s="225"/>
      <c r="DT6" s="180"/>
      <c r="DU6" s="180"/>
      <c r="DV6" s="61"/>
    </row>
    <row r="7" spans="1:126" s="55" customFormat="1" ht="21" customHeight="1">
      <c r="B7" s="215"/>
      <c r="C7" s="216"/>
      <c r="D7" s="237" t="s">
        <v>144</v>
      </c>
      <c r="E7" s="238"/>
      <c r="F7" s="236" t="s">
        <v>61</v>
      </c>
      <c r="G7" s="236"/>
      <c r="H7" s="236" t="s">
        <v>62</v>
      </c>
      <c r="I7" s="236"/>
      <c r="J7" s="236" t="s">
        <v>61</v>
      </c>
      <c r="K7" s="236"/>
      <c r="L7" s="236" t="s">
        <v>62</v>
      </c>
      <c r="M7" s="236"/>
      <c r="N7" s="236" t="s">
        <v>61</v>
      </c>
      <c r="O7" s="236"/>
      <c r="P7" s="236" t="s">
        <v>62</v>
      </c>
      <c r="Q7" s="236"/>
      <c r="R7" s="236" t="s">
        <v>61</v>
      </c>
      <c r="S7" s="236"/>
      <c r="T7" s="236" t="s">
        <v>62</v>
      </c>
      <c r="U7" s="236"/>
      <c r="V7" s="236" t="s">
        <v>61</v>
      </c>
      <c r="W7" s="236"/>
      <c r="X7" s="236" t="s">
        <v>62</v>
      </c>
      <c r="Y7" s="236"/>
      <c r="Z7" s="236" t="s">
        <v>61</v>
      </c>
      <c r="AA7" s="236"/>
      <c r="AB7" s="236" t="s">
        <v>62</v>
      </c>
      <c r="AC7" s="236"/>
      <c r="AD7" s="236" t="s">
        <v>61</v>
      </c>
      <c r="AE7" s="236"/>
      <c r="AF7" s="236" t="s">
        <v>62</v>
      </c>
      <c r="AG7" s="236"/>
      <c r="AH7" s="240" t="s">
        <v>61</v>
      </c>
      <c r="AI7" s="241"/>
      <c r="AJ7" s="240" t="s">
        <v>62</v>
      </c>
      <c r="AK7" s="241"/>
      <c r="AL7" s="236" t="s">
        <v>61</v>
      </c>
      <c r="AM7" s="236"/>
      <c r="AN7" s="236" t="s">
        <v>62</v>
      </c>
      <c r="AO7" s="236"/>
      <c r="AP7" s="236" t="s">
        <v>61</v>
      </c>
      <c r="AQ7" s="236"/>
      <c r="AR7" s="236" t="s">
        <v>62</v>
      </c>
      <c r="AS7" s="236"/>
      <c r="AT7" s="236" t="s">
        <v>61</v>
      </c>
      <c r="AU7" s="236"/>
      <c r="AV7" s="236" t="s">
        <v>62</v>
      </c>
      <c r="AW7" s="236"/>
      <c r="AX7" s="236" t="s">
        <v>61</v>
      </c>
      <c r="AY7" s="236"/>
      <c r="AZ7" s="236" t="s">
        <v>62</v>
      </c>
      <c r="BA7" s="236"/>
      <c r="BB7" s="236" t="s">
        <v>61</v>
      </c>
      <c r="BC7" s="236"/>
      <c r="BD7" s="236" t="s">
        <v>62</v>
      </c>
      <c r="BE7" s="236"/>
      <c r="BF7" s="236" t="s">
        <v>61</v>
      </c>
      <c r="BG7" s="236"/>
      <c r="BH7" s="236" t="s">
        <v>62</v>
      </c>
      <c r="BI7" s="236"/>
      <c r="BJ7" s="236" t="s">
        <v>61</v>
      </c>
      <c r="BK7" s="236"/>
      <c r="BL7" s="236" t="s">
        <v>62</v>
      </c>
      <c r="BM7" s="236"/>
      <c r="BN7" s="236" t="s">
        <v>61</v>
      </c>
      <c r="BO7" s="236"/>
      <c r="BP7" s="236" t="s">
        <v>62</v>
      </c>
      <c r="BQ7" s="236"/>
      <c r="BR7" s="236" t="s">
        <v>61</v>
      </c>
      <c r="BS7" s="236"/>
      <c r="BT7" s="236" t="s">
        <v>62</v>
      </c>
      <c r="BU7" s="236"/>
      <c r="BV7" s="236" t="s">
        <v>61</v>
      </c>
      <c r="BW7" s="236"/>
      <c r="BX7" s="236" t="s">
        <v>62</v>
      </c>
      <c r="BY7" s="236"/>
      <c r="BZ7" s="236" t="s">
        <v>61</v>
      </c>
      <c r="CA7" s="236"/>
      <c r="CB7" s="236" t="s">
        <v>62</v>
      </c>
      <c r="CC7" s="236"/>
      <c r="CD7" s="236" t="s">
        <v>61</v>
      </c>
      <c r="CE7" s="236"/>
      <c r="CF7" s="236" t="s">
        <v>62</v>
      </c>
      <c r="CG7" s="236"/>
      <c r="CH7" s="236" t="s">
        <v>61</v>
      </c>
      <c r="CI7" s="236"/>
      <c r="CJ7" s="236" t="s">
        <v>62</v>
      </c>
      <c r="CK7" s="236"/>
      <c r="CL7" s="236" t="s">
        <v>61</v>
      </c>
      <c r="CM7" s="236"/>
      <c r="CN7" s="236" t="s">
        <v>62</v>
      </c>
      <c r="CO7" s="236"/>
      <c r="CP7" s="236" t="s">
        <v>61</v>
      </c>
      <c r="CQ7" s="236"/>
      <c r="CR7" s="236" t="s">
        <v>62</v>
      </c>
      <c r="CS7" s="236"/>
      <c r="CT7" s="236" t="s">
        <v>61</v>
      </c>
      <c r="CU7" s="236"/>
      <c r="CV7" s="236" t="s">
        <v>62</v>
      </c>
      <c r="CW7" s="236"/>
      <c r="CX7" s="236" t="s">
        <v>61</v>
      </c>
      <c r="CY7" s="236"/>
      <c r="CZ7" s="236" t="s">
        <v>62</v>
      </c>
      <c r="DA7" s="236"/>
      <c r="DB7" s="236" t="s">
        <v>61</v>
      </c>
      <c r="DC7" s="236"/>
      <c r="DD7" s="236" t="s">
        <v>62</v>
      </c>
      <c r="DE7" s="236"/>
      <c r="DF7" s="236" t="s">
        <v>61</v>
      </c>
      <c r="DG7" s="236"/>
      <c r="DH7" s="236" t="s">
        <v>62</v>
      </c>
      <c r="DI7" s="236"/>
      <c r="DJ7" s="236" t="s">
        <v>61</v>
      </c>
      <c r="DK7" s="236"/>
      <c r="DL7" s="236" t="s">
        <v>62</v>
      </c>
      <c r="DM7" s="236"/>
      <c r="DN7" s="237" t="s">
        <v>91</v>
      </c>
      <c r="DO7" s="238"/>
      <c r="DP7" s="236" t="s">
        <v>61</v>
      </c>
      <c r="DQ7" s="236"/>
      <c r="DR7" s="236" t="s">
        <v>62</v>
      </c>
      <c r="DS7" s="236"/>
      <c r="DT7" s="236" t="s">
        <v>62</v>
      </c>
      <c r="DU7" s="236"/>
    </row>
    <row r="8" spans="1:126" s="55" customFormat="1" ht="32.25" customHeight="1">
      <c r="B8" s="215"/>
      <c r="C8" s="216"/>
      <c r="D8" s="62" t="s">
        <v>59</v>
      </c>
      <c r="E8" s="63" t="s">
        <v>60</v>
      </c>
      <c r="F8" s="62" t="s">
        <v>59</v>
      </c>
      <c r="G8" s="63" t="s">
        <v>60</v>
      </c>
      <c r="H8" s="62" t="s">
        <v>59</v>
      </c>
      <c r="I8" s="63" t="s">
        <v>60</v>
      </c>
      <c r="J8" s="62" t="s">
        <v>59</v>
      </c>
      <c r="K8" s="63" t="s">
        <v>60</v>
      </c>
      <c r="L8" s="62" t="s">
        <v>59</v>
      </c>
      <c r="M8" s="63" t="s">
        <v>60</v>
      </c>
      <c r="N8" s="62" t="s">
        <v>59</v>
      </c>
      <c r="O8" s="63" t="s">
        <v>60</v>
      </c>
      <c r="P8" s="62" t="s">
        <v>59</v>
      </c>
      <c r="Q8" s="63" t="s">
        <v>60</v>
      </c>
      <c r="R8" s="62" t="s">
        <v>59</v>
      </c>
      <c r="S8" s="63" t="s">
        <v>60</v>
      </c>
      <c r="T8" s="62" t="s">
        <v>59</v>
      </c>
      <c r="U8" s="63" t="s">
        <v>60</v>
      </c>
      <c r="V8" s="62" t="s">
        <v>59</v>
      </c>
      <c r="W8" s="63" t="s">
        <v>60</v>
      </c>
      <c r="X8" s="62" t="s">
        <v>59</v>
      </c>
      <c r="Y8" s="63" t="s">
        <v>60</v>
      </c>
      <c r="Z8" s="62" t="s">
        <v>59</v>
      </c>
      <c r="AA8" s="63" t="s">
        <v>60</v>
      </c>
      <c r="AB8" s="62" t="s">
        <v>59</v>
      </c>
      <c r="AC8" s="63" t="s">
        <v>60</v>
      </c>
      <c r="AD8" s="62" t="s">
        <v>59</v>
      </c>
      <c r="AE8" s="63" t="s">
        <v>60</v>
      </c>
      <c r="AF8" s="62" t="s">
        <v>59</v>
      </c>
      <c r="AG8" s="63" t="s">
        <v>60</v>
      </c>
      <c r="AH8" s="62" t="s">
        <v>59</v>
      </c>
      <c r="AI8" s="63" t="s">
        <v>60</v>
      </c>
      <c r="AJ8" s="62" t="s">
        <v>59</v>
      </c>
      <c r="AK8" s="63" t="s">
        <v>60</v>
      </c>
      <c r="AL8" s="62" t="s">
        <v>59</v>
      </c>
      <c r="AM8" s="63" t="s">
        <v>60</v>
      </c>
      <c r="AN8" s="62" t="s">
        <v>59</v>
      </c>
      <c r="AO8" s="63" t="s">
        <v>60</v>
      </c>
      <c r="AP8" s="62" t="s">
        <v>59</v>
      </c>
      <c r="AQ8" s="63" t="s">
        <v>60</v>
      </c>
      <c r="AR8" s="62" t="s">
        <v>59</v>
      </c>
      <c r="AS8" s="63" t="s">
        <v>60</v>
      </c>
      <c r="AT8" s="62" t="s">
        <v>59</v>
      </c>
      <c r="AU8" s="63" t="s">
        <v>60</v>
      </c>
      <c r="AV8" s="62" t="s">
        <v>59</v>
      </c>
      <c r="AW8" s="63" t="s">
        <v>60</v>
      </c>
      <c r="AX8" s="62" t="s">
        <v>59</v>
      </c>
      <c r="AY8" s="63" t="s">
        <v>60</v>
      </c>
      <c r="AZ8" s="62" t="s">
        <v>59</v>
      </c>
      <c r="BA8" s="63" t="s">
        <v>60</v>
      </c>
      <c r="BB8" s="62" t="s">
        <v>59</v>
      </c>
      <c r="BC8" s="63" t="s">
        <v>60</v>
      </c>
      <c r="BD8" s="62" t="s">
        <v>59</v>
      </c>
      <c r="BE8" s="63" t="s">
        <v>60</v>
      </c>
      <c r="BF8" s="62" t="s">
        <v>59</v>
      </c>
      <c r="BG8" s="63" t="s">
        <v>60</v>
      </c>
      <c r="BH8" s="62" t="s">
        <v>59</v>
      </c>
      <c r="BI8" s="63" t="s">
        <v>60</v>
      </c>
      <c r="BJ8" s="62" t="s">
        <v>59</v>
      </c>
      <c r="BK8" s="63" t="s">
        <v>60</v>
      </c>
      <c r="BL8" s="62" t="s">
        <v>59</v>
      </c>
      <c r="BM8" s="63" t="s">
        <v>60</v>
      </c>
      <c r="BN8" s="62" t="s">
        <v>59</v>
      </c>
      <c r="BO8" s="63" t="s">
        <v>60</v>
      </c>
      <c r="BP8" s="62" t="s">
        <v>59</v>
      </c>
      <c r="BQ8" s="63" t="s">
        <v>60</v>
      </c>
      <c r="BR8" s="62" t="s">
        <v>59</v>
      </c>
      <c r="BS8" s="63" t="s">
        <v>60</v>
      </c>
      <c r="BT8" s="62" t="s">
        <v>59</v>
      </c>
      <c r="BU8" s="63" t="s">
        <v>60</v>
      </c>
      <c r="BV8" s="62" t="s">
        <v>59</v>
      </c>
      <c r="BW8" s="63" t="s">
        <v>60</v>
      </c>
      <c r="BX8" s="62" t="s">
        <v>59</v>
      </c>
      <c r="BY8" s="63" t="s">
        <v>60</v>
      </c>
      <c r="BZ8" s="62" t="s">
        <v>59</v>
      </c>
      <c r="CA8" s="63" t="s">
        <v>60</v>
      </c>
      <c r="CB8" s="62" t="s">
        <v>59</v>
      </c>
      <c r="CC8" s="63" t="s">
        <v>60</v>
      </c>
      <c r="CD8" s="62" t="s">
        <v>59</v>
      </c>
      <c r="CE8" s="63" t="s">
        <v>60</v>
      </c>
      <c r="CF8" s="62" t="s">
        <v>59</v>
      </c>
      <c r="CG8" s="63" t="s">
        <v>60</v>
      </c>
      <c r="CH8" s="62" t="s">
        <v>59</v>
      </c>
      <c r="CI8" s="63" t="s">
        <v>60</v>
      </c>
      <c r="CJ8" s="62" t="s">
        <v>59</v>
      </c>
      <c r="CK8" s="63" t="s">
        <v>60</v>
      </c>
      <c r="CL8" s="62" t="s">
        <v>59</v>
      </c>
      <c r="CM8" s="63" t="s">
        <v>60</v>
      </c>
      <c r="CN8" s="62" t="s">
        <v>59</v>
      </c>
      <c r="CO8" s="63" t="s">
        <v>60</v>
      </c>
      <c r="CP8" s="62" t="s">
        <v>59</v>
      </c>
      <c r="CQ8" s="63" t="s">
        <v>60</v>
      </c>
      <c r="CR8" s="62" t="s">
        <v>59</v>
      </c>
      <c r="CS8" s="63" t="s">
        <v>60</v>
      </c>
      <c r="CT8" s="62" t="s">
        <v>59</v>
      </c>
      <c r="CU8" s="63" t="s">
        <v>60</v>
      </c>
      <c r="CV8" s="62" t="s">
        <v>59</v>
      </c>
      <c r="CW8" s="63" t="s">
        <v>60</v>
      </c>
      <c r="CX8" s="62" t="s">
        <v>59</v>
      </c>
      <c r="CY8" s="63" t="s">
        <v>60</v>
      </c>
      <c r="CZ8" s="62" t="s">
        <v>59</v>
      </c>
      <c r="DA8" s="63" t="s">
        <v>60</v>
      </c>
      <c r="DB8" s="62" t="s">
        <v>59</v>
      </c>
      <c r="DC8" s="63" t="s">
        <v>60</v>
      </c>
      <c r="DD8" s="62" t="s">
        <v>59</v>
      </c>
      <c r="DE8" s="63" t="s">
        <v>60</v>
      </c>
      <c r="DF8" s="62" t="s">
        <v>59</v>
      </c>
      <c r="DG8" s="63" t="s">
        <v>60</v>
      </c>
      <c r="DH8" s="62" t="s">
        <v>59</v>
      </c>
      <c r="DI8" s="63" t="s">
        <v>60</v>
      </c>
      <c r="DJ8" s="62" t="s">
        <v>59</v>
      </c>
      <c r="DK8" s="63" t="s">
        <v>60</v>
      </c>
      <c r="DL8" s="62" t="s">
        <v>59</v>
      </c>
      <c r="DM8" s="63" t="s">
        <v>60</v>
      </c>
      <c r="DN8" s="62" t="s">
        <v>59</v>
      </c>
      <c r="DO8" s="63" t="s">
        <v>60</v>
      </c>
      <c r="DP8" s="62" t="s">
        <v>59</v>
      </c>
      <c r="DQ8" s="63" t="s">
        <v>60</v>
      </c>
      <c r="DR8" s="62" t="s">
        <v>59</v>
      </c>
      <c r="DS8" s="63" t="s">
        <v>60</v>
      </c>
      <c r="DT8" s="62" t="s">
        <v>59</v>
      </c>
      <c r="DU8" s="63" t="s">
        <v>60</v>
      </c>
    </row>
    <row r="9" spans="1:126" s="55" customFormat="1" ht="15" customHeight="1">
      <c r="B9" s="64" t="s">
        <v>94</v>
      </c>
      <c r="C9" s="79">
        <v>1</v>
      </c>
      <c r="D9" s="79">
        <f>C9+1</f>
        <v>2</v>
      </c>
      <c r="E9" s="79">
        <f t="shared" ref="E9:AE9" si="0">D9+1</f>
        <v>3</v>
      </c>
      <c r="F9" s="79">
        <f t="shared" si="0"/>
        <v>4</v>
      </c>
      <c r="G9" s="79">
        <f t="shared" si="0"/>
        <v>5</v>
      </c>
      <c r="H9" s="79">
        <f t="shared" si="0"/>
        <v>6</v>
      </c>
      <c r="I9" s="79">
        <f t="shared" si="0"/>
        <v>7</v>
      </c>
      <c r="J9" s="79">
        <f t="shared" si="0"/>
        <v>8</v>
      </c>
      <c r="K9" s="79">
        <f t="shared" si="0"/>
        <v>9</v>
      </c>
      <c r="L9" s="79">
        <f t="shared" si="0"/>
        <v>10</v>
      </c>
      <c r="M9" s="79">
        <f t="shared" si="0"/>
        <v>11</v>
      </c>
      <c r="N9" s="79">
        <f t="shared" si="0"/>
        <v>12</v>
      </c>
      <c r="O9" s="79">
        <f t="shared" si="0"/>
        <v>13</v>
      </c>
      <c r="P9" s="79">
        <f t="shared" si="0"/>
        <v>14</v>
      </c>
      <c r="Q9" s="79">
        <f t="shared" si="0"/>
        <v>15</v>
      </c>
      <c r="R9" s="79">
        <f t="shared" si="0"/>
        <v>16</v>
      </c>
      <c r="S9" s="79">
        <f t="shared" si="0"/>
        <v>17</v>
      </c>
      <c r="T9" s="79">
        <f t="shared" si="0"/>
        <v>18</v>
      </c>
      <c r="U9" s="79">
        <f t="shared" si="0"/>
        <v>19</v>
      </c>
      <c r="V9" s="79">
        <f t="shared" si="0"/>
        <v>20</v>
      </c>
      <c r="W9" s="79">
        <f t="shared" si="0"/>
        <v>21</v>
      </c>
      <c r="X9" s="79">
        <f t="shared" si="0"/>
        <v>22</v>
      </c>
      <c r="Y9" s="79">
        <f t="shared" si="0"/>
        <v>23</v>
      </c>
      <c r="Z9" s="79">
        <f t="shared" si="0"/>
        <v>24</v>
      </c>
      <c r="AA9" s="79">
        <f t="shared" si="0"/>
        <v>25</v>
      </c>
      <c r="AB9" s="79">
        <f t="shared" si="0"/>
        <v>26</v>
      </c>
      <c r="AC9" s="79">
        <f t="shared" si="0"/>
        <v>27</v>
      </c>
      <c r="AD9" s="79">
        <f t="shared" si="0"/>
        <v>28</v>
      </c>
      <c r="AE9" s="79">
        <f t="shared" si="0"/>
        <v>29</v>
      </c>
      <c r="AF9" s="79">
        <f t="shared" ref="AF9" si="1">AE9+1</f>
        <v>30</v>
      </c>
      <c r="AG9" s="79">
        <f t="shared" ref="AG9" si="2">AF9+1</f>
        <v>31</v>
      </c>
      <c r="AH9" s="79">
        <f t="shared" ref="AH9" si="3">AG9+1</f>
        <v>32</v>
      </c>
      <c r="AI9" s="79">
        <f t="shared" ref="AI9" si="4">AH9+1</f>
        <v>33</v>
      </c>
      <c r="AJ9" s="79">
        <f t="shared" ref="AJ9" si="5">AI9+1</f>
        <v>34</v>
      </c>
      <c r="AK9" s="79">
        <f t="shared" ref="AK9" si="6">AJ9+1</f>
        <v>35</v>
      </c>
      <c r="AL9" s="79">
        <f t="shared" ref="AL9" si="7">AK9+1</f>
        <v>36</v>
      </c>
      <c r="AM9" s="79">
        <f t="shared" ref="AM9" si="8">AL9+1</f>
        <v>37</v>
      </c>
      <c r="AN9" s="79">
        <f t="shared" ref="AN9" si="9">AM9+1</f>
        <v>38</v>
      </c>
      <c r="AO9" s="79">
        <f t="shared" ref="AO9" si="10">AN9+1</f>
        <v>39</v>
      </c>
      <c r="AP9" s="79">
        <f t="shared" ref="AP9" si="11">AO9+1</f>
        <v>40</v>
      </c>
      <c r="AQ9" s="79">
        <f t="shared" ref="AQ9" si="12">AP9+1</f>
        <v>41</v>
      </c>
      <c r="AR9" s="79">
        <f t="shared" ref="AR9" si="13">AQ9+1</f>
        <v>42</v>
      </c>
      <c r="AS9" s="79">
        <f t="shared" ref="AS9" si="14">AR9+1</f>
        <v>43</v>
      </c>
      <c r="AT9" s="79">
        <f t="shared" ref="AT9" si="15">AS9+1</f>
        <v>44</v>
      </c>
      <c r="AU9" s="79">
        <f t="shared" ref="AU9" si="16">AT9+1</f>
        <v>45</v>
      </c>
      <c r="AV9" s="79">
        <f t="shared" ref="AV9" si="17">AU9+1</f>
        <v>46</v>
      </c>
      <c r="AW9" s="79">
        <f t="shared" ref="AW9" si="18">AV9+1</f>
        <v>47</v>
      </c>
      <c r="AX9" s="79">
        <f t="shared" ref="AX9" si="19">AW9+1</f>
        <v>48</v>
      </c>
      <c r="AY9" s="79">
        <f t="shared" ref="AY9" si="20">AX9+1</f>
        <v>49</v>
      </c>
      <c r="AZ9" s="79">
        <f t="shared" ref="AZ9" si="21">AY9+1</f>
        <v>50</v>
      </c>
      <c r="BA9" s="79">
        <f t="shared" ref="BA9" si="22">AZ9+1</f>
        <v>51</v>
      </c>
      <c r="BB9" s="79">
        <f t="shared" ref="BB9" si="23">BA9+1</f>
        <v>52</v>
      </c>
      <c r="BC9" s="79">
        <f t="shared" ref="BC9" si="24">BB9+1</f>
        <v>53</v>
      </c>
      <c r="BD9" s="79">
        <f t="shared" ref="BD9" si="25">BC9+1</f>
        <v>54</v>
      </c>
      <c r="BE9" s="79">
        <f t="shared" ref="BE9" si="26">BD9+1</f>
        <v>55</v>
      </c>
      <c r="BF9" s="79">
        <f t="shared" ref="BF9" si="27">BE9+1</f>
        <v>56</v>
      </c>
      <c r="BG9" s="79">
        <f t="shared" ref="BG9" si="28">BF9+1</f>
        <v>57</v>
      </c>
      <c r="BH9" s="79">
        <f t="shared" ref="BH9" si="29">BG9+1</f>
        <v>58</v>
      </c>
      <c r="BI9" s="79">
        <f t="shared" ref="BI9" si="30">BH9+1</f>
        <v>59</v>
      </c>
      <c r="BJ9" s="79">
        <f t="shared" ref="BJ9" si="31">BI9+1</f>
        <v>60</v>
      </c>
      <c r="BK9" s="79">
        <f t="shared" ref="BK9" si="32">BJ9+1</f>
        <v>61</v>
      </c>
      <c r="BL9" s="79">
        <f t="shared" ref="BL9" si="33">BK9+1</f>
        <v>62</v>
      </c>
      <c r="BM9" s="79">
        <f t="shared" ref="BM9" si="34">BL9+1</f>
        <v>63</v>
      </c>
      <c r="BN9" s="79">
        <f t="shared" ref="BN9" si="35">BM9+1</f>
        <v>64</v>
      </c>
      <c r="BO9" s="79">
        <f t="shared" ref="BO9" si="36">BN9+1</f>
        <v>65</v>
      </c>
      <c r="BP9" s="79">
        <f t="shared" ref="BP9" si="37">BO9+1</f>
        <v>66</v>
      </c>
      <c r="BQ9" s="79">
        <f t="shared" ref="BQ9" si="38">BP9+1</f>
        <v>67</v>
      </c>
      <c r="BR9" s="79">
        <f t="shared" ref="BR9" si="39">BQ9+1</f>
        <v>68</v>
      </c>
      <c r="BS9" s="79">
        <f t="shared" ref="BS9" si="40">BR9+1</f>
        <v>69</v>
      </c>
      <c r="BT9" s="79">
        <f t="shared" ref="BT9" si="41">BS9+1</f>
        <v>70</v>
      </c>
      <c r="BU9" s="79">
        <f t="shared" ref="BU9" si="42">BT9+1</f>
        <v>71</v>
      </c>
      <c r="BV9" s="79">
        <f t="shared" ref="BV9" si="43">BU9+1</f>
        <v>72</v>
      </c>
      <c r="BW9" s="79">
        <f t="shared" ref="BW9" si="44">BV9+1</f>
        <v>73</v>
      </c>
      <c r="BX9" s="79">
        <f t="shared" ref="BX9" si="45">BW9+1</f>
        <v>74</v>
      </c>
      <c r="BY9" s="79">
        <f t="shared" ref="BY9" si="46">BX9+1</f>
        <v>75</v>
      </c>
      <c r="BZ9" s="79">
        <f t="shared" ref="BZ9" si="47">BY9+1</f>
        <v>76</v>
      </c>
      <c r="CA9" s="79">
        <f t="shared" ref="CA9" si="48">BZ9+1</f>
        <v>77</v>
      </c>
      <c r="CB9" s="79">
        <f t="shared" ref="CB9" si="49">CA9+1</f>
        <v>78</v>
      </c>
      <c r="CC9" s="79">
        <f t="shared" ref="CC9" si="50">CB9+1</f>
        <v>79</v>
      </c>
      <c r="CD9" s="79">
        <f t="shared" ref="CD9" si="51">CC9+1</f>
        <v>80</v>
      </c>
      <c r="CE9" s="79">
        <f t="shared" ref="CE9" si="52">CD9+1</f>
        <v>81</v>
      </c>
      <c r="CF9" s="79">
        <f t="shared" ref="CF9" si="53">CE9+1</f>
        <v>82</v>
      </c>
      <c r="CG9" s="79">
        <f t="shared" ref="CG9" si="54">CF9+1</f>
        <v>83</v>
      </c>
      <c r="CH9" s="79">
        <f t="shared" ref="CH9" si="55">CG9+1</f>
        <v>84</v>
      </c>
      <c r="CI9" s="79">
        <f t="shared" ref="CI9" si="56">CH9+1</f>
        <v>85</v>
      </c>
      <c r="CJ9" s="79">
        <f t="shared" ref="CJ9" si="57">CI9+1</f>
        <v>86</v>
      </c>
      <c r="CK9" s="79">
        <f t="shared" ref="CK9" si="58">CJ9+1</f>
        <v>87</v>
      </c>
      <c r="CL9" s="79">
        <f t="shared" ref="CL9" si="59">CK9+1</f>
        <v>88</v>
      </c>
      <c r="CM9" s="79">
        <f t="shared" ref="CM9" si="60">CL9+1</f>
        <v>89</v>
      </c>
      <c r="CN9" s="79">
        <f t="shared" ref="CN9" si="61">CM9+1</f>
        <v>90</v>
      </c>
      <c r="CO9" s="79">
        <f t="shared" ref="CO9" si="62">CN9+1</f>
        <v>91</v>
      </c>
      <c r="CP9" s="79">
        <f t="shared" ref="CP9" si="63">CO9+1</f>
        <v>92</v>
      </c>
      <c r="CQ9" s="79">
        <f t="shared" ref="CQ9" si="64">CP9+1</f>
        <v>93</v>
      </c>
      <c r="CR9" s="79">
        <f t="shared" ref="CR9" si="65">CQ9+1</f>
        <v>94</v>
      </c>
      <c r="CS9" s="79">
        <f t="shared" ref="CS9" si="66">CR9+1</f>
        <v>95</v>
      </c>
      <c r="CT9" s="79">
        <f t="shared" ref="CT9" si="67">CS9+1</f>
        <v>96</v>
      </c>
      <c r="CU9" s="79">
        <f t="shared" ref="CU9" si="68">CT9+1</f>
        <v>97</v>
      </c>
      <c r="CV9" s="79">
        <f t="shared" ref="CV9" si="69">CU9+1</f>
        <v>98</v>
      </c>
      <c r="CW9" s="79">
        <f t="shared" ref="CW9" si="70">CV9+1</f>
        <v>99</v>
      </c>
      <c r="CX9" s="79">
        <f t="shared" ref="CX9" si="71">CW9+1</f>
        <v>100</v>
      </c>
      <c r="CY9" s="79">
        <f t="shared" ref="CY9" si="72">CX9+1</f>
        <v>101</v>
      </c>
      <c r="CZ9" s="79">
        <f t="shared" ref="CZ9" si="73">CY9+1</f>
        <v>102</v>
      </c>
      <c r="DA9" s="79">
        <f t="shared" ref="DA9" si="74">CZ9+1</f>
        <v>103</v>
      </c>
      <c r="DB9" s="79">
        <f t="shared" ref="DB9" si="75">DA9+1</f>
        <v>104</v>
      </c>
      <c r="DC9" s="79">
        <f t="shared" ref="DC9" si="76">DB9+1</f>
        <v>105</v>
      </c>
      <c r="DD9" s="79">
        <f t="shared" ref="DD9" si="77">DC9+1</f>
        <v>106</v>
      </c>
      <c r="DE9" s="79">
        <f t="shared" ref="DE9" si="78">DD9+1</f>
        <v>107</v>
      </c>
      <c r="DF9" s="79">
        <f t="shared" ref="DF9" si="79">DE9+1</f>
        <v>108</v>
      </c>
      <c r="DG9" s="79">
        <f t="shared" ref="DG9" si="80">DF9+1</f>
        <v>109</v>
      </c>
      <c r="DH9" s="79">
        <f t="shared" ref="DH9" si="81">DG9+1</f>
        <v>110</v>
      </c>
      <c r="DI9" s="79">
        <f t="shared" ref="DI9" si="82">DH9+1</f>
        <v>111</v>
      </c>
      <c r="DJ9" s="79">
        <f t="shared" ref="DJ9" si="83">DI9+1</f>
        <v>112</v>
      </c>
      <c r="DK9" s="79">
        <f t="shared" ref="DK9" si="84">DJ9+1</f>
        <v>113</v>
      </c>
      <c r="DL9" s="79">
        <f t="shared" ref="DL9" si="85">DK9+1</f>
        <v>114</v>
      </c>
      <c r="DM9" s="79">
        <f t="shared" ref="DM9" si="86">DL9+1</f>
        <v>115</v>
      </c>
      <c r="DN9" s="79">
        <f t="shared" ref="DN9" si="87">DM9+1</f>
        <v>116</v>
      </c>
      <c r="DO9" s="79">
        <f t="shared" ref="DO9" si="88">DN9+1</f>
        <v>117</v>
      </c>
      <c r="DP9" s="79">
        <f t="shared" ref="DP9" si="89">DO9+1</f>
        <v>118</v>
      </c>
      <c r="DQ9" s="79">
        <f t="shared" ref="DQ9" si="90">DP9+1</f>
        <v>119</v>
      </c>
      <c r="DR9" s="79">
        <f t="shared" ref="DR9" si="91">DQ9+1</f>
        <v>120</v>
      </c>
      <c r="DS9" s="79">
        <f t="shared" ref="DS9" si="92">DR9+1</f>
        <v>121</v>
      </c>
      <c r="DT9" s="79">
        <f t="shared" ref="DT9" si="93">DS9+1</f>
        <v>122</v>
      </c>
      <c r="DU9" s="79">
        <f t="shared" ref="DU9" si="94">DT9+1</f>
        <v>123</v>
      </c>
    </row>
    <row r="10" spans="1:126" s="67" customFormat="1" ht="14.25" customHeight="1">
      <c r="B10" s="69">
        <v>1</v>
      </c>
      <c r="C10" s="72" t="s">
        <v>98</v>
      </c>
      <c r="D10" s="74">
        <f>F10+H10-DT10</f>
        <v>0</v>
      </c>
      <c r="E10" s="74">
        <f>G10+I10-DU10</f>
        <v>3346675.2326000002</v>
      </c>
      <c r="F10" s="75">
        <f>J10+V10+Z10+AD10+BB10+BN10+CL10+CP10+DB10+DJ10+DP10</f>
        <v>0</v>
      </c>
      <c r="G10" s="75">
        <f>K10+W10+AA10+AE10+BC10+BO10+CM10+CQ10+DC10+DK10+DQ10</f>
        <v>2841571.6615999998</v>
      </c>
      <c r="H10" s="75">
        <f>L10+X10+AB10+AF10+BD10+BP10+CN10+CR10+DD10+DL10+DR10</f>
        <v>0</v>
      </c>
      <c r="I10" s="75">
        <f>M10+Y10+AC10+AG10+BE10+BQ10+CO10+CS10+DE10+DM10+DS10</f>
        <v>507284.72600000002</v>
      </c>
      <c r="J10" s="84">
        <v>0</v>
      </c>
      <c r="K10" s="84">
        <v>674218.33240000007</v>
      </c>
      <c r="L10" s="84">
        <v>0</v>
      </c>
      <c r="M10" s="84">
        <v>7239.8</v>
      </c>
      <c r="N10" s="84">
        <v>0</v>
      </c>
      <c r="O10" s="84">
        <v>447616.10009999998</v>
      </c>
      <c r="P10" s="84">
        <v>0</v>
      </c>
      <c r="Q10" s="84">
        <v>7239.8</v>
      </c>
      <c r="R10" s="84">
        <v>0</v>
      </c>
      <c r="S10" s="84">
        <v>5278.5322999999999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114762.7224</v>
      </c>
      <c r="AF10" s="84">
        <v>0</v>
      </c>
      <c r="AG10" s="84">
        <v>258008.49799999999</v>
      </c>
      <c r="AH10" s="66"/>
      <c r="AI10" s="66"/>
      <c r="AJ10" s="66"/>
      <c r="AK10" s="66"/>
      <c r="AL10" s="84">
        <v>0</v>
      </c>
      <c r="AM10" s="84">
        <v>2039.2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112723.5224</v>
      </c>
      <c r="AV10" s="84">
        <v>0</v>
      </c>
      <c r="AW10" s="84">
        <v>312038.42099999997</v>
      </c>
      <c r="AX10" s="84">
        <v>0</v>
      </c>
      <c r="AY10" s="84">
        <v>0</v>
      </c>
      <c r="AZ10" s="84">
        <v>0</v>
      </c>
      <c r="BA10" s="84">
        <v>-54029.922999999995</v>
      </c>
      <c r="BB10" s="84">
        <v>0</v>
      </c>
      <c r="BC10" s="84">
        <v>322472.71779999998</v>
      </c>
      <c r="BD10" s="84">
        <v>0</v>
      </c>
      <c r="BE10" s="84">
        <v>10063.681999999999</v>
      </c>
      <c r="BF10" s="84">
        <v>0</v>
      </c>
      <c r="BG10" s="84">
        <v>292466.31520000001</v>
      </c>
      <c r="BH10" s="84">
        <v>0</v>
      </c>
      <c r="BI10" s="84">
        <v>3291.9459999999999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84">
        <v>111949.59849999999</v>
      </c>
      <c r="BP10" s="84">
        <v>0</v>
      </c>
      <c r="BQ10" s="84">
        <v>121198.641</v>
      </c>
      <c r="BR10" s="84">
        <v>0</v>
      </c>
      <c r="BS10" s="84">
        <v>5343.5810000000001</v>
      </c>
      <c r="BT10" s="84">
        <v>0</v>
      </c>
      <c r="BU10" s="84">
        <v>300</v>
      </c>
      <c r="BV10" s="84">
        <v>0</v>
      </c>
      <c r="BW10" s="84">
        <v>0</v>
      </c>
      <c r="BX10" s="84">
        <v>0</v>
      </c>
      <c r="BY10" s="84">
        <v>0</v>
      </c>
      <c r="BZ10" s="84">
        <v>0</v>
      </c>
      <c r="CA10" s="84">
        <v>6900</v>
      </c>
      <c r="CB10" s="84">
        <v>0</v>
      </c>
      <c r="CC10" s="84">
        <v>200</v>
      </c>
      <c r="CD10" s="84">
        <v>0</v>
      </c>
      <c r="CE10" s="84">
        <v>99706.017500000002</v>
      </c>
      <c r="CF10" s="84">
        <v>0</v>
      </c>
      <c r="CG10" s="84">
        <v>4757.2950000000001</v>
      </c>
      <c r="CH10" s="84">
        <v>0</v>
      </c>
      <c r="CI10" s="84">
        <v>0</v>
      </c>
      <c r="CJ10" s="84">
        <v>0</v>
      </c>
      <c r="CK10" s="84">
        <v>106541.34600000001</v>
      </c>
      <c r="CL10" s="84">
        <v>0</v>
      </c>
      <c r="CM10" s="84">
        <v>0</v>
      </c>
      <c r="CN10" s="84">
        <v>0</v>
      </c>
      <c r="CO10" s="84">
        <v>0</v>
      </c>
      <c r="CP10" s="84">
        <v>0</v>
      </c>
      <c r="CQ10" s="84">
        <v>357112.25109999999</v>
      </c>
      <c r="CR10" s="84">
        <v>0</v>
      </c>
      <c r="CS10" s="84">
        <v>98928.910999999993</v>
      </c>
      <c r="CT10" s="84">
        <v>0</v>
      </c>
      <c r="CU10" s="84">
        <v>329291.04109999997</v>
      </c>
      <c r="CV10" s="84">
        <v>0</v>
      </c>
      <c r="CW10" s="84">
        <v>0</v>
      </c>
      <c r="CX10" s="84">
        <v>0</v>
      </c>
      <c r="CY10" s="84">
        <v>76186.376099999994</v>
      </c>
      <c r="CZ10" s="84">
        <v>0</v>
      </c>
      <c r="DA10" s="84">
        <v>0</v>
      </c>
      <c r="DB10" s="84">
        <v>0</v>
      </c>
      <c r="DC10" s="84">
        <v>1243877.0844000001</v>
      </c>
      <c r="DD10" s="84">
        <v>0</v>
      </c>
      <c r="DE10" s="84">
        <v>11845.194</v>
      </c>
      <c r="DF10" s="84">
        <v>0</v>
      </c>
      <c r="DG10" s="84">
        <v>641282.12100000004</v>
      </c>
      <c r="DH10" s="84">
        <v>0</v>
      </c>
      <c r="DI10" s="84">
        <v>11845.194</v>
      </c>
      <c r="DJ10" s="84">
        <v>0</v>
      </c>
      <c r="DK10" s="84">
        <v>14997.8</v>
      </c>
      <c r="DL10" s="84">
        <v>0</v>
      </c>
      <c r="DM10" s="84">
        <v>0</v>
      </c>
      <c r="DN10" s="84">
        <v>0</v>
      </c>
      <c r="DO10" s="84">
        <v>0</v>
      </c>
      <c r="DP10" s="84">
        <v>0</v>
      </c>
      <c r="DQ10" s="84">
        <v>2181.1550000000002</v>
      </c>
      <c r="DR10" s="84">
        <v>0</v>
      </c>
      <c r="DS10" s="84">
        <v>0</v>
      </c>
      <c r="DT10" s="84">
        <v>0</v>
      </c>
      <c r="DU10" s="84">
        <v>2181.1550000000002</v>
      </c>
    </row>
    <row r="11" spans="1:126" s="67" customFormat="1" ht="14.25" customHeight="1">
      <c r="B11" s="69">
        <v>2</v>
      </c>
      <c r="C11" s="72" t="s">
        <v>99</v>
      </c>
      <c r="D11" s="74">
        <f t="shared" ref="D11:D20" si="95">F11+H11-DT11</f>
        <v>57611.208400000003</v>
      </c>
      <c r="E11" s="74">
        <f t="shared" ref="E11:E20" si="96">G11+I11-DU11</f>
        <v>45596.094099999995</v>
      </c>
      <c r="F11" s="75">
        <f t="shared" ref="F11:F20" si="97">J11+V11+Z11+AD11+BB11+BN11+CL11+CP11+DB11+DJ11+DP11</f>
        <v>43513</v>
      </c>
      <c r="G11" s="75">
        <f t="shared" ref="G11:G20" si="98">K11+W11+AA11+AE11+BC11+BO11+CM11+CQ11+DC11+DK11+DQ11</f>
        <v>38186.697099999998</v>
      </c>
      <c r="H11" s="75">
        <f t="shared" ref="H11:H20" si="99">L11+X11+AB11+AF11+BD11+BP11+CN11+CR11+DD11+DL11+DR11</f>
        <v>14098.2084</v>
      </c>
      <c r="I11" s="75">
        <f t="shared" ref="I11:I20" si="100">M11+Y11+AC11+AG11+BE11+BQ11+CO11+CS11+DE11+DM11+DS11</f>
        <v>7409.3969999999999</v>
      </c>
      <c r="J11" s="84">
        <v>26795</v>
      </c>
      <c r="K11" s="84">
        <v>24501.612400000002</v>
      </c>
      <c r="L11" s="84">
        <v>1740</v>
      </c>
      <c r="M11" s="84">
        <v>1192.82</v>
      </c>
      <c r="N11" s="84">
        <v>26541</v>
      </c>
      <c r="O11" s="84">
        <v>24387.812399999999</v>
      </c>
      <c r="P11" s="84">
        <v>1740</v>
      </c>
      <c r="Q11" s="84">
        <v>1192.82</v>
      </c>
      <c r="R11" s="84">
        <v>200</v>
      </c>
      <c r="S11" s="84">
        <v>60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2230</v>
      </c>
      <c r="AE11" s="84">
        <v>1217.7472</v>
      </c>
      <c r="AF11" s="84">
        <v>11000</v>
      </c>
      <c r="AG11" s="84">
        <v>4958.5770000000002</v>
      </c>
      <c r="AH11" s="66"/>
      <c r="AI11" s="66"/>
      <c r="AJ11" s="66"/>
      <c r="AK11" s="66"/>
      <c r="AL11" s="84">
        <v>1630</v>
      </c>
      <c r="AM11" s="84">
        <v>1217.7472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600</v>
      </c>
      <c r="AU11" s="84">
        <v>0</v>
      </c>
      <c r="AV11" s="84">
        <v>11000</v>
      </c>
      <c r="AW11" s="84">
        <v>10824.861999999999</v>
      </c>
      <c r="AX11" s="84">
        <v>0</v>
      </c>
      <c r="AY11" s="84">
        <v>0</v>
      </c>
      <c r="AZ11" s="84">
        <v>0</v>
      </c>
      <c r="BA11" s="84">
        <v>-5866.2849999999999</v>
      </c>
      <c r="BB11" s="84">
        <v>780</v>
      </c>
      <c r="BC11" s="84">
        <v>780</v>
      </c>
      <c r="BD11" s="84">
        <v>260</v>
      </c>
      <c r="BE11" s="84">
        <v>260</v>
      </c>
      <c r="BF11" s="84">
        <v>780</v>
      </c>
      <c r="BG11" s="84">
        <v>780</v>
      </c>
      <c r="BH11" s="84">
        <v>260</v>
      </c>
      <c r="BI11" s="84">
        <v>260</v>
      </c>
      <c r="BJ11" s="84">
        <v>0</v>
      </c>
      <c r="BK11" s="84">
        <v>0</v>
      </c>
      <c r="BL11" s="84">
        <v>0</v>
      </c>
      <c r="BM11" s="84">
        <v>0</v>
      </c>
      <c r="BN11" s="84">
        <v>750</v>
      </c>
      <c r="BO11" s="84">
        <v>562.38499999999999</v>
      </c>
      <c r="BP11" s="84">
        <v>1098.2084</v>
      </c>
      <c r="BQ11" s="84">
        <v>998</v>
      </c>
      <c r="BR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X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D11" s="84">
        <v>750</v>
      </c>
      <c r="CE11" s="84">
        <v>562.38499999999999</v>
      </c>
      <c r="CF11" s="84">
        <v>1098.2084</v>
      </c>
      <c r="CG11" s="84">
        <v>998</v>
      </c>
      <c r="CH11" s="84">
        <v>0</v>
      </c>
      <c r="CI11" s="84">
        <v>0</v>
      </c>
      <c r="CJ11" s="84">
        <v>0</v>
      </c>
      <c r="CK11" s="84">
        <v>0</v>
      </c>
      <c r="CL11" s="84">
        <v>0</v>
      </c>
      <c r="CM11" s="84">
        <v>0</v>
      </c>
      <c r="CN11" s="84">
        <v>0</v>
      </c>
      <c r="CO11" s="84">
        <v>0</v>
      </c>
      <c r="CP11" s="84">
        <v>3180</v>
      </c>
      <c r="CQ11" s="84">
        <v>2649.8425000000002</v>
      </c>
      <c r="CR11" s="84">
        <v>0</v>
      </c>
      <c r="CS11" s="84">
        <v>0</v>
      </c>
      <c r="CT11" s="84">
        <v>3060</v>
      </c>
      <c r="CU11" s="84">
        <v>2649.8425000000002</v>
      </c>
      <c r="CV11" s="84">
        <v>0</v>
      </c>
      <c r="CW11" s="84">
        <v>0</v>
      </c>
      <c r="CX11" s="84">
        <v>2810</v>
      </c>
      <c r="CY11" s="84">
        <v>2499.8425000000002</v>
      </c>
      <c r="CZ11" s="84">
        <v>0</v>
      </c>
      <c r="DA11" s="84">
        <v>0</v>
      </c>
      <c r="DB11" s="84">
        <v>8410</v>
      </c>
      <c r="DC11" s="84">
        <v>7795.11</v>
      </c>
      <c r="DD11" s="84">
        <v>0</v>
      </c>
      <c r="DE11" s="84">
        <v>0</v>
      </c>
      <c r="DF11" s="84">
        <v>8410</v>
      </c>
      <c r="DG11" s="84">
        <v>7795.11</v>
      </c>
      <c r="DH11" s="84">
        <v>0</v>
      </c>
      <c r="DI11" s="84">
        <v>0</v>
      </c>
      <c r="DJ11" s="84">
        <v>810</v>
      </c>
      <c r="DK11" s="84">
        <v>680</v>
      </c>
      <c r="DL11" s="84">
        <v>0</v>
      </c>
      <c r="DM11" s="84">
        <v>0</v>
      </c>
      <c r="DN11" s="84">
        <v>558</v>
      </c>
      <c r="DO11" s="84">
        <v>0</v>
      </c>
      <c r="DP11" s="84">
        <v>558</v>
      </c>
      <c r="DQ11" s="84">
        <v>0</v>
      </c>
      <c r="DR11" s="84">
        <v>0</v>
      </c>
      <c r="DS11" s="84">
        <v>0</v>
      </c>
      <c r="DT11" s="84">
        <v>0</v>
      </c>
      <c r="DU11" s="84">
        <v>0</v>
      </c>
    </row>
    <row r="12" spans="1:126" s="67" customFormat="1" ht="14.25" customHeight="1">
      <c r="B12" s="69">
        <v>3</v>
      </c>
      <c r="C12" s="72" t="s">
        <v>100</v>
      </c>
      <c r="D12" s="74">
        <f t="shared" si="95"/>
        <v>82009.124299999996</v>
      </c>
      <c r="E12" s="74">
        <f t="shared" si="96"/>
        <v>47543.414600000004</v>
      </c>
      <c r="F12" s="75">
        <f t="shared" si="97"/>
        <v>40368.9</v>
      </c>
      <c r="G12" s="75">
        <f t="shared" si="98"/>
        <v>34666.944600000003</v>
      </c>
      <c r="H12" s="75">
        <f t="shared" si="99"/>
        <v>41640.224300000002</v>
      </c>
      <c r="I12" s="75">
        <f t="shared" si="100"/>
        <v>12876.47</v>
      </c>
      <c r="J12" s="84">
        <v>30583.9</v>
      </c>
      <c r="K12" s="84">
        <v>26341.198</v>
      </c>
      <c r="L12" s="84">
        <v>7540.2242999999999</v>
      </c>
      <c r="M12" s="84">
        <v>5957</v>
      </c>
      <c r="N12" s="84">
        <v>29983.9</v>
      </c>
      <c r="O12" s="84">
        <v>25981.198</v>
      </c>
      <c r="P12" s="84">
        <v>7540.2242999999999</v>
      </c>
      <c r="Q12" s="84">
        <v>5957</v>
      </c>
      <c r="R12" s="84">
        <v>300</v>
      </c>
      <c r="S12" s="84">
        <v>60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1435</v>
      </c>
      <c r="AE12" s="84">
        <v>1253.854</v>
      </c>
      <c r="AF12" s="84">
        <v>10000</v>
      </c>
      <c r="AG12" s="84">
        <v>1393.51</v>
      </c>
      <c r="AH12" s="66"/>
      <c r="AI12" s="66"/>
      <c r="AJ12" s="66"/>
      <c r="AK12" s="66"/>
      <c r="AL12" s="84">
        <v>685</v>
      </c>
      <c r="AM12" s="84">
        <v>653.85599999999999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750</v>
      </c>
      <c r="AU12" s="84">
        <v>599.99800000000005</v>
      </c>
      <c r="AV12" s="84">
        <v>10000</v>
      </c>
      <c r="AW12" s="84">
        <v>1987.51</v>
      </c>
      <c r="AX12" s="84">
        <v>0</v>
      </c>
      <c r="AY12" s="84">
        <v>0</v>
      </c>
      <c r="AZ12" s="84">
        <v>0</v>
      </c>
      <c r="BA12" s="84">
        <v>-594</v>
      </c>
      <c r="BB12" s="84">
        <v>1560</v>
      </c>
      <c r="BC12" s="84">
        <v>1146</v>
      </c>
      <c r="BD12" s="84">
        <v>16600</v>
      </c>
      <c r="BE12" s="84">
        <v>2500</v>
      </c>
      <c r="BF12" s="84">
        <v>1560</v>
      </c>
      <c r="BG12" s="84">
        <v>1146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3310</v>
      </c>
      <c r="BO12" s="84">
        <v>2945.8926000000001</v>
      </c>
      <c r="BP12" s="84">
        <v>3000</v>
      </c>
      <c r="BQ12" s="84">
        <v>997.8</v>
      </c>
      <c r="BR12" s="84">
        <v>0</v>
      </c>
      <c r="BS12" s="84">
        <v>0</v>
      </c>
      <c r="BT12" s="84">
        <v>0</v>
      </c>
      <c r="BU12" s="84">
        <v>0</v>
      </c>
      <c r="BV12" s="84">
        <v>0</v>
      </c>
      <c r="BW12" s="84">
        <v>0</v>
      </c>
      <c r="BX12" s="84">
        <v>0</v>
      </c>
      <c r="BY12" s="84">
        <v>0</v>
      </c>
      <c r="BZ12" s="84">
        <v>0</v>
      </c>
      <c r="CA12" s="84">
        <v>0</v>
      </c>
      <c r="CB12" s="84">
        <v>0</v>
      </c>
      <c r="CC12" s="84">
        <v>0</v>
      </c>
      <c r="CD12" s="84">
        <v>3310</v>
      </c>
      <c r="CE12" s="84">
        <v>2945.8926000000001</v>
      </c>
      <c r="CF12" s="84">
        <v>3000</v>
      </c>
      <c r="CG12" s="84">
        <v>997.8</v>
      </c>
      <c r="CH12" s="84">
        <v>0</v>
      </c>
      <c r="CI12" s="84">
        <v>0</v>
      </c>
      <c r="CJ12" s="84">
        <v>0</v>
      </c>
      <c r="CK12" s="84">
        <v>0</v>
      </c>
      <c r="CL12" s="84">
        <v>0</v>
      </c>
      <c r="CM12" s="84">
        <v>0</v>
      </c>
      <c r="CN12" s="84">
        <v>0</v>
      </c>
      <c r="CO12" s="84">
        <v>0</v>
      </c>
      <c r="CP12" s="84">
        <v>1480</v>
      </c>
      <c r="CQ12" s="84">
        <v>1180</v>
      </c>
      <c r="CR12" s="84">
        <v>4500</v>
      </c>
      <c r="CS12" s="84">
        <v>2028.16</v>
      </c>
      <c r="CT12" s="84">
        <v>450</v>
      </c>
      <c r="CU12" s="84">
        <v>200</v>
      </c>
      <c r="CV12" s="84">
        <v>0</v>
      </c>
      <c r="CW12" s="84">
        <v>0</v>
      </c>
      <c r="CX12" s="84">
        <v>0</v>
      </c>
      <c r="CY12" s="84">
        <v>0</v>
      </c>
      <c r="CZ12" s="84">
        <v>0</v>
      </c>
      <c r="DA12" s="84">
        <v>0</v>
      </c>
      <c r="DB12" s="84">
        <v>800</v>
      </c>
      <c r="DC12" s="84">
        <v>700</v>
      </c>
      <c r="DD12" s="84">
        <v>0</v>
      </c>
      <c r="DE12" s="84">
        <v>0</v>
      </c>
      <c r="DF12" s="84">
        <v>0</v>
      </c>
      <c r="DG12" s="84">
        <v>0</v>
      </c>
      <c r="DH12" s="84">
        <v>0</v>
      </c>
      <c r="DI12" s="84">
        <v>0</v>
      </c>
      <c r="DJ12" s="84">
        <v>1200</v>
      </c>
      <c r="DK12" s="84">
        <v>1100</v>
      </c>
      <c r="DL12" s="84">
        <v>0</v>
      </c>
      <c r="DM12" s="84">
        <v>0</v>
      </c>
      <c r="DN12" s="84">
        <v>0</v>
      </c>
      <c r="DO12" s="84">
        <v>0</v>
      </c>
      <c r="DP12" s="84">
        <v>0</v>
      </c>
      <c r="DQ12" s="84">
        <v>0</v>
      </c>
      <c r="DR12" s="84">
        <v>0</v>
      </c>
      <c r="DS12" s="84">
        <v>0</v>
      </c>
      <c r="DT12" s="84">
        <v>0</v>
      </c>
      <c r="DU12" s="84">
        <v>0</v>
      </c>
    </row>
    <row r="13" spans="1:126" s="67" customFormat="1" ht="14.25" customHeight="1">
      <c r="B13" s="69">
        <v>4</v>
      </c>
      <c r="C13" s="72" t="s">
        <v>101</v>
      </c>
      <c r="D13" s="74">
        <f t="shared" si="95"/>
        <v>754123.76069999998</v>
      </c>
      <c r="E13" s="74">
        <f t="shared" si="96"/>
        <v>658147.74039999989</v>
      </c>
      <c r="F13" s="75">
        <f t="shared" si="97"/>
        <v>530333.78529999999</v>
      </c>
      <c r="G13" s="75">
        <f t="shared" si="98"/>
        <v>413787.54799999995</v>
      </c>
      <c r="H13" s="75">
        <f t="shared" si="99"/>
        <v>340636.97580000001</v>
      </c>
      <c r="I13" s="75">
        <f t="shared" si="100"/>
        <v>274775.59789999999</v>
      </c>
      <c r="J13" s="84">
        <v>247329.47810000001</v>
      </c>
      <c r="K13" s="84">
        <v>240950.35269999999</v>
      </c>
      <c r="L13" s="84">
        <v>64938.99</v>
      </c>
      <c r="M13" s="84">
        <v>55113.6924</v>
      </c>
      <c r="N13" s="84">
        <v>227097.46410000001</v>
      </c>
      <c r="O13" s="84">
        <v>221899.1648</v>
      </c>
      <c r="P13" s="84">
        <v>54503.9</v>
      </c>
      <c r="Q13" s="84">
        <v>45003.602400000003</v>
      </c>
      <c r="R13" s="84">
        <v>19958.414000000001</v>
      </c>
      <c r="S13" s="84">
        <v>18777.587899999999</v>
      </c>
      <c r="T13" s="84">
        <v>10435.09</v>
      </c>
      <c r="U13" s="84">
        <v>10110.09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1118.4000000000001</v>
      </c>
      <c r="AE13" s="84">
        <v>1118.4000000000001</v>
      </c>
      <c r="AF13" s="84">
        <v>154728.1758</v>
      </c>
      <c r="AG13" s="84">
        <v>147765.16649999999</v>
      </c>
      <c r="AH13" s="66"/>
      <c r="AI13" s="66"/>
      <c r="AJ13" s="66"/>
      <c r="AK13" s="66"/>
      <c r="AL13" s="84">
        <v>609</v>
      </c>
      <c r="AM13" s="84">
        <v>609</v>
      </c>
      <c r="AN13" s="84">
        <v>21960</v>
      </c>
      <c r="AO13" s="84">
        <v>21960</v>
      </c>
      <c r="AP13" s="84">
        <v>0</v>
      </c>
      <c r="AQ13" s="84">
        <v>0</v>
      </c>
      <c r="AR13" s="84">
        <v>760</v>
      </c>
      <c r="AS13" s="84">
        <v>760</v>
      </c>
      <c r="AT13" s="84">
        <v>509.4</v>
      </c>
      <c r="AU13" s="84">
        <v>509.4</v>
      </c>
      <c r="AV13" s="84">
        <v>154490.75899999999</v>
      </c>
      <c r="AW13" s="84">
        <v>149067.48699999999</v>
      </c>
      <c r="AX13" s="84">
        <v>0</v>
      </c>
      <c r="AY13" s="84">
        <v>0</v>
      </c>
      <c r="AZ13" s="84">
        <v>-22482.583200000001</v>
      </c>
      <c r="BA13" s="84">
        <v>-24022.320500000002</v>
      </c>
      <c r="BB13" s="84">
        <v>62425</v>
      </c>
      <c r="BC13" s="84">
        <v>41677.792000000001</v>
      </c>
      <c r="BD13" s="84">
        <v>0</v>
      </c>
      <c r="BE13" s="84">
        <v>0</v>
      </c>
      <c r="BF13" s="84">
        <v>62425</v>
      </c>
      <c r="BG13" s="84">
        <v>41677.792000000001</v>
      </c>
      <c r="BH13" s="84">
        <v>0</v>
      </c>
      <c r="BI13" s="84">
        <v>0</v>
      </c>
      <c r="BJ13" s="84">
        <v>0</v>
      </c>
      <c r="BK13" s="84">
        <v>0</v>
      </c>
      <c r="BL13" s="84">
        <v>0</v>
      </c>
      <c r="BM13" s="84">
        <v>0</v>
      </c>
      <c r="BN13" s="84">
        <v>5212.1067999999996</v>
      </c>
      <c r="BO13" s="84">
        <v>5008.0958000000001</v>
      </c>
      <c r="BP13" s="84">
        <v>94721.1</v>
      </c>
      <c r="BQ13" s="84">
        <v>53183.972000000002</v>
      </c>
      <c r="BR13" s="84">
        <v>0</v>
      </c>
      <c r="BS13" s="84">
        <v>0</v>
      </c>
      <c r="BT13" s="84">
        <v>0</v>
      </c>
      <c r="BU13" s="84">
        <v>0</v>
      </c>
      <c r="BV13" s="84">
        <v>0</v>
      </c>
      <c r="BW13" s="84">
        <v>0</v>
      </c>
      <c r="BX13" s="84">
        <v>0</v>
      </c>
      <c r="BY13" s="84">
        <v>0</v>
      </c>
      <c r="BZ13" s="84">
        <v>392.10680000000002</v>
      </c>
      <c r="CA13" s="84">
        <v>391.90679999999998</v>
      </c>
      <c r="CB13" s="84">
        <v>0</v>
      </c>
      <c r="CC13" s="84">
        <v>0</v>
      </c>
      <c r="CD13" s="84">
        <v>4720</v>
      </c>
      <c r="CE13" s="84">
        <v>4516.1890000000003</v>
      </c>
      <c r="CF13" s="84">
        <v>48995.9</v>
      </c>
      <c r="CG13" s="84">
        <v>44862.811999999998</v>
      </c>
      <c r="CH13" s="84">
        <v>0</v>
      </c>
      <c r="CI13" s="84">
        <v>0</v>
      </c>
      <c r="CJ13" s="84">
        <v>0</v>
      </c>
      <c r="CK13" s="84">
        <v>0</v>
      </c>
      <c r="CL13" s="84">
        <v>0</v>
      </c>
      <c r="CM13" s="84">
        <v>0</v>
      </c>
      <c r="CN13" s="84">
        <v>0</v>
      </c>
      <c r="CO13" s="84">
        <v>0</v>
      </c>
      <c r="CP13" s="84">
        <v>45383.8</v>
      </c>
      <c r="CQ13" s="84">
        <v>45173.25</v>
      </c>
      <c r="CR13" s="84">
        <v>8389.51</v>
      </c>
      <c r="CS13" s="84">
        <v>8389.51</v>
      </c>
      <c r="CT13" s="84">
        <v>43113.8</v>
      </c>
      <c r="CU13" s="84">
        <v>42903.25</v>
      </c>
      <c r="CV13" s="84">
        <v>8016.51</v>
      </c>
      <c r="CW13" s="84">
        <v>8016.51</v>
      </c>
      <c r="CX13" s="84">
        <v>38983.800000000003</v>
      </c>
      <c r="CY13" s="84">
        <v>38983.800000000003</v>
      </c>
      <c r="CZ13" s="84">
        <v>8016.51</v>
      </c>
      <c r="DA13" s="84">
        <v>8016.51</v>
      </c>
      <c r="DB13" s="84">
        <v>50618</v>
      </c>
      <c r="DC13" s="84">
        <v>48154.252</v>
      </c>
      <c r="DD13" s="84">
        <v>17859.2</v>
      </c>
      <c r="DE13" s="84">
        <v>10323.257</v>
      </c>
      <c r="DF13" s="84">
        <v>49368</v>
      </c>
      <c r="DG13" s="84">
        <v>46904.252</v>
      </c>
      <c r="DH13" s="84">
        <v>17859.2</v>
      </c>
      <c r="DI13" s="84">
        <v>10323.257</v>
      </c>
      <c r="DJ13" s="84">
        <v>1400</v>
      </c>
      <c r="DK13" s="84">
        <v>1290</v>
      </c>
      <c r="DL13" s="84">
        <v>0</v>
      </c>
      <c r="DM13" s="84">
        <v>0</v>
      </c>
      <c r="DN13" s="84">
        <v>0</v>
      </c>
      <c r="DO13" s="84">
        <v>0</v>
      </c>
      <c r="DP13" s="84">
        <v>116847.0004</v>
      </c>
      <c r="DQ13" s="84">
        <v>30415.405500000001</v>
      </c>
      <c r="DR13" s="84">
        <v>0</v>
      </c>
      <c r="DS13" s="84">
        <v>0</v>
      </c>
      <c r="DT13" s="84">
        <v>116847.0004</v>
      </c>
      <c r="DU13" s="84">
        <v>30415.405500000001</v>
      </c>
    </row>
    <row r="14" spans="1:126" s="67" customFormat="1" ht="14.25" customHeight="1">
      <c r="B14" s="69">
        <v>5</v>
      </c>
      <c r="C14" s="72" t="s">
        <v>102</v>
      </c>
      <c r="D14" s="74">
        <f t="shared" si="95"/>
        <v>2370701.7471999996</v>
      </c>
      <c r="E14" s="74">
        <f t="shared" si="96"/>
        <v>1634696.0812999997</v>
      </c>
      <c r="F14" s="75">
        <f t="shared" si="97"/>
        <v>1386385.1099999999</v>
      </c>
      <c r="G14" s="75">
        <f t="shared" si="98"/>
        <v>1119222.5275999999</v>
      </c>
      <c r="H14" s="75">
        <f t="shared" si="99"/>
        <v>1257052.2372000001</v>
      </c>
      <c r="I14" s="75">
        <f t="shared" si="100"/>
        <v>788209.15369999991</v>
      </c>
      <c r="J14" s="84">
        <v>501612.01030000002</v>
      </c>
      <c r="K14" s="84">
        <v>362941.1287</v>
      </c>
      <c r="L14" s="84">
        <v>9336.2999999999993</v>
      </c>
      <c r="M14" s="84">
        <v>6320.8858</v>
      </c>
      <c r="N14" s="84">
        <v>457962.01030000002</v>
      </c>
      <c r="O14" s="84">
        <v>341204.14240000001</v>
      </c>
      <c r="P14" s="84">
        <v>7046.7</v>
      </c>
      <c r="Q14" s="84">
        <v>4172.3858</v>
      </c>
      <c r="R14" s="84">
        <v>24990</v>
      </c>
      <c r="S14" s="84">
        <v>12321.874</v>
      </c>
      <c r="T14" s="84">
        <v>2289.6</v>
      </c>
      <c r="U14" s="84">
        <v>2148.5</v>
      </c>
      <c r="V14" s="84">
        <v>0</v>
      </c>
      <c r="W14" s="84">
        <v>0</v>
      </c>
      <c r="X14" s="84">
        <v>800</v>
      </c>
      <c r="Y14" s="84">
        <v>624</v>
      </c>
      <c r="Z14" s="84">
        <v>0</v>
      </c>
      <c r="AA14" s="84">
        <v>0</v>
      </c>
      <c r="AB14" s="84">
        <v>0</v>
      </c>
      <c r="AC14" s="84">
        <v>0</v>
      </c>
      <c r="AD14" s="84">
        <v>56365.127</v>
      </c>
      <c r="AE14" s="84">
        <v>41551.934999999998</v>
      </c>
      <c r="AF14" s="84">
        <v>761531.26500000001</v>
      </c>
      <c r="AG14" s="84">
        <v>453745.87089999998</v>
      </c>
      <c r="AH14" s="66"/>
      <c r="AI14" s="66"/>
      <c r="AJ14" s="66"/>
      <c r="AK14" s="66"/>
      <c r="AL14" s="84">
        <v>13039</v>
      </c>
      <c r="AM14" s="84">
        <v>7906.75</v>
      </c>
      <c r="AN14" s="84">
        <v>296369.87199999997</v>
      </c>
      <c r="AO14" s="84">
        <v>119383.3894</v>
      </c>
      <c r="AP14" s="84">
        <v>1448.127</v>
      </c>
      <c r="AQ14" s="84">
        <v>1448.127</v>
      </c>
      <c r="AR14" s="84">
        <v>27289.3</v>
      </c>
      <c r="AS14" s="84">
        <v>27207.797999999999</v>
      </c>
      <c r="AT14" s="84">
        <v>41798</v>
      </c>
      <c r="AU14" s="84">
        <v>32117.058000000001</v>
      </c>
      <c r="AV14" s="84">
        <v>476972.09299999999</v>
      </c>
      <c r="AW14" s="84">
        <v>332467.95980000001</v>
      </c>
      <c r="AX14" s="84">
        <v>0</v>
      </c>
      <c r="AY14" s="84">
        <v>0</v>
      </c>
      <c r="AZ14" s="84">
        <v>-39100</v>
      </c>
      <c r="BA14" s="84">
        <v>-25313.276300000001</v>
      </c>
      <c r="BB14" s="84">
        <v>68434.399999999994</v>
      </c>
      <c r="BC14" s="84">
        <v>56225.267200000002</v>
      </c>
      <c r="BD14" s="84">
        <v>10284.200000000001</v>
      </c>
      <c r="BE14" s="84">
        <v>9601.0529999999999</v>
      </c>
      <c r="BF14" s="84">
        <v>54274.400000000001</v>
      </c>
      <c r="BG14" s="84">
        <v>52860.267200000002</v>
      </c>
      <c r="BH14" s="84">
        <v>0</v>
      </c>
      <c r="BI14" s="84">
        <v>0</v>
      </c>
      <c r="BJ14" s="84">
        <v>12560</v>
      </c>
      <c r="BK14" s="84">
        <v>3365</v>
      </c>
      <c r="BL14" s="84">
        <v>7720</v>
      </c>
      <c r="BM14" s="84">
        <v>7617.9840000000004</v>
      </c>
      <c r="BN14" s="84">
        <v>143889.66269999999</v>
      </c>
      <c r="BO14" s="84">
        <v>115554.1683</v>
      </c>
      <c r="BP14" s="84">
        <v>374865.97220000002</v>
      </c>
      <c r="BQ14" s="84">
        <v>238762.06299999999</v>
      </c>
      <c r="BR14" s="84">
        <v>0</v>
      </c>
      <c r="BS14" s="84">
        <v>0</v>
      </c>
      <c r="BT14" s="84">
        <v>22058.5602</v>
      </c>
      <c r="BU14" s="84">
        <v>11573.561</v>
      </c>
      <c r="BV14" s="84">
        <v>0</v>
      </c>
      <c r="BW14" s="84">
        <v>0</v>
      </c>
      <c r="BX14" s="84">
        <v>0</v>
      </c>
      <c r="BY14" s="84">
        <v>0</v>
      </c>
      <c r="BZ14" s="84">
        <v>14290</v>
      </c>
      <c r="CA14" s="84">
        <v>7240.5767999999998</v>
      </c>
      <c r="CB14" s="84">
        <v>210625.81200000001</v>
      </c>
      <c r="CC14" s="84">
        <v>125932.398</v>
      </c>
      <c r="CD14" s="84">
        <v>56772.562700000002</v>
      </c>
      <c r="CE14" s="84">
        <v>44424.178500000002</v>
      </c>
      <c r="CF14" s="84">
        <v>142181.6</v>
      </c>
      <c r="CG14" s="84">
        <v>101256.10400000001</v>
      </c>
      <c r="CH14" s="84">
        <v>72827.100000000006</v>
      </c>
      <c r="CI14" s="84">
        <v>63889.413</v>
      </c>
      <c r="CJ14" s="84">
        <v>0</v>
      </c>
      <c r="CK14" s="84">
        <v>0</v>
      </c>
      <c r="CL14" s="84">
        <v>0</v>
      </c>
      <c r="CM14" s="84">
        <v>0</v>
      </c>
      <c r="CN14" s="84">
        <v>0</v>
      </c>
      <c r="CO14" s="84">
        <v>0</v>
      </c>
      <c r="CP14" s="84">
        <v>80901.5</v>
      </c>
      <c r="CQ14" s="84">
        <v>57498.493999999999</v>
      </c>
      <c r="CR14" s="84">
        <v>98598.2</v>
      </c>
      <c r="CS14" s="84">
        <v>79018.982000000004</v>
      </c>
      <c r="CT14" s="84">
        <v>70461.5</v>
      </c>
      <c r="CU14" s="84">
        <v>56438.953999999998</v>
      </c>
      <c r="CV14" s="84">
        <v>96498.2</v>
      </c>
      <c r="CW14" s="84">
        <v>76918.982000000004</v>
      </c>
      <c r="CX14" s="84">
        <v>31563.9</v>
      </c>
      <c r="CY14" s="84">
        <v>29127.675500000001</v>
      </c>
      <c r="CZ14" s="84">
        <v>96291.4</v>
      </c>
      <c r="DA14" s="84">
        <v>76712.236000000004</v>
      </c>
      <c r="DB14" s="84">
        <v>242243.01</v>
      </c>
      <c r="DC14" s="84">
        <v>206517.9344</v>
      </c>
      <c r="DD14" s="84">
        <v>1636.3</v>
      </c>
      <c r="DE14" s="84">
        <v>136.29900000000001</v>
      </c>
      <c r="DF14" s="84">
        <v>160316.10999999999</v>
      </c>
      <c r="DG14" s="84">
        <v>137949.73939999999</v>
      </c>
      <c r="DH14" s="84">
        <v>1500</v>
      </c>
      <c r="DI14" s="84">
        <v>0</v>
      </c>
      <c r="DJ14" s="84">
        <v>19310</v>
      </c>
      <c r="DK14" s="84">
        <v>6198</v>
      </c>
      <c r="DL14" s="84">
        <v>0</v>
      </c>
      <c r="DM14" s="84">
        <v>0</v>
      </c>
      <c r="DN14" s="84">
        <v>893.8</v>
      </c>
      <c r="DO14" s="84">
        <v>0</v>
      </c>
      <c r="DP14" s="84">
        <v>273629.40000000002</v>
      </c>
      <c r="DQ14" s="84">
        <v>272735.59999999998</v>
      </c>
      <c r="DR14" s="84">
        <v>0</v>
      </c>
      <c r="DS14" s="84">
        <v>0</v>
      </c>
      <c r="DT14" s="84">
        <v>272735.59999999998</v>
      </c>
      <c r="DU14" s="84">
        <v>272735.59999999998</v>
      </c>
    </row>
    <row r="15" spans="1:126" s="67" customFormat="1" ht="14.25" customHeight="1">
      <c r="B15" s="69">
        <v>6</v>
      </c>
      <c r="C15" s="72" t="s">
        <v>103</v>
      </c>
      <c r="D15" s="74">
        <f t="shared" si="95"/>
        <v>1728949.3052000001</v>
      </c>
      <c r="E15" s="74">
        <f t="shared" si="96"/>
        <v>1358425.1975999998</v>
      </c>
      <c r="F15" s="75">
        <f t="shared" si="97"/>
        <v>1116817.331</v>
      </c>
      <c r="G15" s="75">
        <f t="shared" si="98"/>
        <v>827144.32519999985</v>
      </c>
      <c r="H15" s="75">
        <f t="shared" si="99"/>
        <v>795120.50520000001</v>
      </c>
      <c r="I15" s="75">
        <f t="shared" si="100"/>
        <v>575580.87239999999</v>
      </c>
      <c r="J15" s="84">
        <v>369143.1</v>
      </c>
      <c r="K15" s="84">
        <v>342247.22070000001</v>
      </c>
      <c r="L15" s="84">
        <v>45492.906999999999</v>
      </c>
      <c r="M15" s="84">
        <v>29810.36</v>
      </c>
      <c r="N15" s="84">
        <v>317344.09999999998</v>
      </c>
      <c r="O15" s="84">
        <v>295544.78340000001</v>
      </c>
      <c r="P15" s="84">
        <v>10668.906999999999</v>
      </c>
      <c r="Q15" s="84">
        <v>6592.0410000000002</v>
      </c>
      <c r="R15" s="84">
        <v>38300</v>
      </c>
      <c r="S15" s="84">
        <v>35323.031999999999</v>
      </c>
      <c r="T15" s="84">
        <v>20324</v>
      </c>
      <c r="U15" s="84">
        <v>9708.3189999999995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20890</v>
      </c>
      <c r="AE15" s="84">
        <v>17998.439999999999</v>
      </c>
      <c r="AF15" s="84">
        <v>223742.22159999999</v>
      </c>
      <c r="AG15" s="84">
        <v>184981.70139999999</v>
      </c>
      <c r="AH15" s="66"/>
      <c r="AI15" s="66"/>
      <c r="AJ15" s="66"/>
      <c r="AK15" s="66"/>
      <c r="AL15" s="84">
        <v>1584</v>
      </c>
      <c r="AM15" s="84">
        <v>1017.55</v>
      </c>
      <c r="AN15" s="84">
        <v>60194</v>
      </c>
      <c r="AO15" s="84">
        <v>44073.15</v>
      </c>
      <c r="AP15" s="84">
        <v>0</v>
      </c>
      <c r="AQ15" s="84">
        <v>0</v>
      </c>
      <c r="AR15" s="84">
        <v>37690</v>
      </c>
      <c r="AS15" s="84">
        <v>2770</v>
      </c>
      <c r="AT15" s="84">
        <v>19306</v>
      </c>
      <c r="AU15" s="84">
        <v>16980.89</v>
      </c>
      <c r="AV15" s="84">
        <v>179958.22159999999</v>
      </c>
      <c r="AW15" s="84">
        <v>166096.70139999999</v>
      </c>
      <c r="AX15" s="84">
        <v>0</v>
      </c>
      <c r="AY15" s="84">
        <v>0</v>
      </c>
      <c r="AZ15" s="84">
        <v>-54100</v>
      </c>
      <c r="BA15" s="84">
        <v>-27958.15</v>
      </c>
      <c r="BB15" s="84">
        <v>87630</v>
      </c>
      <c r="BC15" s="84">
        <v>83023.320800000001</v>
      </c>
      <c r="BD15" s="84">
        <v>40490</v>
      </c>
      <c r="BE15" s="84">
        <v>33305.572</v>
      </c>
      <c r="BF15" s="84">
        <v>71630</v>
      </c>
      <c r="BG15" s="84">
        <v>70631.059800000003</v>
      </c>
      <c r="BH15" s="84">
        <v>0</v>
      </c>
      <c r="BI15" s="84">
        <v>0</v>
      </c>
      <c r="BJ15" s="84">
        <v>6500</v>
      </c>
      <c r="BK15" s="84">
        <v>3055.261</v>
      </c>
      <c r="BL15" s="84">
        <v>18690</v>
      </c>
      <c r="BM15" s="84">
        <v>16480</v>
      </c>
      <c r="BN15" s="84">
        <v>121137.5</v>
      </c>
      <c r="BO15" s="84">
        <v>109697.2383</v>
      </c>
      <c r="BP15" s="84">
        <v>344287.58360000001</v>
      </c>
      <c r="BQ15" s="84">
        <v>233255.8933</v>
      </c>
      <c r="BR15" s="84">
        <v>7700</v>
      </c>
      <c r="BS15" s="84">
        <v>5171.6959999999999</v>
      </c>
      <c r="BT15" s="84">
        <v>165929.29999999999</v>
      </c>
      <c r="BU15" s="84">
        <v>141617.82250000001</v>
      </c>
      <c r="BV15" s="84">
        <v>0</v>
      </c>
      <c r="BW15" s="84">
        <v>0</v>
      </c>
      <c r="BX15" s="84">
        <v>0</v>
      </c>
      <c r="BY15" s="84">
        <v>0</v>
      </c>
      <c r="BZ15" s="84">
        <v>9120</v>
      </c>
      <c r="CA15" s="84">
        <v>5645.1</v>
      </c>
      <c r="CB15" s="84">
        <v>62354.283600000002</v>
      </c>
      <c r="CC15" s="84">
        <v>48875.044800000003</v>
      </c>
      <c r="CD15" s="84">
        <v>12493.5</v>
      </c>
      <c r="CE15" s="84">
        <v>10772.430200000001</v>
      </c>
      <c r="CF15" s="84">
        <v>112004</v>
      </c>
      <c r="CG15" s="84">
        <v>40953.025999999998</v>
      </c>
      <c r="CH15" s="84">
        <v>91824</v>
      </c>
      <c r="CI15" s="84">
        <v>88108.012100000007</v>
      </c>
      <c r="CJ15" s="84">
        <v>4000</v>
      </c>
      <c r="CK15" s="84">
        <v>1810</v>
      </c>
      <c r="CL15" s="84">
        <v>0</v>
      </c>
      <c r="CM15" s="84">
        <v>0</v>
      </c>
      <c r="CN15" s="84">
        <v>0</v>
      </c>
      <c r="CO15" s="84">
        <v>0</v>
      </c>
      <c r="CP15" s="84">
        <v>71187</v>
      </c>
      <c r="CQ15" s="84">
        <v>60739.688000000002</v>
      </c>
      <c r="CR15" s="84">
        <v>81802.793000000005</v>
      </c>
      <c r="CS15" s="84">
        <v>73196.123600000006</v>
      </c>
      <c r="CT15" s="84">
        <v>67437</v>
      </c>
      <c r="CU15" s="84">
        <v>57242.088000000003</v>
      </c>
      <c r="CV15" s="84">
        <v>81802.793000000005</v>
      </c>
      <c r="CW15" s="84">
        <v>73196.123600000006</v>
      </c>
      <c r="CX15" s="84">
        <v>43352</v>
      </c>
      <c r="CY15" s="84">
        <v>40516.343999999997</v>
      </c>
      <c r="CZ15" s="84">
        <v>81221.793000000005</v>
      </c>
      <c r="DA15" s="84">
        <v>72679.123600000006</v>
      </c>
      <c r="DB15" s="84">
        <v>170655</v>
      </c>
      <c r="DC15" s="84">
        <v>162730.73920000001</v>
      </c>
      <c r="DD15" s="84">
        <v>59305</v>
      </c>
      <c r="DE15" s="84">
        <v>21031.222099999999</v>
      </c>
      <c r="DF15" s="84">
        <v>112200</v>
      </c>
      <c r="DG15" s="84">
        <v>110179.6</v>
      </c>
      <c r="DH15" s="84">
        <v>46305</v>
      </c>
      <c r="DI15" s="84">
        <v>11917.622100000001</v>
      </c>
      <c r="DJ15" s="84">
        <v>11900</v>
      </c>
      <c r="DK15" s="84">
        <v>6407.6782000000003</v>
      </c>
      <c r="DL15" s="84">
        <v>0</v>
      </c>
      <c r="DM15" s="84">
        <v>0</v>
      </c>
      <c r="DN15" s="84">
        <v>81286.2</v>
      </c>
      <c r="DO15" s="84">
        <v>0</v>
      </c>
      <c r="DP15" s="84">
        <v>264274.73100000003</v>
      </c>
      <c r="DQ15" s="84">
        <v>44300</v>
      </c>
      <c r="DR15" s="84">
        <v>0</v>
      </c>
      <c r="DS15" s="84">
        <v>0</v>
      </c>
      <c r="DT15" s="84">
        <v>182988.53099999999</v>
      </c>
      <c r="DU15" s="84">
        <v>44300</v>
      </c>
    </row>
    <row r="16" spans="1:126" s="67" customFormat="1" ht="14.25" customHeight="1">
      <c r="B16" s="69">
        <v>7</v>
      </c>
      <c r="C16" s="72" t="s">
        <v>104</v>
      </c>
      <c r="D16" s="74">
        <f t="shared" si="95"/>
        <v>3705262.4820000003</v>
      </c>
      <c r="E16" s="74">
        <f t="shared" si="96"/>
        <v>2679493.9896</v>
      </c>
      <c r="F16" s="75">
        <f t="shared" si="97"/>
        <v>1720548.7000000002</v>
      </c>
      <c r="G16" s="75">
        <f t="shared" si="98"/>
        <v>1519732.5848000001</v>
      </c>
      <c r="H16" s="75">
        <f t="shared" si="99"/>
        <v>2109684.821</v>
      </c>
      <c r="I16" s="75">
        <f t="shared" si="100"/>
        <v>1242024.9438</v>
      </c>
      <c r="J16" s="84">
        <v>474985.65600000002</v>
      </c>
      <c r="K16" s="84">
        <v>426091.83899999998</v>
      </c>
      <c r="L16" s="84">
        <v>187266.4</v>
      </c>
      <c r="M16" s="84">
        <v>91083.241599999994</v>
      </c>
      <c r="N16" s="84">
        <v>423578.25599999999</v>
      </c>
      <c r="O16" s="84">
        <v>392515.34360000002</v>
      </c>
      <c r="P16" s="84">
        <v>2331.6999999999998</v>
      </c>
      <c r="Q16" s="84">
        <v>1079.8</v>
      </c>
      <c r="R16" s="84">
        <v>49315</v>
      </c>
      <c r="S16" s="84">
        <v>31703.095399999998</v>
      </c>
      <c r="T16" s="84">
        <v>184394.7</v>
      </c>
      <c r="U16" s="84">
        <v>89463.441600000006</v>
      </c>
      <c r="V16" s="84">
        <v>1400</v>
      </c>
      <c r="W16" s="84">
        <v>400</v>
      </c>
      <c r="X16" s="84">
        <v>700</v>
      </c>
      <c r="Y16" s="84">
        <v>300</v>
      </c>
      <c r="Z16" s="84">
        <v>0</v>
      </c>
      <c r="AA16" s="84">
        <v>0</v>
      </c>
      <c r="AB16" s="84">
        <v>0</v>
      </c>
      <c r="AC16" s="84">
        <v>0</v>
      </c>
      <c r="AD16" s="84">
        <v>25769</v>
      </c>
      <c r="AE16" s="84">
        <v>20653.61</v>
      </c>
      <c r="AF16" s="84">
        <v>1004061.27</v>
      </c>
      <c r="AG16" s="84">
        <v>565338.50080000004</v>
      </c>
      <c r="AH16" s="66"/>
      <c r="AI16" s="66"/>
      <c r="AJ16" s="66"/>
      <c r="AK16" s="66"/>
      <c r="AL16" s="84">
        <v>11150</v>
      </c>
      <c r="AM16" s="84">
        <v>8952.8799999999992</v>
      </c>
      <c r="AN16" s="84">
        <v>60920.497000000003</v>
      </c>
      <c r="AO16" s="84">
        <v>23720.662799999998</v>
      </c>
      <c r="AP16" s="84">
        <v>0</v>
      </c>
      <c r="AQ16" s="84">
        <v>0</v>
      </c>
      <c r="AR16" s="84">
        <v>0</v>
      </c>
      <c r="AS16" s="84">
        <v>0</v>
      </c>
      <c r="AT16" s="84">
        <v>13819</v>
      </c>
      <c r="AU16" s="84">
        <v>11022.45</v>
      </c>
      <c r="AV16" s="84">
        <v>985508.27300000004</v>
      </c>
      <c r="AW16" s="84">
        <v>614385.68980000005</v>
      </c>
      <c r="AX16" s="84">
        <v>800</v>
      </c>
      <c r="AY16" s="84">
        <v>678.28</v>
      </c>
      <c r="AZ16" s="84">
        <v>-49000</v>
      </c>
      <c r="BA16" s="84">
        <v>-77167.851800000004</v>
      </c>
      <c r="BB16" s="84">
        <v>161757.1</v>
      </c>
      <c r="BC16" s="84">
        <v>157693.9093</v>
      </c>
      <c r="BD16" s="84">
        <v>3700</v>
      </c>
      <c r="BE16" s="84">
        <v>3491.28</v>
      </c>
      <c r="BF16" s="84">
        <v>144724.1</v>
      </c>
      <c r="BG16" s="84">
        <v>141050.9093</v>
      </c>
      <c r="BH16" s="84">
        <v>3700</v>
      </c>
      <c r="BI16" s="84">
        <v>3491.28</v>
      </c>
      <c r="BJ16" s="84">
        <v>0</v>
      </c>
      <c r="BK16" s="84">
        <v>0</v>
      </c>
      <c r="BL16" s="84">
        <v>0</v>
      </c>
      <c r="BM16" s="84">
        <v>0</v>
      </c>
      <c r="BN16" s="84">
        <v>116303.5</v>
      </c>
      <c r="BO16" s="84">
        <v>108898.7301</v>
      </c>
      <c r="BP16" s="84">
        <v>639233.01899999997</v>
      </c>
      <c r="BQ16" s="84">
        <v>411387.75719999999</v>
      </c>
      <c r="BR16" s="84">
        <v>300</v>
      </c>
      <c r="BS16" s="84">
        <v>0</v>
      </c>
      <c r="BT16" s="84">
        <v>22765</v>
      </c>
      <c r="BU16" s="84">
        <v>11744.761</v>
      </c>
      <c r="BV16" s="84">
        <v>0</v>
      </c>
      <c r="BW16" s="84">
        <v>0</v>
      </c>
      <c r="BX16" s="84">
        <v>0</v>
      </c>
      <c r="BY16" s="84">
        <v>0</v>
      </c>
      <c r="BZ16" s="84">
        <v>36365</v>
      </c>
      <c r="CA16" s="84">
        <v>32870.429799999998</v>
      </c>
      <c r="CB16" s="84">
        <v>290149.96899999998</v>
      </c>
      <c r="CC16" s="84">
        <v>195039.9172</v>
      </c>
      <c r="CD16" s="84">
        <v>52154.6</v>
      </c>
      <c r="CE16" s="84">
        <v>50302.962299999999</v>
      </c>
      <c r="CF16" s="84">
        <v>65082</v>
      </c>
      <c r="CG16" s="84">
        <v>29124.33</v>
      </c>
      <c r="CH16" s="84">
        <v>27483.9</v>
      </c>
      <c r="CI16" s="84">
        <v>25725.338</v>
      </c>
      <c r="CJ16" s="84">
        <v>252090.39600000001</v>
      </c>
      <c r="CK16" s="84">
        <v>169557.49900000001</v>
      </c>
      <c r="CL16" s="84">
        <v>3210</v>
      </c>
      <c r="CM16" s="84">
        <v>3210</v>
      </c>
      <c r="CN16" s="84">
        <v>2200</v>
      </c>
      <c r="CO16" s="84">
        <v>2138.7330000000002</v>
      </c>
      <c r="CP16" s="84">
        <v>110409.961</v>
      </c>
      <c r="CQ16" s="84">
        <v>93190.006999999998</v>
      </c>
      <c r="CR16" s="84">
        <v>188345.03200000001</v>
      </c>
      <c r="CS16" s="84">
        <v>106206.295</v>
      </c>
      <c r="CT16" s="84">
        <v>106879.961</v>
      </c>
      <c r="CU16" s="84">
        <v>90780.607000000004</v>
      </c>
      <c r="CV16" s="84">
        <v>82832.032000000007</v>
      </c>
      <c r="CW16" s="84">
        <v>56423.519999999997</v>
      </c>
      <c r="CX16" s="84">
        <v>82076.7</v>
      </c>
      <c r="CY16" s="84">
        <v>75820.612999999998</v>
      </c>
      <c r="CZ16" s="84">
        <v>82832.032000000007</v>
      </c>
      <c r="DA16" s="84">
        <v>56423.519999999997</v>
      </c>
      <c r="DB16" s="84">
        <v>662742.4</v>
      </c>
      <c r="DC16" s="84">
        <v>613700.95039999997</v>
      </c>
      <c r="DD16" s="84">
        <v>84179.1</v>
      </c>
      <c r="DE16" s="84">
        <v>62079.136200000001</v>
      </c>
      <c r="DF16" s="84">
        <v>439224.8</v>
      </c>
      <c r="DG16" s="84">
        <v>403053.62800000003</v>
      </c>
      <c r="DH16" s="84">
        <v>72876.5</v>
      </c>
      <c r="DI16" s="84">
        <v>57059.136200000001</v>
      </c>
      <c r="DJ16" s="84">
        <v>23900</v>
      </c>
      <c r="DK16" s="84">
        <v>13630</v>
      </c>
      <c r="DL16" s="84">
        <v>0</v>
      </c>
      <c r="DM16" s="84">
        <v>0</v>
      </c>
      <c r="DN16" s="84">
        <v>15100.044</v>
      </c>
      <c r="DO16" s="84">
        <v>0</v>
      </c>
      <c r="DP16" s="84">
        <v>140071.08300000001</v>
      </c>
      <c r="DQ16" s="84">
        <v>82263.539000000004</v>
      </c>
      <c r="DR16" s="84">
        <v>0</v>
      </c>
      <c r="DS16" s="84">
        <v>0</v>
      </c>
      <c r="DT16" s="84">
        <v>124971.039</v>
      </c>
      <c r="DU16" s="84">
        <v>82263.539000000004</v>
      </c>
    </row>
    <row r="17" spans="2:125" s="67" customFormat="1" ht="14.25" customHeight="1">
      <c r="B17" s="69">
        <v>8</v>
      </c>
      <c r="C17" s="72" t="s">
        <v>105</v>
      </c>
      <c r="D17" s="74">
        <f t="shared" si="95"/>
        <v>515458.34500000003</v>
      </c>
      <c r="E17" s="74">
        <f t="shared" si="96"/>
        <v>419838.79040000006</v>
      </c>
      <c r="F17" s="75">
        <f t="shared" si="97"/>
        <v>273656.30000000005</v>
      </c>
      <c r="G17" s="75">
        <f t="shared" si="98"/>
        <v>243116.05430000002</v>
      </c>
      <c r="H17" s="75">
        <f t="shared" si="99"/>
        <v>297611.745</v>
      </c>
      <c r="I17" s="75">
        <f t="shared" si="100"/>
        <v>222722.73610000001</v>
      </c>
      <c r="J17" s="84">
        <v>113206.1</v>
      </c>
      <c r="K17" s="84">
        <v>98208.570200000002</v>
      </c>
      <c r="L17" s="84">
        <v>17301.150000000001</v>
      </c>
      <c r="M17" s="84">
        <v>13714.356599999999</v>
      </c>
      <c r="N17" s="84">
        <v>103478.3</v>
      </c>
      <c r="O17" s="84">
        <v>94782.720199999996</v>
      </c>
      <c r="P17" s="84">
        <v>2175</v>
      </c>
      <c r="Q17" s="84">
        <v>864.35</v>
      </c>
      <c r="R17" s="84">
        <v>9483</v>
      </c>
      <c r="S17" s="84">
        <v>3181.05</v>
      </c>
      <c r="T17" s="84">
        <v>15126.15</v>
      </c>
      <c r="U17" s="84">
        <v>12850.006600000001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20350</v>
      </c>
      <c r="AE17" s="84">
        <v>19947.5</v>
      </c>
      <c r="AF17" s="84">
        <v>45306.527999999998</v>
      </c>
      <c r="AG17" s="84">
        <v>33391.637499999997</v>
      </c>
      <c r="AH17" s="66"/>
      <c r="AI17" s="66"/>
      <c r="AJ17" s="66"/>
      <c r="AK17" s="66"/>
      <c r="AL17" s="84">
        <v>1900</v>
      </c>
      <c r="AM17" s="84">
        <v>1897.5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18450</v>
      </c>
      <c r="AU17" s="84">
        <v>18050</v>
      </c>
      <c r="AV17" s="84">
        <v>67306.528000000006</v>
      </c>
      <c r="AW17" s="84">
        <v>55292.233999999997</v>
      </c>
      <c r="AX17" s="84">
        <v>0</v>
      </c>
      <c r="AY17" s="84">
        <v>0</v>
      </c>
      <c r="AZ17" s="84">
        <v>-22000</v>
      </c>
      <c r="BA17" s="84">
        <v>-21900.5965</v>
      </c>
      <c r="BB17" s="84">
        <v>12400</v>
      </c>
      <c r="BC17" s="84">
        <v>12400</v>
      </c>
      <c r="BD17" s="84">
        <v>0</v>
      </c>
      <c r="BE17" s="84">
        <v>0</v>
      </c>
      <c r="BF17" s="84">
        <v>12400</v>
      </c>
      <c r="BG17" s="84">
        <v>12400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14634.2</v>
      </c>
      <c r="BO17" s="84">
        <v>13774.688</v>
      </c>
      <c r="BP17" s="84">
        <v>227460.06700000001</v>
      </c>
      <c r="BQ17" s="84">
        <v>168073.41200000001</v>
      </c>
      <c r="BR17" s="84">
        <v>0</v>
      </c>
      <c r="BS17" s="84">
        <v>0</v>
      </c>
      <c r="BT17" s="84">
        <v>342.5</v>
      </c>
      <c r="BU17" s="84">
        <v>342.36</v>
      </c>
      <c r="BV17" s="84">
        <v>0</v>
      </c>
      <c r="BW17" s="84">
        <v>0</v>
      </c>
      <c r="BX17" s="84">
        <v>0</v>
      </c>
      <c r="BY17" s="84">
        <v>0</v>
      </c>
      <c r="BZ17" s="84">
        <v>6550.4</v>
      </c>
      <c r="CA17" s="84">
        <v>6534.3870999999999</v>
      </c>
      <c r="CB17" s="84">
        <v>193787.467</v>
      </c>
      <c r="CC17" s="84">
        <v>151695.83100000001</v>
      </c>
      <c r="CD17" s="84">
        <v>8083.8</v>
      </c>
      <c r="CE17" s="84">
        <v>7240.3009000000002</v>
      </c>
      <c r="CF17" s="84">
        <v>33330.1</v>
      </c>
      <c r="CG17" s="84">
        <v>16035.221</v>
      </c>
      <c r="CH17" s="84">
        <v>0</v>
      </c>
      <c r="CI17" s="84">
        <v>0</v>
      </c>
      <c r="CJ17" s="84">
        <v>0</v>
      </c>
      <c r="CK17" s="84">
        <v>0</v>
      </c>
      <c r="CL17" s="84">
        <v>0</v>
      </c>
      <c r="CM17" s="84">
        <v>0</v>
      </c>
      <c r="CN17" s="84">
        <v>0</v>
      </c>
      <c r="CO17" s="84">
        <v>0</v>
      </c>
      <c r="CP17" s="84">
        <v>7260</v>
      </c>
      <c r="CQ17" s="84">
        <v>7103.1100999999999</v>
      </c>
      <c r="CR17" s="84">
        <v>140</v>
      </c>
      <c r="CS17" s="84">
        <v>140</v>
      </c>
      <c r="CT17" s="84">
        <v>6960</v>
      </c>
      <c r="CU17" s="84">
        <v>6803.1100999999999</v>
      </c>
      <c r="CV17" s="84">
        <v>140</v>
      </c>
      <c r="CW17" s="84">
        <v>140</v>
      </c>
      <c r="CX17" s="84">
        <v>0</v>
      </c>
      <c r="CY17" s="84">
        <v>0</v>
      </c>
      <c r="CZ17" s="84">
        <v>0</v>
      </c>
      <c r="DA17" s="84">
        <v>0</v>
      </c>
      <c r="DB17" s="84">
        <v>47670.5</v>
      </c>
      <c r="DC17" s="84">
        <v>44422.186000000002</v>
      </c>
      <c r="DD17" s="84">
        <v>7404</v>
      </c>
      <c r="DE17" s="84">
        <v>7403.33</v>
      </c>
      <c r="DF17" s="84">
        <v>39108</v>
      </c>
      <c r="DG17" s="84">
        <v>37040.186000000002</v>
      </c>
      <c r="DH17" s="84">
        <v>7404</v>
      </c>
      <c r="DI17" s="84">
        <v>7403.33</v>
      </c>
      <c r="DJ17" s="84">
        <v>2300</v>
      </c>
      <c r="DK17" s="84">
        <v>1260</v>
      </c>
      <c r="DL17" s="84">
        <v>0</v>
      </c>
      <c r="DM17" s="84">
        <v>0</v>
      </c>
      <c r="DN17" s="84">
        <v>25.8</v>
      </c>
      <c r="DO17" s="84">
        <v>0</v>
      </c>
      <c r="DP17" s="84">
        <v>55835.5</v>
      </c>
      <c r="DQ17" s="84">
        <v>46000</v>
      </c>
      <c r="DR17" s="84">
        <v>0</v>
      </c>
      <c r="DS17" s="84">
        <v>0</v>
      </c>
      <c r="DT17" s="84">
        <v>55809.7</v>
      </c>
      <c r="DU17" s="84">
        <v>46000</v>
      </c>
    </row>
    <row r="18" spans="2:125" s="67" customFormat="1" ht="14.25" customHeight="1">
      <c r="B18" s="69">
        <v>9</v>
      </c>
      <c r="C18" s="72" t="s">
        <v>106</v>
      </c>
      <c r="D18" s="74">
        <f t="shared" si="95"/>
        <v>1607142.4049999998</v>
      </c>
      <c r="E18" s="74">
        <f t="shared" si="96"/>
        <v>869113.67240000004</v>
      </c>
      <c r="F18" s="75">
        <f t="shared" si="97"/>
        <v>672399.11569999997</v>
      </c>
      <c r="G18" s="75">
        <f t="shared" si="98"/>
        <v>601205.5074</v>
      </c>
      <c r="H18" s="75">
        <f t="shared" si="99"/>
        <v>990486.65929999994</v>
      </c>
      <c r="I18" s="75">
        <f t="shared" si="100"/>
        <v>323651.53500000003</v>
      </c>
      <c r="J18" s="84">
        <v>228909.99969999999</v>
      </c>
      <c r="K18" s="84">
        <v>199139.3774</v>
      </c>
      <c r="L18" s="84">
        <v>15755</v>
      </c>
      <c r="M18" s="84">
        <v>14134.456</v>
      </c>
      <c r="N18" s="84">
        <v>164800.27720000001</v>
      </c>
      <c r="O18" s="84">
        <v>141969.07560000001</v>
      </c>
      <c r="P18" s="84">
        <v>7355</v>
      </c>
      <c r="Q18" s="84">
        <v>7335.9960000000001</v>
      </c>
      <c r="R18" s="84">
        <v>60840.1</v>
      </c>
      <c r="S18" s="84">
        <v>54079.489000000001</v>
      </c>
      <c r="T18" s="84">
        <v>8400</v>
      </c>
      <c r="U18" s="84">
        <v>6798.46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32109.7</v>
      </c>
      <c r="AE18" s="84">
        <v>28315.9</v>
      </c>
      <c r="AF18" s="84">
        <v>222535.2113</v>
      </c>
      <c r="AG18" s="84">
        <v>25510.385200000001</v>
      </c>
      <c r="AH18" s="66"/>
      <c r="AI18" s="66"/>
      <c r="AJ18" s="66"/>
      <c r="AK18" s="66"/>
      <c r="AL18" s="84">
        <v>1855</v>
      </c>
      <c r="AM18" s="84">
        <v>776</v>
      </c>
      <c r="AN18" s="84">
        <v>0</v>
      </c>
      <c r="AO18" s="84">
        <v>0</v>
      </c>
      <c r="AP18" s="84">
        <v>0</v>
      </c>
      <c r="AQ18" s="84">
        <v>0</v>
      </c>
      <c r="AR18" s="84">
        <v>4500</v>
      </c>
      <c r="AS18" s="84">
        <v>4500</v>
      </c>
      <c r="AT18" s="84">
        <v>30254.7</v>
      </c>
      <c r="AU18" s="84">
        <v>27539.9</v>
      </c>
      <c r="AV18" s="84">
        <v>473099.81530000002</v>
      </c>
      <c r="AW18" s="84">
        <v>292899.53519999998</v>
      </c>
      <c r="AX18" s="84">
        <v>0</v>
      </c>
      <c r="AY18" s="84">
        <v>0</v>
      </c>
      <c r="AZ18" s="84">
        <v>-255064.60399999999</v>
      </c>
      <c r="BA18" s="84">
        <v>-271889.15000000002</v>
      </c>
      <c r="BB18" s="84">
        <v>67184.898000000001</v>
      </c>
      <c r="BC18" s="84">
        <v>62006.92</v>
      </c>
      <c r="BD18" s="84">
        <v>5000</v>
      </c>
      <c r="BE18" s="84">
        <v>4945.05</v>
      </c>
      <c r="BF18" s="84">
        <v>59372.398000000001</v>
      </c>
      <c r="BG18" s="84">
        <v>55264.74</v>
      </c>
      <c r="BH18" s="84">
        <v>5000</v>
      </c>
      <c r="BI18" s="84">
        <v>4945.05</v>
      </c>
      <c r="BJ18" s="84">
        <v>7812.5</v>
      </c>
      <c r="BK18" s="84">
        <v>6742.18</v>
      </c>
      <c r="BL18" s="84">
        <v>0</v>
      </c>
      <c r="BM18" s="84">
        <v>0</v>
      </c>
      <c r="BN18" s="84">
        <v>36251.606399999997</v>
      </c>
      <c r="BO18" s="84">
        <v>23642.028900000001</v>
      </c>
      <c r="BP18" s="84">
        <v>240647.283</v>
      </c>
      <c r="BQ18" s="84">
        <v>93359.517000000007</v>
      </c>
      <c r="BR18" s="84">
        <v>12140</v>
      </c>
      <c r="BS18" s="84">
        <v>6172.2430000000004</v>
      </c>
      <c r="BT18" s="84">
        <v>240647.283</v>
      </c>
      <c r="BU18" s="84">
        <v>93359.517000000007</v>
      </c>
      <c r="BV18" s="84">
        <v>0</v>
      </c>
      <c r="BW18" s="84">
        <v>0</v>
      </c>
      <c r="BX18" s="84">
        <v>0</v>
      </c>
      <c r="BY18" s="84">
        <v>0</v>
      </c>
      <c r="BZ18" s="84">
        <v>0</v>
      </c>
      <c r="CA18" s="84">
        <v>0</v>
      </c>
      <c r="CB18" s="84">
        <v>0</v>
      </c>
      <c r="CC18" s="84">
        <v>0</v>
      </c>
      <c r="CD18" s="84">
        <v>24111.606400000001</v>
      </c>
      <c r="CE18" s="84">
        <v>17469.785899999999</v>
      </c>
      <c r="CF18" s="84">
        <v>0</v>
      </c>
      <c r="CG18" s="84">
        <v>0</v>
      </c>
      <c r="CH18" s="84">
        <v>0</v>
      </c>
      <c r="CI18" s="84">
        <v>0</v>
      </c>
      <c r="CJ18" s="84">
        <v>0</v>
      </c>
      <c r="CK18" s="84">
        <v>0</v>
      </c>
      <c r="CL18" s="84">
        <v>0</v>
      </c>
      <c r="CM18" s="84">
        <v>0</v>
      </c>
      <c r="CN18" s="84">
        <v>0</v>
      </c>
      <c r="CO18" s="84">
        <v>0</v>
      </c>
      <c r="CP18" s="84">
        <v>45319.667399999998</v>
      </c>
      <c r="CQ18" s="84">
        <v>40500.25</v>
      </c>
      <c r="CR18" s="84">
        <v>394418.01299999998</v>
      </c>
      <c r="CS18" s="84">
        <v>142668.99679999999</v>
      </c>
      <c r="CT18" s="84">
        <v>37097.767399999997</v>
      </c>
      <c r="CU18" s="84">
        <v>33040.764199999998</v>
      </c>
      <c r="CV18" s="84">
        <v>161895.16500000001</v>
      </c>
      <c r="CW18" s="84">
        <v>79077.618000000002</v>
      </c>
      <c r="CX18" s="84">
        <v>22399.400399999999</v>
      </c>
      <c r="CY18" s="84">
        <v>19392.491900000001</v>
      </c>
      <c r="CZ18" s="84">
        <v>62127.4</v>
      </c>
      <c r="DA18" s="84">
        <v>28448.736000000001</v>
      </c>
      <c r="DB18" s="84">
        <v>199688.57920000001</v>
      </c>
      <c r="DC18" s="84">
        <v>188057.6611</v>
      </c>
      <c r="DD18" s="84">
        <v>112131.152</v>
      </c>
      <c r="DE18" s="84">
        <v>43033.13</v>
      </c>
      <c r="DF18" s="84">
        <v>128877.5714</v>
      </c>
      <c r="DG18" s="84">
        <v>123153.6888</v>
      </c>
      <c r="DH18" s="84">
        <v>108131.152</v>
      </c>
      <c r="DI18" s="84">
        <v>39479.089999999997</v>
      </c>
      <c r="DJ18" s="84">
        <v>4000</v>
      </c>
      <c r="DK18" s="84">
        <v>3800</v>
      </c>
      <c r="DL18" s="84">
        <v>0</v>
      </c>
      <c r="DM18" s="84">
        <v>0</v>
      </c>
      <c r="DN18" s="84">
        <v>3191.2950000000001</v>
      </c>
      <c r="DO18" s="84">
        <v>0</v>
      </c>
      <c r="DP18" s="84">
        <v>58934.665000000001</v>
      </c>
      <c r="DQ18" s="84">
        <v>55743.37</v>
      </c>
      <c r="DR18" s="84">
        <v>0</v>
      </c>
      <c r="DS18" s="84">
        <v>0</v>
      </c>
      <c r="DT18" s="84">
        <v>55743.37</v>
      </c>
      <c r="DU18" s="84">
        <v>55743.37</v>
      </c>
    </row>
    <row r="19" spans="2:125" s="67" customFormat="1" ht="14.25" customHeight="1">
      <c r="B19" s="69">
        <v>10</v>
      </c>
      <c r="C19" s="72" t="s">
        <v>107</v>
      </c>
      <c r="D19" s="74">
        <f t="shared" si="95"/>
        <v>544673.6531</v>
      </c>
      <c r="E19" s="74">
        <f t="shared" si="96"/>
        <v>441155.59840000002</v>
      </c>
      <c r="F19" s="75">
        <f t="shared" si="97"/>
        <v>325585.27</v>
      </c>
      <c r="G19" s="75">
        <f t="shared" si="98"/>
        <v>285011.86139999999</v>
      </c>
      <c r="H19" s="75">
        <f t="shared" si="99"/>
        <v>259649.38310000001</v>
      </c>
      <c r="I19" s="75">
        <f t="shared" si="100"/>
        <v>195643.73699999999</v>
      </c>
      <c r="J19" s="84">
        <v>115304.6</v>
      </c>
      <c r="K19" s="84">
        <v>101517.1749</v>
      </c>
      <c r="L19" s="84">
        <v>14231.46</v>
      </c>
      <c r="M19" s="84">
        <v>9558.77</v>
      </c>
      <c r="N19" s="84">
        <v>98849.600000000006</v>
      </c>
      <c r="O19" s="84">
        <v>87775.984899999996</v>
      </c>
      <c r="P19" s="84">
        <v>3700</v>
      </c>
      <c r="Q19" s="84">
        <v>2288.98</v>
      </c>
      <c r="R19" s="84">
        <v>16455</v>
      </c>
      <c r="S19" s="84">
        <v>13741.19</v>
      </c>
      <c r="T19" s="84">
        <v>10531.46</v>
      </c>
      <c r="U19" s="84">
        <v>7269.79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5220</v>
      </c>
      <c r="AE19" s="84">
        <v>4256.5330000000004</v>
      </c>
      <c r="AF19" s="84">
        <v>114531.88310000001</v>
      </c>
      <c r="AG19" s="84">
        <v>109613.433</v>
      </c>
      <c r="AH19" s="66"/>
      <c r="AI19" s="66"/>
      <c r="AJ19" s="66"/>
      <c r="AK19" s="66"/>
      <c r="AL19" s="84">
        <v>4100</v>
      </c>
      <c r="AM19" s="84">
        <v>3906.5329999999999</v>
      </c>
      <c r="AN19" s="84">
        <v>5700</v>
      </c>
      <c r="AO19" s="84">
        <v>5700</v>
      </c>
      <c r="AP19" s="84">
        <v>840</v>
      </c>
      <c r="AQ19" s="84">
        <v>350</v>
      </c>
      <c r="AR19" s="84">
        <v>100185.7</v>
      </c>
      <c r="AS19" s="84">
        <v>95968.14</v>
      </c>
      <c r="AT19" s="84">
        <v>280</v>
      </c>
      <c r="AU19" s="84">
        <v>0</v>
      </c>
      <c r="AV19" s="84">
        <v>52180.100100000003</v>
      </c>
      <c r="AW19" s="84">
        <v>20130.201000000001</v>
      </c>
      <c r="AX19" s="84">
        <v>0</v>
      </c>
      <c r="AY19" s="84">
        <v>0</v>
      </c>
      <c r="AZ19" s="84">
        <v>-43533.917000000001</v>
      </c>
      <c r="BA19" s="84">
        <v>-12184.907999999999</v>
      </c>
      <c r="BB19" s="84">
        <v>1603</v>
      </c>
      <c r="BC19" s="84">
        <v>183</v>
      </c>
      <c r="BD19" s="84">
        <v>3500</v>
      </c>
      <c r="BE19" s="84">
        <v>3440</v>
      </c>
      <c r="BF19" s="84">
        <v>1603</v>
      </c>
      <c r="BG19" s="84">
        <v>183</v>
      </c>
      <c r="BH19" s="84">
        <v>3500</v>
      </c>
      <c r="BI19" s="84">
        <v>3440</v>
      </c>
      <c r="BJ19" s="84">
        <v>0</v>
      </c>
      <c r="BK19" s="84">
        <v>0</v>
      </c>
      <c r="BL19" s="84">
        <v>0</v>
      </c>
      <c r="BM19" s="84">
        <v>0</v>
      </c>
      <c r="BN19" s="84">
        <v>4746</v>
      </c>
      <c r="BO19" s="84">
        <v>2724.5</v>
      </c>
      <c r="BP19" s="84">
        <v>46096.04</v>
      </c>
      <c r="BQ19" s="84">
        <v>40205.093000000001</v>
      </c>
      <c r="BR19" s="84">
        <v>0</v>
      </c>
      <c r="BS19" s="84">
        <v>0</v>
      </c>
      <c r="BT19" s="84">
        <v>0</v>
      </c>
      <c r="BU19" s="84">
        <v>0</v>
      </c>
      <c r="BV19" s="84">
        <v>0</v>
      </c>
      <c r="BW19" s="84">
        <v>0</v>
      </c>
      <c r="BX19" s="84">
        <v>0</v>
      </c>
      <c r="BY19" s="84">
        <v>0</v>
      </c>
      <c r="BZ19" s="84">
        <v>696</v>
      </c>
      <c r="CA19" s="84">
        <v>696</v>
      </c>
      <c r="CB19" s="84">
        <v>0</v>
      </c>
      <c r="CC19" s="84">
        <v>0</v>
      </c>
      <c r="CD19" s="84">
        <v>4050</v>
      </c>
      <c r="CE19" s="84">
        <v>2028.5</v>
      </c>
      <c r="CF19" s="84">
        <v>46096.04</v>
      </c>
      <c r="CG19" s="84">
        <v>40205.093000000001</v>
      </c>
      <c r="CH19" s="84">
        <v>0</v>
      </c>
      <c r="CI19" s="84">
        <v>0</v>
      </c>
      <c r="CJ19" s="84">
        <v>0</v>
      </c>
      <c r="CK19" s="84">
        <v>0</v>
      </c>
      <c r="CL19" s="84">
        <v>300</v>
      </c>
      <c r="CM19" s="84">
        <v>0</v>
      </c>
      <c r="CN19" s="84">
        <v>0</v>
      </c>
      <c r="CO19" s="84">
        <v>0</v>
      </c>
      <c r="CP19" s="84">
        <v>63227.7</v>
      </c>
      <c r="CQ19" s="84">
        <v>49792.521000000001</v>
      </c>
      <c r="CR19" s="84">
        <v>0</v>
      </c>
      <c r="CS19" s="84">
        <v>0</v>
      </c>
      <c r="CT19" s="84">
        <v>59977.7</v>
      </c>
      <c r="CU19" s="84">
        <v>48792.521000000001</v>
      </c>
      <c r="CV19" s="84">
        <v>0</v>
      </c>
      <c r="CW19" s="84">
        <v>0</v>
      </c>
      <c r="CX19" s="84">
        <v>54035</v>
      </c>
      <c r="CY19" s="84">
        <v>42935.110999999997</v>
      </c>
      <c r="CZ19" s="84">
        <v>0</v>
      </c>
      <c r="DA19" s="84">
        <v>0</v>
      </c>
      <c r="DB19" s="84">
        <v>84900.82</v>
      </c>
      <c r="DC19" s="84">
        <v>77943.132500000007</v>
      </c>
      <c r="DD19" s="84">
        <v>81290</v>
      </c>
      <c r="DE19" s="84">
        <v>32826.440999999999</v>
      </c>
      <c r="DF19" s="84">
        <v>68994.820000000007</v>
      </c>
      <c r="DG19" s="84">
        <v>63823.137499999997</v>
      </c>
      <c r="DH19" s="84">
        <v>44190</v>
      </c>
      <c r="DI19" s="84">
        <v>14548.1</v>
      </c>
      <c r="DJ19" s="84">
        <v>9700</v>
      </c>
      <c r="DK19" s="84">
        <v>9095</v>
      </c>
      <c r="DL19" s="84">
        <v>0</v>
      </c>
      <c r="DM19" s="84">
        <v>0</v>
      </c>
      <c r="DN19" s="84">
        <v>22.15</v>
      </c>
      <c r="DO19" s="84">
        <v>0</v>
      </c>
      <c r="DP19" s="84">
        <v>40583.15</v>
      </c>
      <c r="DQ19" s="84">
        <v>39500</v>
      </c>
      <c r="DR19" s="84">
        <v>0</v>
      </c>
      <c r="DS19" s="84">
        <v>0</v>
      </c>
      <c r="DT19" s="84">
        <v>40561</v>
      </c>
      <c r="DU19" s="84">
        <v>39500</v>
      </c>
    </row>
    <row r="20" spans="2:125" s="67" customFormat="1" ht="14.25" customHeight="1">
      <c r="B20" s="69">
        <v>11</v>
      </c>
      <c r="C20" s="72" t="s">
        <v>108</v>
      </c>
      <c r="D20" s="74">
        <f t="shared" si="95"/>
        <v>598716.25879999995</v>
      </c>
      <c r="E20" s="74">
        <f t="shared" si="96"/>
        <v>503385.84149999992</v>
      </c>
      <c r="F20" s="75">
        <f t="shared" si="97"/>
        <v>259530.89999999997</v>
      </c>
      <c r="G20" s="75">
        <f t="shared" si="98"/>
        <v>226637.32189999998</v>
      </c>
      <c r="H20" s="75">
        <f t="shared" si="99"/>
        <v>401373.76</v>
      </c>
      <c r="I20" s="75">
        <f t="shared" si="100"/>
        <v>338936.92059999995</v>
      </c>
      <c r="J20" s="84">
        <v>118667.4</v>
      </c>
      <c r="K20" s="84">
        <v>103909.6869</v>
      </c>
      <c r="L20" s="84">
        <v>88525</v>
      </c>
      <c r="M20" s="84">
        <v>82455.788</v>
      </c>
      <c r="N20" s="84">
        <v>90443.4</v>
      </c>
      <c r="O20" s="84">
        <v>82930.690199999997</v>
      </c>
      <c r="P20" s="84">
        <v>2000</v>
      </c>
      <c r="Q20" s="84">
        <v>655.8</v>
      </c>
      <c r="R20" s="84">
        <v>28080</v>
      </c>
      <c r="S20" s="84">
        <v>20834.9967</v>
      </c>
      <c r="T20" s="84">
        <v>86525</v>
      </c>
      <c r="U20" s="84">
        <v>81799.987999999998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40800</v>
      </c>
      <c r="AE20" s="84">
        <v>36982.648999999998</v>
      </c>
      <c r="AF20" s="84">
        <v>192566.76</v>
      </c>
      <c r="AG20" s="84">
        <v>162586.37359999999</v>
      </c>
      <c r="AH20" s="66"/>
      <c r="AI20" s="66"/>
      <c r="AJ20" s="66"/>
      <c r="AK20" s="66"/>
      <c r="AL20" s="84">
        <v>40800</v>
      </c>
      <c r="AM20" s="84">
        <v>36982.648999999998</v>
      </c>
      <c r="AN20" s="84">
        <v>2640</v>
      </c>
      <c r="AO20" s="84">
        <v>367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238520</v>
      </c>
      <c r="AW20" s="84">
        <v>202506.34400000001</v>
      </c>
      <c r="AX20" s="84">
        <v>0</v>
      </c>
      <c r="AY20" s="84">
        <v>0</v>
      </c>
      <c r="AZ20" s="84">
        <v>-48593.24</v>
      </c>
      <c r="BA20" s="84">
        <v>-40286.970399999998</v>
      </c>
      <c r="BB20" s="84">
        <v>6300</v>
      </c>
      <c r="BC20" s="84">
        <v>6000</v>
      </c>
      <c r="BD20" s="84">
        <v>2820</v>
      </c>
      <c r="BE20" s="84">
        <v>2818.8</v>
      </c>
      <c r="BF20" s="84">
        <v>6300</v>
      </c>
      <c r="BG20" s="84">
        <v>6000</v>
      </c>
      <c r="BH20" s="84">
        <v>2820</v>
      </c>
      <c r="BI20" s="84">
        <v>2818.8</v>
      </c>
      <c r="BJ20" s="84">
        <v>0</v>
      </c>
      <c r="BK20" s="84">
        <v>0</v>
      </c>
      <c r="BL20" s="84">
        <v>0</v>
      </c>
      <c r="BM20" s="84">
        <v>0</v>
      </c>
      <c r="BN20" s="84">
        <v>2480</v>
      </c>
      <c r="BO20" s="84">
        <v>649.995</v>
      </c>
      <c r="BP20" s="84">
        <v>54935</v>
      </c>
      <c r="BQ20" s="84">
        <v>48958.192000000003</v>
      </c>
      <c r="BR20" s="84">
        <v>0</v>
      </c>
      <c r="BS20" s="84">
        <v>0</v>
      </c>
      <c r="BT20" s="84">
        <v>0</v>
      </c>
      <c r="BU20" s="84">
        <v>0</v>
      </c>
      <c r="BV20" s="84">
        <v>0</v>
      </c>
      <c r="BW20" s="84">
        <v>0</v>
      </c>
      <c r="BX20" s="84">
        <v>0</v>
      </c>
      <c r="BY20" s="84">
        <v>0</v>
      </c>
      <c r="BZ20" s="84">
        <v>1500</v>
      </c>
      <c r="CA20" s="84">
        <v>0</v>
      </c>
      <c r="CB20" s="84">
        <v>0</v>
      </c>
      <c r="CC20" s="84">
        <v>0</v>
      </c>
      <c r="CD20" s="84">
        <v>980</v>
      </c>
      <c r="CE20" s="84">
        <v>649.995</v>
      </c>
      <c r="CF20" s="84">
        <v>54935</v>
      </c>
      <c r="CG20" s="84">
        <v>48958.192000000003</v>
      </c>
      <c r="CH20" s="84">
        <v>0</v>
      </c>
      <c r="CI20" s="84">
        <v>0</v>
      </c>
      <c r="CJ20" s="84">
        <v>0</v>
      </c>
      <c r="CK20" s="84">
        <v>0</v>
      </c>
      <c r="CL20" s="84">
        <v>200</v>
      </c>
      <c r="CM20" s="84">
        <v>0</v>
      </c>
      <c r="CN20" s="84">
        <v>0</v>
      </c>
      <c r="CO20" s="84">
        <v>0</v>
      </c>
      <c r="CP20" s="84">
        <v>7600</v>
      </c>
      <c r="CQ20" s="84">
        <v>2479.7199999999998</v>
      </c>
      <c r="CR20" s="84">
        <v>2192</v>
      </c>
      <c r="CS20" s="84">
        <v>1032</v>
      </c>
      <c r="CT20" s="84">
        <v>6300</v>
      </c>
      <c r="CU20" s="84">
        <v>2479.7199999999998</v>
      </c>
      <c r="CV20" s="84">
        <v>200</v>
      </c>
      <c r="CW20" s="84">
        <v>0</v>
      </c>
      <c r="CX20" s="84">
        <v>2500</v>
      </c>
      <c r="CY20" s="84">
        <v>0</v>
      </c>
      <c r="CZ20" s="84">
        <v>200</v>
      </c>
      <c r="DA20" s="84">
        <v>0</v>
      </c>
      <c r="DB20" s="84">
        <v>9295.7999999999993</v>
      </c>
      <c r="DC20" s="84">
        <v>7466.87</v>
      </c>
      <c r="DD20" s="84">
        <v>60335</v>
      </c>
      <c r="DE20" s="84">
        <v>41085.767</v>
      </c>
      <c r="DF20" s="84">
        <v>7795.8</v>
      </c>
      <c r="DG20" s="84">
        <v>7466.87</v>
      </c>
      <c r="DH20" s="84">
        <v>60335</v>
      </c>
      <c r="DI20" s="84">
        <v>41085.767</v>
      </c>
      <c r="DJ20" s="84">
        <v>10300</v>
      </c>
      <c r="DK20" s="84">
        <v>6960</v>
      </c>
      <c r="DL20" s="84">
        <v>0</v>
      </c>
      <c r="DM20" s="84">
        <v>0</v>
      </c>
      <c r="DN20" s="84">
        <v>1699.2988</v>
      </c>
      <c r="DO20" s="84">
        <v>0</v>
      </c>
      <c r="DP20" s="84">
        <v>63887.7</v>
      </c>
      <c r="DQ20" s="84">
        <v>62188.400999999998</v>
      </c>
      <c r="DR20" s="84">
        <v>0</v>
      </c>
      <c r="DS20" s="84">
        <v>0</v>
      </c>
      <c r="DT20" s="84">
        <v>62188.4012</v>
      </c>
      <c r="DU20" s="84">
        <v>62188.400999999998</v>
      </c>
    </row>
    <row r="21" spans="2:125" s="45" customFormat="1" ht="22.5" customHeight="1">
      <c r="B21" s="65"/>
      <c r="C21" s="70" t="s">
        <v>95</v>
      </c>
      <c r="D21" s="66">
        <f t="shared" ref="D21:AI21" si="101">SUM(D10:D20)</f>
        <v>11964648.289700001</v>
      </c>
      <c r="E21" s="66">
        <f t="shared" si="101"/>
        <v>12004071.652899999</v>
      </c>
      <c r="F21" s="66">
        <f t="shared" si="101"/>
        <v>6369138.4120000005</v>
      </c>
      <c r="G21" s="66">
        <f t="shared" si="101"/>
        <v>8150283.0339000002</v>
      </c>
      <c r="H21" s="66">
        <f t="shared" si="101"/>
        <v>6507354.5192999998</v>
      </c>
      <c r="I21" s="66">
        <f t="shared" si="101"/>
        <v>4489116.0895000007</v>
      </c>
      <c r="J21" s="66">
        <f t="shared" si="101"/>
        <v>2226537.2441000002</v>
      </c>
      <c r="K21" s="66">
        <f t="shared" si="101"/>
        <v>2600066.4933000002</v>
      </c>
      <c r="L21" s="66">
        <f t="shared" si="101"/>
        <v>452127.4313</v>
      </c>
      <c r="M21" s="66">
        <f t="shared" si="101"/>
        <v>316581.17039999994</v>
      </c>
      <c r="N21" s="66">
        <f t="shared" si="101"/>
        <v>1940078.3076000004</v>
      </c>
      <c r="O21" s="66">
        <f t="shared" si="101"/>
        <v>2156607.0156000005</v>
      </c>
      <c r="P21" s="66">
        <f t="shared" si="101"/>
        <v>99061.431300000011</v>
      </c>
      <c r="Q21" s="66">
        <f t="shared" si="101"/>
        <v>82382.575200000007</v>
      </c>
      <c r="R21" s="66">
        <f t="shared" si="101"/>
        <v>247921.514</v>
      </c>
      <c r="S21" s="66">
        <f t="shared" si="101"/>
        <v>195360.84729999999</v>
      </c>
      <c r="T21" s="66">
        <f t="shared" si="101"/>
        <v>338026</v>
      </c>
      <c r="U21" s="66">
        <f t="shared" si="101"/>
        <v>220148.59519999998</v>
      </c>
      <c r="V21" s="66">
        <f t="shared" si="101"/>
        <v>1400</v>
      </c>
      <c r="W21" s="66">
        <f t="shared" si="101"/>
        <v>400</v>
      </c>
      <c r="X21" s="66">
        <f t="shared" si="101"/>
        <v>1500</v>
      </c>
      <c r="Y21" s="66">
        <f t="shared" si="101"/>
        <v>924</v>
      </c>
      <c r="Z21" s="66">
        <f t="shared" si="101"/>
        <v>0</v>
      </c>
      <c r="AA21" s="66">
        <f t="shared" si="101"/>
        <v>0</v>
      </c>
      <c r="AB21" s="66">
        <f t="shared" si="101"/>
        <v>0</v>
      </c>
      <c r="AC21" s="66">
        <f t="shared" si="101"/>
        <v>0</v>
      </c>
      <c r="AD21" s="66">
        <f t="shared" si="101"/>
        <v>206287.22700000001</v>
      </c>
      <c r="AE21" s="66">
        <f t="shared" si="101"/>
        <v>288059.29060000001</v>
      </c>
      <c r="AF21" s="66">
        <f t="shared" si="101"/>
        <v>2740003.3148000007</v>
      </c>
      <c r="AG21" s="66">
        <f t="shared" si="101"/>
        <v>1947293.6538999998</v>
      </c>
      <c r="AH21" s="66">
        <f t="shared" si="101"/>
        <v>0</v>
      </c>
      <c r="AI21" s="66">
        <f t="shared" si="101"/>
        <v>0</v>
      </c>
      <c r="AJ21" s="66">
        <f t="shared" ref="AJ21:BO21" si="102">SUM(AJ10:AJ20)</f>
        <v>0</v>
      </c>
      <c r="AK21" s="66">
        <f t="shared" si="102"/>
        <v>0</v>
      </c>
      <c r="AL21" s="66">
        <f t="shared" si="102"/>
        <v>77352</v>
      </c>
      <c r="AM21" s="66">
        <f t="shared" si="102"/>
        <v>65959.665199999989</v>
      </c>
      <c r="AN21" s="66">
        <f t="shared" si="102"/>
        <v>447784.36899999995</v>
      </c>
      <c r="AO21" s="66">
        <f t="shared" si="102"/>
        <v>215204.20219999997</v>
      </c>
      <c r="AP21" s="66">
        <f t="shared" si="102"/>
        <v>2288.127</v>
      </c>
      <c r="AQ21" s="66">
        <f t="shared" si="102"/>
        <v>1798.127</v>
      </c>
      <c r="AR21" s="66">
        <f t="shared" si="102"/>
        <v>170425</v>
      </c>
      <c r="AS21" s="66">
        <f t="shared" si="102"/>
        <v>131205.93799999999</v>
      </c>
      <c r="AT21" s="66">
        <f t="shared" si="102"/>
        <v>125767.09999999999</v>
      </c>
      <c r="AU21" s="66">
        <f t="shared" si="102"/>
        <v>219543.21839999998</v>
      </c>
      <c r="AV21" s="66">
        <f t="shared" si="102"/>
        <v>2649035.79</v>
      </c>
      <c r="AW21" s="66">
        <f t="shared" si="102"/>
        <v>2157696.9452</v>
      </c>
      <c r="AX21" s="66">
        <f t="shared" si="102"/>
        <v>800</v>
      </c>
      <c r="AY21" s="66">
        <f t="shared" si="102"/>
        <v>678.28</v>
      </c>
      <c r="AZ21" s="66">
        <f t="shared" si="102"/>
        <v>-533874.34420000005</v>
      </c>
      <c r="BA21" s="66">
        <f t="shared" si="102"/>
        <v>-561213.43150000006</v>
      </c>
      <c r="BB21" s="66">
        <f t="shared" si="102"/>
        <v>470074.39799999999</v>
      </c>
      <c r="BC21" s="66">
        <f t="shared" si="102"/>
        <v>743608.92710000009</v>
      </c>
      <c r="BD21" s="66">
        <f t="shared" si="102"/>
        <v>82654.2</v>
      </c>
      <c r="BE21" s="66">
        <f t="shared" si="102"/>
        <v>70425.437000000005</v>
      </c>
      <c r="BF21" s="66">
        <f t="shared" si="102"/>
        <v>415068.89799999999</v>
      </c>
      <c r="BG21" s="66">
        <f t="shared" si="102"/>
        <v>674460.08349999995</v>
      </c>
      <c r="BH21" s="66">
        <f t="shared" si="102"/>
        <v>15280</v>
      </c>
      <c r="BI21" s="66">
        <f t="shared" si="102"/>
        <v>18247.076000000001</v>
      </c>
      <c r="BJ21" s="66">
        <f t="shared" si="102"/>
        <v>26872.5</v>
      </c>
      <c r="BK21" s="66">
        <f t="shared" si="102"/>
        <v>13162.441000000001</v>
      </c>
      <c r="BL21" s="66">
        <f t="shared" si="102"/>
        <v>26410</v>
      </c>
      <c r="BM21" s="66">
        <f t="shared" si="102"/>
        <v>24097.984</v>
      </c>
      <c r="BN21" s="66">
        <f t="shared" si="102"/>
        <v>448714.5759</v>
      </c>
      <c r="BO21" s="66">
        <f t="shared" si="102"/>
        <v>495407.32049999997</v>
      </c>
      <c r="BP21" s="66">
        <f t="shared" ref="BP21:CU21" si="103">SUM(BP10:BP20)</f>
        <v>2026344.2732000002</v>
      </c>
      <c r="BQ21" s="66">
        <f t="shared" si="103"/>
        <v>1410380.3405000002</v>
      </c>
      <c r="BR21" s="66">
        <f t="shared" si="103"/>
        <v>20140</v>
      </c>
      <c r="BS21" s="66">
        <f t="shared" si="103"/>
        <v>16687.52</v>
      </c>
      <c r="BT21" s="66">
        <f t="shared" si="103"/>
        <v>451742.64319999999</v>
      </c>
      <c r="BU21" s="66">
        <f t="shared" si="103"/>
        <v>258938.02149999997</v>
      </c>
      <c r="BV21" s="66">
        <f t="shared" si="103"/>
        <v>0</v>
      </c>
      <c r="BW21" s="66">
        <f t="shared" si="103"/>
        <v>0</v>
      </c>
      <c r="BX21" s="66">
        <f t="shared" si="103"/>
        <v>0</v>
      </c>
      <c r="BY21" s="66">
        <f t="shared" si="103"/>
        <v>0</v>
      </c>
      <c r="BZ21" s="66">
        <f t="shared" si="103"/>
        <v>68913.506800000003</v>
      </c>
      <c r="CA21" s="66">
        <f t="shared" si="103"/>
        <v>60278.400499999996</v>
      </c>
      <c r="CB21" s="66">
        <f t="shared" si="103"/>
        <v>756917.53159999987</v>
      </c>
      <c r="CC21" s="66">
        <f t="shared" si="103"/>
        <v>521743.19099999999</v>
      </c>
      <c r="CD21" s="66">
        <f t="shared" si="103"/>
        <v>167426.06909999999</v>
      </c>
      <c r="CE21" s="66">
        <f t="shared" si="103"/>
        <v>240618.63689999998</v>
      </c>
      <c r="CF21" s="66">
        <f t="shared" si="103"/>
        <v>506722.84839999996</v>
      </c>
      <c r="CG21" s="66">
        <f t="shared" si="103"/>
        <v>328147.87300000002</v>
      </c>
      <c r="CH21" s="66">
        <f t="shared" si="103"/>
        <v>192135</v>
      </c>
      <c r="CI21" s="66">
        <f t="shared" si="103"/>
        <v>177722.76309999998</v>
      </c>
      <c r="CJ21" s="66">
        <f t="shared" si="103"/>
        <v>256090.39600000001</v>
      </c>
      <c r="CK21" s="66">
        <f t="shared" si="103"/>
        <v>277908.84500000003</v>
      </c>
      <c r="CL21" s="66">
        <f t="shared" si="103"/>
        <v>3710</v>
      </c>
      <c r="CM21" s="66">
        <f t="shared" si="103"/>
        <v>3210</v>
      </c>
      <c r="CN21" s="66">
        <f t="shared" si="103"/>
        <v>2200</v>
      </c>
      <c r="CO21" s="66">
        <f t="shared" si="103"/>
        <v>2138.7330000000002</v>
      </c>
      <c r="CP21" s="66">
        <f t="shared" si="103"/>
        <v>435949.62839999999</v>
      </c>
      <c r="CQ21" s="66">
        <f t="shared" si="103"/>
        <v>717419.13370000001</v>
      </c>
      <c r="CR21" s="66">
        <f t="shared" si="103"/>
        <v>778385.54799999995</v>
      </c>
      <c r="CS21" s="66">
        <f t="shared" si="103"/>
        <v>511608.97840000002</v>
      </c>
      <c r="CT21" s="66">
        <f t="shared" si="103"/>
        <v>401737.72840000002</v>
      </c>
      <c r="CU21" s="66">
        <f t="shared" si="103"/>
        <v>670621.89789999987</v>
      </c>
      <c r="CV21" s="66">
        <f t="shared" ref="CV21:DU21" si="104">SUM(CV10:CV20)</f>
        <v>431384.70000000007</v>
      </c>
      <c r="CW21" s="66">
        <f t="shared" si="104"/>
        <v>293772.7536</v>
      </c>
      <c r="CX21" s="66">
        <f t="shared" si="104"/>
        <v>277720.80040000001</v>
      </c>
      <c r="CY21" s="66">
        <f t="shared" si="104"/>
        <v>325462.25400000002</v>
      </c>
      <c r="CZ21" s="66">
        <f t="shared" si="104"/>
        <v>330689.13500000001</v>
      </c>
      <c r="DA21" s="66">
        <f t="shared" si="104"/>
        <v>242280.1256</v>
      </c>
      <c r="DB21" s="66">
        <f t="shared" si="104"/>
        <v>1477024.1092000003</v>
      </c>
      <c r="DC21" s="66">
        <f t="shared" si="104"/>
        <v>2601365.9200000004</v>
      </c>
      <c r="DD21" s="66">
        <f t="shared" si="104"/>
        <v>424139.75199999998</v>
      </c>
      <c r="DE21" s="66">
        <f t="shared" si="104"/>
        <v>229763.77629999997</v>
      </c>
      <c r="DF21" s="66">
        <f t="shared" si="104"/>
        <v>1014295.1014</v>
      </c>
      <c r="DG21" s="66">
        <f t="shared" si="104"/>
        <v>1578648.3326999999</v>
      </c>
      <c r="DH21" s="66">
        <f t="shared" si="104"/>
        <v>358600.85200000001</v>
      </c>
      <c r="DI21" s="66">
        <f t="shared" si="104"/>
        <v>193661.4963</v>
      </c>
      <c r="DJ21" s="66">
        <f t="shared" si="104"/>
        <v>84820</v>
      </c>
      <c r="DK21" s="66">
        <f t="shared" si="104"/>
        <v>65418.478199999998</v>
      </c>
      <c r="DL21" s="66">
        <f t="shared" si="104"/>
        <v>0</v>
      </c>
      <c r="DM21" s="66">
        <f t="shared" si="104"/>
        <v>0</v>
      </c>
      <c r="DN21" s="66">
        <f t="shared" si="104"/>
        <v>102776.58779999999</v>
      </c>
      <c r="DO21" s="66">
        <f t="shared" si="104"/>
        <v>0</v>
      </c>
      <c r="DP21" s="66">
        <f t="shared" si="104"/>
        <v>1014621.2294000001</v>
      </c>
      <c r="DQ21" s="66">
        <f t="shared" si="104"/>
        <v>635327.47049999994</v>
      </c>
      <c r="DR21" s="66">
        <f t="shared" si="104"/>
        <v>0</v>
      </c>
      <c r="DS21" s="66">
        <f t="shared" si="104"/>
        <v>0</v>
      </c>
      <c r="DT21" s="66">
        <f t="shared" si="104"/>
        <v>911844.64159999986</v>
      </c>
      <c r="DU21" s="66">
        <f t="shared" si="104"/>
        <v>635327.47049999994</v>
      </c>
    </row>
    <row r="22" spans="2:125"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</row>
    <row r="23" spans="2:125">
      <c r="D23" s="76"/>
      <c r="E23" s="76"/>
      <c r="F23" s="76"/>
      <c r="G23" s="76"/>
      <c r="H23" s="76"/>
      <c r="I23" s="76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</row>
    <row r="24" spans="2:125"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</row>
    <row r="25" spans="2:125"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</row>
    <row r="26" spans="2:125"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</row>
    <row r="27" spans="2:125"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</row>
    <row r="28" spans="2:125"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</row>
    <row r="29" spans="2:125"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</row>
    <row r="30" spans="2:125"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</row>
    <row r="31" spans="2:125"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</row>
    <row r="32" spans="2:125"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</row>
    <row r="33" spans="4:125"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</row>
    <row r="34" spans="4:125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</row>
    <row r="35" spans="4:125"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</row>
    <row r="36" spans="4:125"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</row>
    <row r="37" spans="4:125"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</row>
    <row r="38" spans="4:125"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</row>
    <row r="39" spans="4:125"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</row>
    <row r="40" spans="4:125"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</row>
    <row r="41" spans="4:125"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</row>
    <row r="42" spans="4:125"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</row>
    <row r="43" spans="4:125"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</row>
    <row r="44" spans="4:125"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</row>
    <row r="45" spans="4:125"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</row>
    <row r="46" spans="4:125"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</row>
    <row r="47" spans="4:125"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</row>
    <row r="48" spans="4:125"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</row>
    <row r="49" spans="4:125"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</row>
    <row r="50" spans="4:125"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</row>
    <row r="51" spans="4:125"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</row>
    <row r="52" spans="4:125"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</row>
    <row r="53" spans="4:125"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</row>
    <row r="54" spans="4:125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</row>
    <row r="55" spans="4:125"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</row>
    <row r="56" spans="4:125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</row>
    <row r="57" spans="4:125"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</row>
    <row r="58" spans="4:125"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</row>
    <row r="59" spans="4:125"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</row>
    <row r="60" spans="4:125"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</row>
    <row r="61" spans="4:125"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</row>
    <row r="62" spans="4:125"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</row>
    <row r="63" spans="4:125"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</row>
    <row r="64" spans="4:125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</row>
    <row r="65" spans="4:125"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</row>
    <row r="66" spans="4:125"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</row>
    <row r="67" spans="4:125"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</row>
    <row r="68" spans="4:125"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</row>
    <row r="69" spans="4:125"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</row>
    <row r="70" spans="4:125"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</row>
    <row r="71" spans="4:1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</row>
  </sheetData>
  <protectedRanges>
    <protectedRange sqref="C21" name="Range3"/>
    <protectedRange sqref="J10:DM20" name="Range1"/>
    <protectedRange sqref="DP10:DU20" name="Range2"/>
  </protectedRanges>
  <mergeCells count="102">
    <mergeCell ref="B1:I1"/>
    <mergeCell ref="AH6:AK6"/>
    <mergeCell ref="AH7:AI7"/>
    <mergeCell ref="AJ7:AK7"/>
    <mergeCell ref="DL7:DM7"/>
    <mergeCell ref="DN7:DO7"/>
    <mergeCell ref="DP7:DQ7"/>
    <mergeCell ref="DR7:DS7"/>
    <mergeCell ref="DT7:DU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L7:CM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AF7:AG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J5:AK5"/>
    <mergeCell ref="AL5:AM5"/>
    <mergeCell ref="AH5:AI5"/>
    <mergeCell ref="BB5:BE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https:/mul2-lori.gov.am/tasks/583551/oneclick/Loru_marz_hashv31_12_22caxs.xlsx?token=597519e7bcc4529d32e27666a21ac32e</cp:keywords>
  <cp:lastModifiedBy>user</cp:lastModifiedBy>
  <cp:lastPrinted>2012-03-20T07:18:17Z</cp:lastPrinted>
  <dcterms:created xsi:type="dcterms:W3CDTF">2002-03-15T09:46:46Z</dcterms:created>
  <dcterms:modified xsi:type="dcterms:W3CDTF">2023-07-07T06:40:01Z</dcterms:modified>
</cp:coreProperties>
</file>