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/>
  <c r="G9"/>
  <c r="F10"/>
  <c r="G10"/>
  <c r="F11"/>
  <c r="G11"/>
  <c r="F12"/>
  <c r="G12"/>
  <c r="F13"/>
  <c r="P13" s="1"/>
  <c r="Q13" s="1"/>
  <c r="G13"/>
  <c r="F14"/>
  <c r="G14"/>
  <c r="F15"/>
  <c r="G15"/>
  <c r="F16"/>
  <c r="G16"/>
  <c r="F17"/>
  <c r="G17"/>
  <c r="F18"/>
  <c r="G18"/>
  <c r="E17"/>
  <c r="E13"/>
  <c r="E12"/>
  <c r="P15"/>
  <c r="Q15" s="1"/>
  <c r="E15"/>
  <c r="E11"/>
  <c r="P10"/>
  <c r="Q10" s="1"/>
  <c r="E10"/>
  <c r="E9"/>
  <c r="G8"/>
  <c r="F8"/>
  <c r="P8" s="1"/>
  <c r="Q8" s="1"/>
  <c r="E8"/>
  <c r="P12" l="1"/>
  <c r="Q12" s="1"/>
  <c r="P17"/>
  <c r="Q17" s="1"/>
  <c r="P9"/>
  <c r="Q9" s="1"/>
  <c r="P11"/>
  <c r="Q11" s="1"/>
  <c r="E14"/>
  <c r="P14" l="1"/>
  <c r="Q14" s="1"/>
  <c r="O19" l="1"/>
  <c r="N19"/>
  <c r="M19"/>
  <c r="L19"/>
  <c r="K19"/>
  <c r="J19"/>
  <c r="I19"/>
  <c r="H19"/>
  <c r="D19"/>
  <c r="C19"/>
  <c r="E18"/>
  <c r="E16"/>
  <c r="P16" l="1"/>
  <c r="Q16" s="1"/>
  <c r="P18"/>
  <c r="Q18" s="1"/>
  <c r="F19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<sst xmlns="http://schemas.openxmlformats.org/spreadsheetml/2006/main" count="37" uniqueCount="31">
  <si>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</si>
  <si>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</si>
  <si>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</si>
  <si>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</si>
  <si>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</si>
  <si>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</si>
  <si>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</si>
  <si>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</si>
  <si>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</si>
  <si>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</si>
  <si>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</si>
  <si>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</si>
  <si>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</si>
  <si>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</si>
  <si>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</si>
  <si>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</si>
  <si>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</si>
  <si>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</si>
  <si>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</si>
  <si>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</si>
  <si>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</si>
  <si>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</si>
  <si>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</si>
  <si>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</si>
  <si>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 մայիսի  «31-ի դրությամբ</t>
  </si>
  <si>
    <t xml:space="preserve"> Նախորդ տարիների պարտքի  մնացորդը
 2023թ.  մայիսի  «31-ի դրությամբ     4=2-3</t>
  </si>
  <si>
    <t>Ընդամենը
համայնքապետարանների, ՏԻՄ -երին ենթակա բյուջետային հիմնարկների, ՀՈԱԿ-ների աշխատողների աշխատավարձերը 
 2023թ. մայիսի  «31-ի դրությամբ</t>
  </si>
  <si>
    <t xml:space="preserve"> Այդ թվում` համայնքապետարանների աշխատողների  աշխատավարձերը  
 2023թ.  մայիսի  «31-ի դրությամբ</t>
  </si>
  <si>
    <t>Այդ թվում` ՏԻՄ-երին ենթակա  բյուջետային հիմնարկների աշխատողների աշխատավարձերը 
   2023թ.  մայիսի  «31-ի դրությամբ</t>
  </si>
  <si>
    <t>2023թ. ընթացիկ տարվա աշխատավարձի պարտքը
 2023թ.  մայիսի  «31-ի դրությամբ   (15=5-6)</t>
  </si>
  <si>
    <t>Ընդամենը աշխատավարձի պարտքը
 2023թ.  մայիսի  «31-ի դրությամբ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</si>
</sst>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"/>
      <family val="2"/>
    </font>
    <font>
      <sz val="10"/>
      <name val="Arial"/>
      <family val="2"/>
      <charset val="204"/>
    </font>
    <font>
      <b/>
      <sz val="9"/>
      <color indexed="8"/>
      <name val="GHEA Grapalat"/>
      <family val="3"/>
      <charset val="204"/>
    </font>
    <font>
      <b/>
      <sz val="9"/>
      <name val="GHEA Grapalat"/>
      <family val="3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5" fillId="0" borderId="0"/>
    <xf numFmtId="0" fontId="1" fillId="0" borderId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165" fontId="14" fillId="3" borderId="1" xfId="0" applyNumberFormat="1" applyFont="1" applyFill="1" applyBorder="1"/>
    <xf numFmtId="164" fontId="12" fillId="4" borderId="1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5" fontId="14" fillId="0" borderId="0" xfId="0" applyNumberFormat="1" applyFont="1"/>
    <xf numFmtId="0" fontId="14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12" fillId="2" borderId="1" xfId="7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164" fontId="16" fillId="2" borderId="1" xfId="7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/>
    <xf numFmtId="165" fontId="16" fillId="0" borderId="1" xfId="7" applyNumberFormat="1" applyFont="1" applyBorder="1" applyAlignment="1">
      <alignment horizontal="center" vertical="center"/>
    </xf>
    <xf numFmtId="164" fontId="16" fillId="4" borderId="1" xfId="7" applyNumberFormat="1" applyFont="1" applyFill="1" applyBorder="1" applyAlignment="1">
      <alignment horizontal="center" vertical="center"/>
    </xf>
    <xf numFmtId="164" fontId="16" fillId="5" borderId="1" xfId="7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7" fillId="2" borderId="1" xfId="0" applyNumberFormat="1" applyFont="1" applyFill="1" applyBorder="1" applyAlignment="1">
      <alignment horizontal="left" vertical="center"/>
    </xf>
    <xf numFmtId="164" fontId="16" fillId="0" borderId="1" xfId="7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" sqref="A1:Q3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46" t="s">
        <v>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9" s="2" customFormat="1" ht="13.5" customHeight="1">
      <c r="A2" s="3"/>
      <c r="B2" s="45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9" s="2" customFormat="1" ht="13.5">
      <c r="A3" s="47"/>
      <c r="B3" s="48"/>
      <c r="C3" s="48"/>
      <c r="D3" s="48"/>
      <c r="E3" s="48"/>
      <c r="F3" s="3"/>
      <c r="H3" s="5"/>
      <c r="I3" s="3"/>
      <c r="J3" s="3"/>
      <c r="K3" s="3"/>
      <c r="L3" s="3"/>
      <c r="M3" s="3"/>
      <c r="N3" s="3"/>
      <c r="O3" s="3"/>
      <c r="P3" s="11" t="s">
        <v>4</v>
      </c>
      <c r="Q3" s="3"/>
    </row>
    <row r="4" spans="1:19" s="2" customFormat="1" ht="13.5">
      <c r="A4" s="49" t="s">
        <v>0</v>
      </c>
      <c r="B4" s="49" t="s">
        <v>1</v>
      </c>
      <c r="C4" s="41" t="s">
        <v>22</v>
      </c>
      <c r="D4" s="41" t="s">
        <v>23</v>
      </c>
      <c r="E4" s="51" t="s">
        <v>25</v>
      </c>
      <c r="F4" s="54" t="s">
        <v>26</v>
      </c>
      <c r="G4" s="55"/>
      <c r="H4" s="58" t="s">
        <v>27</v>
      </c>
      <c r="I4" s="59"/>
      <c r="J4" s="58" t="s">
        <v>28</v>
      </c>
      <c r="K4" s="59"/>
      <c r="L4" s="43" t="s">
        <v>21</v>
      </c>
      <c r="M4" s="62"/>
      <c r="N4" s="62"/>
      <c r="O4" s="62"/>
      <c r="P4" s="63" t="s">
        <v>29</v>
      </c>
      <c r="Q4" s="38" t="s">
        <v>30</v>
      </c>
    </row>
    <row r="5" spans="1:19" s="2" customFormat="1" ht="99.75" customHeight="1">
      <c r="A5" s="49"/>
      <c r="B5" s="49"/>
      <c r="C5" s="50"/>
      <c r="D5" s="50"/>
      <c r="E5" s="52"/>
      <c r="F5" s="56"/>
      <c r="G5" s="57"/>
      <c r="H5" s="60"/>
      <c r="I5" s="61"/>
      <c r="J5" s="60"/>
      <c r="K5" s="61"/>
      <c r="L5" s="41" t="s">
        <v>3</v>
      </c>
      <c r="M5" s="41" t="s">
        <v>2</v>
      </c>
      <c r="N5" s="43" t="s">
        <v>7</v>
      </c>
      <c r="O5" s="44"/>
      <c r="P5" s="64"/>
      <c r="Q5" s="39"/>
    </row>
    <row r="6" spans="1:19" s="2" customFormat="1" ht="40.5" customHeight="1">
      <c r="A6" s="49"/>
      <c r="B6" s="49"/>
      <c r="C6" s="42"/>
      <c r="D6" s="42"/>
      <c r="E6" s="53"/>
      <c r="F6" s="23" t="s">
        <v>8</v>
      </c>
      <c r="G6" s="23" t="s">
        <v>9</v>
      </c>
      <c r="H6" s="23" t="s">
        <v>3</v>
      </c>
      <c r="I6" s="23" t="s">
        <v>2</v>
      </c>
      <c r="J6" s="23" t="s">
        <v>3</v>
      </c>
      <c r="K6" s="23" t="s">
        <v>2</v>
      </c>
      <c r="L6" s="42"/>
      <c r="M6" s="42"/>
      <c r="N6" s="23" t="s">
        <v>3</v>
      </c>
      <c r="O6" s="23" t="s">
        <v>2</v>
      </c>
      <c r="P6" s="65"/>
      <c r="Q6" s="40"/>
    </row>
    <row r="7" spans="1:19" s="2" customFormat="1" ht="13.5">
      <c r="A7" s="4"/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37">
        <v>9</v>
      </c>
      <c r="L7" s="22">
        <v>11</v>
      </c>
      <c r="M7" s="22">
        <v>12</v>
      </c>
      <c r="N7" s="22">
        <v>13</v>
      </c>
      <c r="O7" s="22">
        <v>14</v>
      </c>
      <c r="P7" s="24">
        <v>15</v>
      </c>
      <c r="Q7" s="21">
        <v>16</v>
      </c>
    </row>
    <row r="8" spans="1:19" s="34" customFormat="1" ht="13.5">
      <c r="A8" s="26">
        <v>1</v>
      </c>
      <c r="B8" s="27" t="s">
        <v>10</v>
      </c>
      <c r="C8" s="28">
        <v>0</v>
      </c>
      <c r="D8" s="28"/>
      <c r="E8" s="29">
        <f t="shared" ref="E8:E13" si="0">C8-D8</f>
        <v>0</v>
      </c>
      <c r="F8" s="30">
        <f>H8+J8+L8</f>
        <v>821207</v>
      </c>
      <c r="G8" s="30">
        <f>I8+K8+M8</f>
        <v>821207</v>
      </c>
      <c r="H8" s="28">
        <v>168320.2</v>
      </c>
      <c r="I8" s="28">
        <v>168320.2</v>
      </c>
      <c r="J8" s="28">
        <v>17911.099999999999</v>
      </c>
      <c r="K8" s="28">
        <v>17911.099999999999</v>
      </c>
      <c r="L8" s="28">
        <v>634975.69999999995</v>
      </c>
      <c r="M8" s="28">
        <v>634975.69999999995</v>
      </c>
      <c r="N8" s="28">
        <v>195970.5</v>
      </c>
      <c r="O8" s="28">
        <v>195970.5</v>
      </c>
      <c r="P8" s="31">
        <f t="shared" ref="P8:P13" si="1">F8-G8</f>
        <v>0</v>
      </c>
      <c r="Q8" s="32">
        <f t="shared" ref="Q8:Q13" si="2">P8+E8</f>
        <v>0</v>
      </c>
      <c r="R8" s="33"/>
      <c r="S8" s="33"/>
    </row>
    <row r="9" spans="1:19" s="34" customFormat="1" ht="13.5">
      <c r="A9" s="26">
        <v>2</v>
      </c>
      <c r="B9" s="27" t="s">
        <v>11</v>
      </c>
      <c r="C9" s="28">
        <v>0</v>
      </c>
      <c r="D9" s="28"/>
      <c r="E9" s="29">
        <f t="shared" si="0"/>
        <v>0</v>
      </c>
      <c r="F9" s="30">
        <f t="shared" ref="F9:F18" si="3">H9+J9+L9</f>
        <v>11288.5</v>
      </c>
      <c r="G9" s="30">
        <f t="shared" ref="G9:G18" si="4">I9+K9+M9</f>
        <v>11288.5</v>
      </c>
      <c r="H9" s="28">
        <v>7903.2</v>
      </c>
      <c r="I9" s="28">
        <v>7903.2</v>
      </c>
      <c r="J9" s="28">
        <v>1128</v>
      </c>
      <c r="K9" s="28">
        <v>1128</v>
      </c>
      <c r="L9" s="28">
        <v>2257.3000000000002</v>
      </c>
      <c r="M9" s="28">
        <v>2257.3000000000002</v>
      </c>
      <c r="N9" s="28">
        <v>2257.3000000000002</v>
      </c>
      <c r="O9" s="28">
        <v>2257.3000000000002</v>
      </c>
      <c r="P9" s="31">
        <f t="shared" si="1"/>
        <v>0</v>
      </c>
      <c r="Q9" s="32">
        <f t="shared" si="2"/>
        <v>0</v>
      </c>
      <c r="R9" s="33"/>
      <c r="S9" s="33"/>
    </row>
    <row r="10" spans="1:19" s="34" customFormat="1" ht="13.5">
      <c r="A10" s="26">
        <v>3</v>
      </c>
      <c r="B10" s="27" t="s">
        <v>12</v>
      </c>
      <c r="C10" s="28">
        <v>0</v>
      </c>
      <c r="D10" s="28"/>
      <c r="E10" s="29">
        <f t="shared" si="0"/>
        <v>0</v>
      </c>
      <c r="F10" s="30">
        <f t="shared" si="3"/>
        <v>9591.2029999999995</v>
      </c>
      <c r="G10" s="30">
        <f t="shared" si="4"/>
        <v>9591.2029999999995</v>
      </c>
      <c r="H10" s="25">
        <v>9591.2029999999995</v>
      </c>
      <c r="I10" s="25">
        <v>9591.2029999999995</v>
      </c>
      <c r="J10" s="28"/>
      <c r="K10" s="28"/>
      <c r="L10" s="28"/>
      <c r="M10" s="28"/>
      <c r="N10" s="28"/>
      <c r="O10" s="28"/>
      <c r="P10" s="31">
        <f t="shared" si="1"/>
        <v>0</v>
      </c>
      <c r="Q10" s="32">
        <f t="shared" si="2"/>
        <v>0</v>
      </c>
      <c r="R10" s="33"/>
      <c r="S10" s="33"/>
    </row>
    <row r="11" spans="1:19" s="34" customFormat="1" ht="13.5">
      <c r="A11" s="26">
        <v>4</v>
      </c>
      <c r="B11" s="27" t="s">
        <v>13</v>
      </c>
      <c r="C11" s="28">
        <v>0</v>
      </c>
      <c r="D11" s="28"/>
      <c r="E11" s="29">
        <f t="shared" si="0"/>
        <v>0</v>
      </c>
      <c r="F11" s="30">
        <f t="shared" si="3"/>
        <v>122811.674</v>
      </c>
      <c r="G11" s="30">
        <f t="shared" si="4"/>
        <v>122811.674</v>
      </c>
      <c r="H11" s="25">
        <v>65288.374000000003</v>
      </c>
      <c r="I11" s="25">
        <v>65288.374000000003</v>
      </c>
      <c r="J11" s="28"/>
      <c r="K11" s="28"/>
      <c r="L11" s="28">
        <v>57523.3</v>
      </c>
      <c r="M11" s="28">
        <v>57523.3</v>
      </c>
      <c r="N11" s="28">
        <v>23488.699999999997</v>
      </c>
      <c r="O11" s="28">
        <v>23488.699999999997</v>
      </c>
      <c r="P11" s="31">
        <f t="shared" si="1"/>
        <v>0</v>
      </c>
      <c r="Q11" s="32">
        <f t="shared" si="2"/>
        <v>0</v>
      </c>
      <c r="R11" s="33"/>
      <c r="S11" s="33"/>
    </row>
    <row r="12" spans="1:19" s="34" customFormat="1" ht="13.5">
      <c r="A12" s="26">
        <v>5</v>
      </c>
      <c r="B12" s="27" t="s">
        <v>14</v>
      </c>
      <c r="C12" s="28">
        <v>0</v>
      </c>
      <c r="D12" s="28"/>
      <c r="E12" s="29">
        <f t="shared" si="0"/>
        <v>0</v>
      </c>
      <c r="F12" s="30">
        <f t="shared" si="3"/>
        <v>196479.18900000001</v>
      </c>
      <c r="G12" s="30">
        <f t="shared" si="4"/>
        <v>196479.18900000001</v>
      </c>
      <c r="H12" s="25">
        <v>108424.989</v>
      </c>
      <c r="I12" s="25">
        <v>108424.989</v>
      </c>
      <c r="J12" s="28"/>
      <c r="K12" s="28"/>
      <c r="L12" s="28">
        <v>88054.2</v>
      </c>
      <c r="M12" s="28">
        <v>88054.2</v>
      </c>
      <c r="N12" s="28">
        <v>38546.199999999997</v>
      </c>
      <c r="O12" s="28">
        <v>38546.199999999997</v>
      </c>
      <c r="P12" s="31">
        <f t="shared" si="1"/>
        <v>0</v>
      </c>
      <c r="Q12" s="32">
        <f t="shared" si="2"/>
        <v>0</v>
      </c>
      <c r="R12" s="33"/>
      <c r="S12" s="33"/>
    </row>
    <row r="13" spans="1:19" s="34" customFormat="1" ht="12.75" customHeight="1">
      <c r="A13" s="26">
        <v>6</v>
      </c>
      <c r="B13" s="27" t="s">
        <v>15</v>
      </c>
      <c r="C13" s="28">
        <v>0</v>
      </c>
      <c r="D13" s="28"/>
      <c r="E13" s="29">
        <f t="shared" si="0"/>
        <v>0</v>
      </c>
      <c r="F13" s="30">
        <f t="shared" si="3"/>
        <v>158721.90000000002</v>
      </c>
      <c r="G13" s="30">
        <f t="shared" si="4"/>
        <v>158721.90000000002</v>
      </c>
      <c r="H13" s="28">
        <v>79845.600000000006</v>
      </c>
      <c r="I13" s="28">
        <v>79845.600000000006</v>
      </c>
      <c r="J13" s="28">
        <v>11997.5</v>
      </c>
      <c r="K13" s="28">
        <v>11997.5</v>
      </c>
      <c r="L13" s="28">
        <v>66878.8</v>
      </c>
      <c r="M13" s="28">
        <v>66878.8</v>
      </c>
      <c r="N13" s="28">
        <v>25939.200000000001</v>
      </c>
      <c r="O13" s="28">
        <v>25939.200000000001</v>
      </c>
      <c r="P13" s="31">
        <f t="shared" si="1"/>
        <v>0</v>
      </c>
      <c r="Q13" s="32">
        <f t="shared" si="2"/>
        <v>0</v>
      </c>
      <c r="R13" s="33"/>
      <c r="S13" s="33"/>
    </row>
    <row r="14" spans="1:19" s="20" customFormat="1" ht="13.5">
      <c r="A14" s="14">
        <v>7</v>
      </c>
      <c r="B14" s="15" t="s">
        <v>16</v>
      </c>
      <c r="C14" s="12">
        <v>0</v>
      </c>
      <c r="D14" s="12"/>
      <c r="E14" s="16">
        <f t="shared" ref="E14:E15" si="5">C14-D14</f>
        <v>0</v>
      </c>
      <c r="F14" s="30">
        <f t="shared" si="3"/>
        <v>438164</v>
      </c>
      <c r="G14" s="30">
        <f t="shared" si="4"/>
        <v>438164</v>
      </c>
      <c r="H14" s="13">
        <v>100865.4</v>
      </c>
      <c r="I14" s="13">
        <v>100865.4</v>
      </c>
      <c r="J14" s="12">
        <v>0</v>
      </c>
      <c r="K14" s="12">
        <v>0</v>
      </c>
      <c r="L14" s="12">
        <v>337298.6</v>
      </c>
      <c r="M14" s="12">
        <v>337298.6</v>
      </c>
      <c r="N14" s="12">
        <v>136800.70000000001</v>
      </c>
      <c r="O14" s="12">
        <v>136800.70000000001</v>
      </c>
      <c r="P14" s="17">
        <f t="shared" ref="P14:P15" si="6">F14-G14</f>
        <v>0</v>
      </c>
      <c r="Q14" s="18">
        <f t="shared" ref="Q14:Q15" si="7">P14+E14</f>
        <v>0</v>
      </c>
      <c r="R14" s="19"/>
      <c r="S14" s="19"/>
    </row>
    <row r="15" spans="1:19" s="34" customFormat="1" ht="13.5">
      <c r="A15" s="26">
        <v>8</v>
      </c>
      <c r="B15" s="35" t="s">
        <v>17</v>
      </c>
      <c r="C15" s="28">
        <v>0</v>
      </c>
      <c r="D15" s="28"/>
      <c r="E15" s="29">
        <f t="shared" si="5"/>
        <v>0</v>
      </c>
      <c r="F15" s="30">
        <f t="shared" si="3"/>
        <v>46600.3</v>
      </c>
      <c r="G15" s="30">
        <f t="shared" si="4"/>
        <v>46600.3</v>
      </c>
      <c r="H15" s="36">
        <v>29074.3</v>
      </c>
      <c r="I15" s="36">
        <v>29074.3</v>
      </c>
      <c r="J15" s="28">
        <v>0</v>
      </c>
      <c r="K15" s="28">
        <v>0</v>
      </c>
      <c r="L15" s="28">
        <v>17526</v>
      </c>
      <c r="M15" s="28">
        <v>17526</v>
      </c>
      <c r="N15" s="28">
        <v>12516.4</v>
      </c>
      <c r="O15" s="28">
        <v>12516.4</v>
      </c>
      <c r="P15" s="31">
        <f t="shared" si="6"/>
        <v>0</v>
      </c>
      <c r="Q15" s="32">
        <f t="shared" si="7"/>
        <v>0</v>
      </c>
      <c r="R15" s="33"/>
      <c r="S15" s="33"/>
    </row>
    <row r="16" spans="1:19" s="20" customFormat="1" ht="13.5">
      <c r="A16" s="14">
        <v>9</v>
      </c>
      <c r="B16" s="15" t="s">
        <v>18</v>
      </c>
      <c r="C16" s="12">
        <v>-8.6000000475792149E-3</v>
      </c>
      <c r="D16" s="12"/>
      <c r="E16" s="16">
        <f t="shared" ref="E16:E18" si="8">C16-D16</f>
        <v>-8.6000000475792149E-3</v>
      </c>
      <c r="F16" s="30">
        <f t="shared" si="3"/>
        <v>185557.28700000001</v>
      </c>
      <c r="G16" s="30">
        <f t="shared" si="4"/>
        <v>185557.28700000001</v>
      </c>
      <c r="H16" s="12">
        <v>56420.023999999998</v>
      </c>
      <c r="I16" s="12">
        <v>56420.023999999998</v>
      </c>
      <c r="J16" s="12"/>
      <c r="K16" s="12"/>
      <c r="L16" s="12">
        <v>129137.26300000001</v>
      </c>
      <c r="M16" s="12">
        <v>129137.26300000001</v>
      </c>
      <c r="N16" s="12">
        <v>37462.176999999996</v>
      </c>
      <c r="O16" s="12">
        <v>37462.199999999997</v>
      </c>
      <c r="P16" s="17">
        <f t="shared" ref="P16:P17" si="9">F16-G16</f>
        <v>0</v>
      </c>
      <c r="Q16" s="18">
        <f t="shared" ref="Q16:Q17" si="10">P16+E16</f>
        <v>-8.6000000475792149E-3</v>
      </c>
      <c r="R16" s="19"/>
      <c r="S16" s="19"/>
    </row>
    <row r="17" spans="1:19" s="34" customFormat="1" ht="13.5">
      <c r="A17" s="26">
        <v>10</v>
      </c>
      <c r="B17" s="27" t="s">
        <v>19</v>
      </c>
      <c r="C17" s="28">
        <v>2044.8310000000056</v>
      </c>
      <c r="D17" s="28">
        <v>2044.8310000000056</v>
      </c>
      <c r="E17" s="29">
        <f t="shared" si="8"/>
        <v>0</v>
      </c>
      <c r="F17" s="30">
        <f t="shared" si="3"/>
        <v>59572.218999999997</v>
      </c>
      <c r="G17" s="30">
        <f t="shared" si="4"/>
        <v>59572.218999999997</v>
      </c>
      <c r="H17" s="25">
        <v>30977.771000000001</v>
      </c>
      <c r="I17" s="25">
        <v>30977.771000000001</v>
      </c>
      <c r="J17" s="25"/>
      <c r="K17" s="25"/>
      <c r="L17" s="28">
        <v>28594.448</v>
      </c>
      <c r="M17" s="28">
        <v>28594.448</v>
      </c>
      <c r="N17" s="28">
        <v>20557.224999999999</v>
      </c>
      <c r="O17" s="28">
        <v>20557.224999999999</v>
      </c>
      <c r="P17" s="31">
        <f t="shared" si="9"/>
        <v>0</v>
      </c>
      <c r="Q17" s="32">
        <f t="shared" si="10"/>
        <v>0</v>
      </c>
      <c r="R17" s="33"/>
      <c r="S17" s="33"/>
    </row>
    <row r="18" spans="1:19" s="20" customFormat="1" ht="13.5">
      <c r="A18" s="14">
        <v>11</v>
      </c>
      <c r="B18" s="15" t="s">
        <v>20</v>
      </c>
      <c r="C18" s="12">
        <v>0</v>
      </c>
      <c r="D18" s="12"/>
      <c r="E18" s="16">
        <f t="shared" si="8"/>
        <v>0</v>
      </c>
      <c r="F18" s="30">
        <f t="shared" si="3"/>
        <v>32632.608</v>
      </c>
      <c r="G18" s="30">
        <f t="shared" si="4"/>
        <v>32632.608</v>
      </c>
      <c r="H18" s="12">
        <v>30489.682000000001</v>
      </c>
      <c r="I18" s="12">
        <v>30489.682000000001</v>
      </c>
      <c r="J18" s="12"/>
      <c r="K18" s="12"/>
      <c r="L18" s="12">
        <v>2142.9259999999999</v>
      </c>
      <c r="M18" s="12">
        <v>2142.9259999999999</v>
      </c>
      <c r="N18" s="12">
        <v>2142.9259999999999</v>
      </c>
      <c r="O18" s="12">
        <v>2142.9259999999999</v>
      </c>
      <c r="P18" s="17">
        <f t="shared" ref="P18" si="11">F18-G18</f>
        <v>0</v>
      </c>
      <c r="Q18" s="18">
        <f t="shared" ref="Q18" si="12">P18+E18</f>
        <v>0</v>
      </c>
      <c r="R18" s="19"/>
      <c r="S18" s="19"/>
    </row>
    <row r="19" spans="1:19" ht="13.5">
      <c r="A19" s="1"/>
      <c r="B19" s="7" t="s">
        <v>5</v>
      </c>
      <c r="C19" s="8">
        <f t="shared" ref="C19:Q19" si="13">SUM(C8:C18)</f>
        <v>2044.822399999958</v>
      </c>
      <c r="D19" s="8">
        <f t="shared" si="13"/>
        <v>2044.8310000000056</v>
      </c>
      <c r="E19" s="8">
        <f t="shared" si="13"/>
        <v>-8.6000000475792149E-3</v>
      </c>
      <c r="F19" s="8">
        <f t="shared" si="13"/>
        <v>2082625.8800000001</v>
      </c>
      <c r="G19" s="8">
        <f t="shared" si="13"/>
        <v>2082625.8800000001</v>
      </c>
      <c r="H19" s="8">
        <f t="shared" si="13"/>
        <v>687200.74300000002</v>
      </c>
      <c r="I19" s="8">
        <f t="shared" si="13"/>
        <v>687200.74300000002</v>
      </c>
      <c r="J19" s="8">
        <f t="shared" si="13"/>
        <v>31036.6</v>
      </c>
      <c r="K19" s="8">
        <f t="shared" si="13"/>
        <v>31036.6</v>
      </c>
      <c r="L19" s="8">
        <f t="shared" si="13"/>
        <v>1364388.537</v>
      </c>
      <c r="M19" s="8">
        <f t="shared" si="13"/>
        <v>1364388.537</v>
      </c>
      <c r="N19" s="8">
        <f t="shared" si="13"/>
        <v>495681.32799999998</v>
      </c>
      <c r="O19" s="8">
        <f t="shared" si="13"/>
        <v>495681.35100000002</v>
      </c>
      <c r="P19" s="8">
        <f t="shared" si="13"/>
        <v>0</v>
      </c>
      <c r="Q19" s="8">
        <f t="shared" si="13"/>
        <v>-8.6000000475792149E-3</v>
      </c>
      <c r="R19" s="9"/>
      <c r="S19" s="9"/>
    </row>
    <row r="20" spans="1:19">
      <c r="G20" s="10"/>
    </row>
    <row r="21" spans="1:19">
      <c r="H21" s="10"/>
      <c r="I21" s="10"/>
      <c r="L21" s="10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2023-06-09T10:51:26Z</dcterms:modified>
</cp:coreProperties>
</file>