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L4" i="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3"/>
  <c r="K181" i="1" l="1"/>
  <c r="L181"/>
  <c r="M181"/>
  <c r="N181"/>
  <c r="P181"/>
  <c r="R181"/>
  <c r="S181"/>
  <c r="T181"/>
  <c r="U181"/>
  <c r="AJ181" l="1"/>
  <c r="AI181"/>
  <c r="AH181"/>
  <c r="AG181"/>
  <c r="AF181"/>
  <c r="AE181"/>
  <c r="BP180"/>
  <c r="BO180"/>
  <c r="BP179"/>
  <c r="BO179"/>
  <c r="BP178"/>
  <c r="BO178"/>
  <c r="BP177"/>
  <c r="BO177"/>
  <c r="BP176"/>
  <c r="BO176"/>
  <c r="BP175"/>
  <c r="BO175"/>
  <c r="BP174"/>
  <c r="BO174"/>
  <c r="BP173"/>
  <c r="BO173"/>
  <c r="BP172"/>
  <c r="BO172"/>
  <c r="BP171"/>
  <c r="BO171"/>
  <c r="BP170"/>
  <c r="BO170"/>
  <c r="BP169"/>
  <c r="BO169"/>
  <c r="BP168"/>
  <c r="BO168"/>
  <c r="BP167"/>
  <c r="BO167"/>
  <c r="BP166"/>
  <c r="BO166"/>
  <c r="BP165"/>
  <c r="BO165"/>
  <c r="BP164"/>
  <c r="BO164"/>
  <c r="BP163"/>
  <c r="BO163"/>
  <c r="BP162"/>
  <c r="BO162"/>
  <c r="BP161"/>
  <c r="BO161"/>
  <c r="BP160"/>
  <c r="BO160"/>
  <c r="BP159"/>
  <c r="BO159"/>
  <c r="BP158"/>
  <c r="BO158"/>
  <c r="BP157"/>
  <c r="BO157"/>
  <c r="BP156"/>
  <c r="BO156"/>
  <c r="BP155"/>
  <c r="BO155"/>
  <c r="BP154"/>
  <c r="BO154"/>
  <c r="BP153"/>
  <c r="BO153"/>
  <c r="BP152"/>
  <c r="BO152"/>
  <c r="BP151"/>
  <c r="BO151"/>
  <c r="BP150"/>
  <c r="BO150"/>
  <c r="BP149"/>
  <c r="BO149"/>
  <c r="BP148"/>
  <c r="BO148"/>
  <c r="BP147"/>
  <c r="BO147"/>
  <c r="BP146"/>
  <c r="BO146"/>
  <c r="BP145"/>
  <c r="BO145"/>
  <c r="BP144"/>
  <c r="BO144"/>
  <c r="BP143"/>
  <c r="BO143"/>
  <c r="BP142"/>
  <c r="BO142"/>
  <c r="BP141"/>
  <c r="BO141"/>
  <c r="BP140"/>
  <c r="BO140"/>
  <c r="BP139"/>
  <c r="BO139"/>
  <c r="BP138"/>
  <c r="BO138"/>
  <c r="BP137"/>
  <c r="BO137"/>
  <c r="BP136"/>
  <c r="BO136"/>
  <c r="BP135"/>
  <c r="BO135"/>
  <c r="BP134"/>
  <c r="BO134"/>
  <c r="BP133"/>
  <c r="BO133"/>
  <c r="BP132"/>
  <c r="BO132"/>
  <c r="BP131"/>
  <c r="BO131"/>
  <c r="BP130"/>
  <c r="BO130"/>
  <c r="BP129"/>
  <c r="BO129"/>
  <c r="BP128"/>
  <c r="BO128"/>
  <c r="BP127"/>
  <c r="BO127"/>
  <c r="BP126"/>
  <c r="BO126"/>
  <c r="BP125"/>
  <c r="BO125"/>
  <c r="BP124"/>
  <c r="BO124"/>
  <c r="BP123"/>
  <c r="BO123"/>
  <c r="BP122"/>
  <c r="BO122"/>
  <c r="BP121"/>
  <c r="BO121"/>
  <c r="BP120"/>
  <c r="BO120"/>
  <c r="BP119"/>
  <c r="BO119"/>
  <c r="BP118"/>
  <c r="BO118"/>
  <c r="BP117"/>
  <c r="BO117"/>
  <c r="BP116"/>
  <c r="BO116"/>
  <c r="BP115"/>
  <c r="BO115"/>
  <c r="BP114"/>
  <c r="BO114"/>
  <c r="BP113"/>
  <c r="BO113"/>
  <c r="BP112"/>
  <c r="BO112"/>
  <c r="BP111"/>
  <c r="BO111"/>
  <c r="BP110"/>
  <c r="BO110"/>
  <c r="BP109"/>
  <c r="BO109"/>
  <c r="BP108"/>
  <c r="BO108"/>
  <c r="BP107"/>
  <c r="BO107"/>
  <c r="BP106"/>
  <c r="BO106"/>
  <c r="BP105"/>
  <c r="BO105"/>
  <c r="BP104"/>
  <c r="BO104"/>
  <c r="BP103"/>
  <c r="BO103"/>
  <c r="BP102"/>
  <c r="BO102"/>
  <c r="BP101"/>
  <c r="BO101"/>
  <c r="BP100"/>
  <c r="BO100"/>
  <c r="BP99"/>
  <c r="BO99"/>
  <c r="BP98"/>
  <c r="BO98"/>
  <c r="BP97"/>
  <c r="BO97"/>
  <c r="BP96"/>
  <c r="BO96"/>
  <c r="BP95"/>
  <c r="BO95"/>
  <c r="BP94"/>
  <c r="BO94"/>
  <c r="BP93"/>
  <c r="BO93"/>
  <c r="BP92"/>
  <c r="BO92"/>
  <c r="BP91"/>
  <c r="BO91"/>
  <c r="BP90"/>
  <c r="BO90"/>
  <c r="BP89"/>
  <c r="BO89"/>
  <c r="BP88"/>
  <c r="BO88"/>
  <c r="BP87"/>
  <c r="BO87"/>
  <c r="BP86"/>
  <c r="BO86"/>
  <c r="BP85"/>
  <c r="BO85"/>
  <c r="BP84"/>
  <c r="BO84"/>
  <c r="BP83"/>
  <c r="BO83"/>
  <c r="BP82"/>
  <c r="BO82"/>
  <c r="BP81"/>
  <c r="BO81"/>
  <c r="BP80"/>
  <c r="BO80"/>
  <c r="BP79"/>
  <c r="BO79"/>
  <c r="BP78"/>
  <c r="BO78"/>
  <c r="BP77"/>
  <c r="BO77"/>
  <c r="BP76"/>
  <c r="BO76"/>
  <c r="BP75"/>
  <c r="BO75"/>
  <c r="BP74"/>
  <c r="BO74"/>
  <c r="BP73"/>
  <c r="BO73"/>
  <c r="BP72"/>
  <c r="BO72"/>
  <c r="BP71"/>
  <c r="BO71"/>
  <c r="BP70"/>
  <c r="BO70"/>
  <c r="BP69"/>
  <c r="BO69"/>
  <c r="BP68"/>
  <c r="BO68"/>
  <c r="BP67"/>
  <c r="BO67"/>
  <c r="BP66"/>
  <c r="BO66"/>
  <c r="BP65"/>
  <c r="BO65"/>
  <c r="BP64"/>
  <c r="BO64"/>
  <c r="BP63"/>
  <c r="BO63"/>
  <c r="BP62"/>
  <c r="BO62"/>
  <c r="BP61"/>
  <c r="BO61"/>
  <c r="BP60"/>
  <c r="BO60"/>
  <c r="BP59"/>
  <c r="BO59"/>
  <c r="BP58"/>
  <c r="BO58"/>
  <c r="BP57"/>
  <c r="BO57"/>
  <c r="BP56"/>
  <c r="BO56"/>
  <c r="BP55"/>
  <c r="BO55"/>
  <c r="BP54"/>
  <c r="BO54"/>
  <c r="BP53"/>
  <c r="BO53"/>
  <c r="BP52"/>
  <c r="BO52"/>
  <c r="BP51"/>
  <c r="BO51"/>
  <c r="BP50"/>
  <c r="BO50"/>
  <c r="BP49"/>
  <c r="BO49"/>
  <c r="BP48"/>
  <c r="BO48"/>
  <c r="BP47"/>
  <c r="BO47"/>
  <c r="BP46"/>
  <c r="BO46"/>
  <c r="BP45"/>
  <c r="BO45"/>
  <c r="BP44"/>
  <c r="BO44"/>
  <c r="BP43"/>
  <c r="BO43"/>
  <c r="BP42"/>
  <c r="BO42"/>
  <c r="BP41"/>
  <c r="BO41"/>
  <c r="BP40"/>
  <c r="BO40"/>
  <c r="BP39"/>
  <c r="BO39"/>
  <c r="BP38"/>
  <c r="BO38"/>
  <c r="BP37"/>
  <c r="BO37"/>
  <c r="BP36"/>
  <c r="BO36"/>
  <c r="BP35"/>
  <c r="BO35"/>
  <c r="BP34"/>
  <c r="BO34"/>
  <c r="BP33"/>
  <c r="BO33"/>
  <c r="BP32"/>
  <c r="BO32"/>
  <c r="BP31"/>
  <c r="BO31"/>
  <c r="BP30"/>
  <c r="BO30"/>
  <c r="BP29"/>
  <c r="BO29"/>
  <c r="BP28"/>
  <c r="BO28"/>
  <c r="BP27"/>
  <c r="BO27"/>
  <c r="BP26"/>
  <c r="BO26"/>
  <c r="BP25"/>
  <c r="BO25"/>
  <c r="BP24"/>
  <c r="BO24"/>
  <c r="BP23"/>
  <c r="BO23"/>
  <c r="BP22"/>
  <c r="BO22"/>
  <c r="BP21"/>
  <c r="BO21"/>
  <c r="BP20"/>
  <c r="BO20"/>
  <c r="BF180"/>
  <c r="BE180"/>
  <c r="BF179"/>
  <c r="BE179"/>
  <c r="BF178"/>
  <c r="BE178"/>
  <c r="BF177"/>
  <c r="BE177"/>
  <c r="BF176"/>
  <c r="BE176"/>
  <c r="BF175"/>
  <c r="BE175"/>
  <c r="BF174"/>
  <c r="BE174"/>
  <c r="BF173"/>
  <c r="BE173"/>
  <c r="BF172"/>
  <c r="BE172"/>
  <c r="BF171"/>
  <c r="BE171"/>
  <c r="BF170"/>
  <c r="BE170"/>
  <c r="BF169"/>
  <c r="BE169"/>
  <c r="BF168"/>
  <c r="BE168"/>
  <c r="BF167"/>
  <c r="BE167"/>
  <c r="BF166"/>
  <c r="BE166"/>
  <c r="BF165"/>
  <c r="BE165"/>
  <c r="BF164"/>
  <c r="BE164"/>
  <c r="BF163"/>
  <c r="BE163"/>
  <c r="BF162"/>
  <c r="BE162"/>
  <c r="BF161"/>
  <c r="BE161"/>
  <c r="BF160"/>
  <c r="BE160"/>
  <c r="BF159"/>
  <c r="BE159"/>
  <c r="BF158"/>
  <c r="BE158"/>
  <c r="BF157"/>
  <c r="BE157"/>
  <c r="BF156"/>
  <c r="BE156"/>
  <c r="BF155"/>
  <c r="BE155"/>
  <c r="BF154"/>
  <c r="BE154"/>
  <c r="BF153"/>
  <c r="BE153"/>
  <c r="BF152"/>
  <c r="BE152"/>
  <c r="BF151"/>
  <c r="BE151"/>
  <c r="BF150"/>
  <c r="BE150"/>
  <c r="BF149"/>
  <c r="BE149"/>
  <c r="BF148"/>
  <c r="BE148"/>
  <c r="BF147"/>
  <c r="BE147"/>
  <c r="BF146"/>
  <c r="BE146"/>
  <c r="BF145"/>
  <c r="BE145"/>
  <c r="BF144"/>
  <c r="BE144"/>
  <c r="BF143"/>
  <c r="BE143"/>
  <c r="BF142"/>
  <c r="BE142"/>
  <c r="BF141"/>
  <c r="BE141"/>
  <c r="BF140"/>
  <c r="BE140"/>
  <c r="BF139"/>
  <c r="BE139"/>
  <c r="BF138"/>
  <c r="BE138"/>
  <c r="BF137"/>
  <c r="BE137"/>
  <c r="BF136"/>
  <c r="BE136"/>
  <c r="BF135"/>
  <c r="BE135"/>
  <c r="BF134"/>
  <c r="BE134"/>
  <c r="BF133"/>
  <c r="BE133"/>
  <c r="BF132"/>
  <c r="BE132"/>
  <c r="BF131"/>
  <c r="BE131"/>
  <c r="BF130"/>
  <c r="BE130"/>
  <c r="BF129"/>
  <c r="BE129"/>
  <c r="BF128"/>
  <c r="BE128"/>
  <c r="BF127"/>
  <c r="BE127"/>
  <c r="BF126"/>
  <c r="BE126"/>
  <c r="BF125"/>
  <c r="BE125"/>
  <c r="BF124"/>
  <c r="BE124"/>
  <c r="BF123"/>
  <c r="BE123"/>
  <c r="BF122"/>
  <c r="BE122"/>
  <c r="BF121"/>
  <c r="BE121"/>
  <c r="BF120"/>
  <c r="BE120"/>
  <c r="BF119"/>
  <c r="BE119"/>
  <c r="BF118"/>
  <c r="BE118"/>
  <c r="BF117"/>
  <c r="BE117"/>
  <c r="BF116"/>
  <c r="BE116"/>
  <c r="BF115"/>
  <c r="BE115"/>
  <c r="BF114"/>
  <c r="BE114"/>
  <c r="BF113"/>
  <c r="BE113"/>
  <c r="BF112"/>
  <c r="BE112"/>
  <c r="BF111"/>
  <c r="BE111"/>
  <c r="BF110"/>
  <c r="BE110"/>
  <c r="BF109"/>
  <c r="BE109"/>
  <c r="BF108"/>
  <c r="BE108"/>
  <c r="BF107"/>
  <c r="BE107"/>
  <c r="BF106"/>
  <c r="BE106"/>
  <c r="BF105"/>
  <c r="BE105"/>
  <c r="BF104"/>
  <c r="BE104"/>
  <c r="BF103"/>
  <c r="BE103"/>
  <c r="BF102"/>
  <c r="BE102"/>
  <c r="BF101"/>
  <c r="BE101"/>
  <c r="BF100"/>
  <c r="BE100"/>
  <c r="BF99"/>
  <c r="BE99"/>
  <c r="BF98"/>
  <c r="BE98"/>
  <c r="BF97"/>
  <c r="BE97"/>
  <c r="BF96"/>
  <c r="BE96"/>
  <c r="BF95"/>
  <c r="BE95"/>
  <c r="BF94"/>
  <c r="BE94"/>
  <c r="BF93"/>
  <c r="BE93"/>
  <c r="BF92"/>
  <c r="BE92"/>
  <c r="BF91"/>
  <c r="BE91"/>
  <c r="BF90"/>
  <c r="BE90"/>
  <c r="BF89"/>
  <c r="BE89"/>
  <c r="BF88"/>
  <c r="BE88"/>
  <c r="BF87"/>
  <c r="BE87"/>
  <c r="BF86"/>
  <c r="BE86"/>
  <c r="BF85"/>
  <c r="BE85"/>
  <c r="BF84"/>
  <c r="BE84"/>
  <c r="BF83"/>
  <c r="BE83"/>
  <c r="BF82"/>
  <c r="BE82"/>
  <c r="BF81"/>
  <c r="BE81"/>
  <c r="BF80"/>
  <c r="BE80"/>
  <c r="BF79"/>
  <c r="BE79"/>
  <c r="BF78"/>
  <c r="BE78"/>
  <c r="BF77"/>
  <c r="BE77"/>
  <c r="BF76"/>
  <c r="BE76"/>
  <c r="BF75"/>
  <c r="BE75"/>
  <c r="BF74"/>
  <c r="BE74"/>
  <c r="BF73"/>
  <c r="BE73"/>
  <c r="BF72"/>
  <c r="BE72"/>
  <c r="BF71"/>
  <c r="BE71"/>
  <c r="BF70"/>
  <c r="BE70"/>
  <c r="BF69"/>
  <c r="BE69"/>
  <c r="BF68"/>
  <c r="BE68"/>
  <c r="BF67"/>
  <c r="BE67"/>
  <c r="BF66"/>
  <c r="BE66"/>
  <c r="BF65"/>
  <c r="BE65"/>
  <c r="BF64"/>
  <c r="BE64"/>
  <c r="BF63"/>
  <c r="BE63"/>
  <c r="BF62"/>
  <c r="BE62"/>
  <c r="BF61"/>
  <c r="BE61"/>
  <c r="BF60"/>
  <c r="BE60"/>
  <c r="BF59"/>
  <c r="BE59"/>
  <c r="BF58"/>
  <c r="BE58"/>
  <c r="BF57"/>
  <c r="BE57"/>
  <c r="BF56"/>
  <c r="BE56"/>
  <c r="BF55"/>
  <c r="BE55"/>
  <c r="BF54"/>
  <c r="BE54"/>
  <c r="BF53"/>
  <c r="BE53"/>
  <c r="BF52"/>
  <c r="BE52"/>
  <c r="BF51"/>
  <c r="BE51"/>
  <c r="BF50"/>
  <c r="BE50"/>
  <c r="BF49"/>
  <c r="BE49"/>
  <c r="BF48"/>
  <c r="BE48"/>
  <c r="BF47"/>
  <c r="BE47"/>
  <c r="BF46"/>
  <c r="BE46"/>
  <c r="BF45"/>
  <c r="BE45"/>
  <c r="BF44"/>
  <c r="BE44"/>
  <c r="BF43"/>
  <c r="BE43"/>
  <c r="BF42"/>
  <c r="BE42"/>
  <c r="BF41"/>
  <c r="BE41"/>
  <c r="BF40"/>
  <c r="BE40"/>
  <c r="BF39"/>
  <c r="BE39"/>
  <c r="BF38"/>
  <c r="BE38"/>
  <c r="BF37"/>
  <c r="BE37"/>
  <c r="BF36"/>
  <c r="BE36"/>
  <c r="BF35"/>
  <c r="BE35"/>
  <c r="BF34"/>
  <c r="BE34"/>
  <c r="BF33"/>
  <c r="BE33"/>
  <c r="BF32"/>
  <c r="BE32"/>
  <c r="BF31"/>
  <c r="BE31"/>
  <c r="BF30"/>
  <c r="BE30"/>
  <c r="BF29"/>
  <c r="BE29"/>
  <c r="BF28"/>
  <c r="BE28"/>
  <c r="BF27"/>
  <c r="BE27"/>
  <c r="BF26"/>
  <c r="BE26"/>
  <c r="BF25"/>
  <c r="BE25"/>
  <c r="BF24"/>
  <c r="BE24"/>
  <c r="BF23"/>
  <c r="BE23"/>
  <c r="BF22"/>
  <c r="BE22"/>
  <c r="BF21"/>
  <c r="BE21"/>
  <c r="BF20"/>
  <c r="BE20"/>
  <c r="BA180"/>
  <c r="BA179"/>
  <c r="BA178"/>
  <c r="BA177"/>
  <c r="BA176"/>
  <c r="BA175"/>
  <c r="BA174"/>
  <c r="BA173"/>
  <c r="BA172"/>
  <c r="BA171"/>
  <c r="BA170"/>
  <c r="BA169"/>
  <c r="BA168"/>
  <c r="BA167"/>
  <c r="BA166"/>
  <c r="BA165"/>
  <c r="BA164"/>
  <c r="BA163"/>
  <c r="BA162"/>
  <c r="BA161"/>
  <c r="BA160"/>
  <c r="BA159"/>
  <c r="BA158"/>
  <c r="BA157"/>
  <c r="BA156"/>
  <c r="BA155"/>
  <c r="BA154"/>
  <c r="BA153"/>
  <c r="BA152"/>
  <c r="BA151"/>
  <c r="BA150"/>
  <c r="BA149"/>
  <c r="BA148"/>
  <c r="BA147"/>
  <c r="BA146"/>
  <c r="BA145"/>
  <c r="BA144"/>
  <c r="BA143"/>
  <c r="BA142"/>
  <c r="BA141"/>
  <c r="BA140"/>
  <c r="BA139"/>
  <c r="BA138"/>
  <c r="BA137"/>
  <c r="BA136"/>
  <c r="BA135"/>
  <c r="BA134"/>
  <c r="BA133"/>
  <c r="BA132"/>
  <c r="BA131"/>
  <c r="BA130"/>
  <c r="BA129"/>
  <c r="BA128"/>
  <c r="BA127"/>
  <c r="BA126"/>
  <c r="BA125"/>
  <c r="BA124"/>
  <c r="BA123"/>
  <c r="BA122"/>
  <c r="BA121"/>
  <c r="BA120"/>
  <c r="BA119"/>
  <c r="BA118"/>
  <c r="BA117"/>
  <c r="BA116"/>
  <c r="BA115"/>
  <c r="BA114"/>
  <c r="BA113"/>
  <c r="BA112"/>
  <c r="BA111"/>
  <c r="BA110"/>
  <c r="BA109"/>
  <c r="BA108"/>
  <c r="BA107"/>
  <c r="BA106"/>
  <c r="BA105"/>
  <c r="BA104"/>
  <c r="BA103"/>
  <c r="BA102"/>
  <c r="BA101"/>
  <c r="BA100"/>
  <c r="BA99"/>
  <c r="BA98"/>
  <c r="BA97"/>
  <c r="BA96"/>
  <c r="BA95"/>
  <c r="BA94"/>
  <c r="BA93"/>
  <c r="BA92"/>
  <c r="BA91"/>
  <c r="BA90"/>
  <c r="BA89"/>
  <c r="BA88"/>
  <c r="BA87"/>
  <c r="BA86"/>
  <c r="BA85"/>
  <c r="BA84"/>
  <c r="BA83"/>
  <c r="BA82"/>
  <c r="BA81"/>
  <c r="BA80"/>
  <c r="BA79"/>
  <c r="BA78"/>
  <c r="BA77"/>
  <c r="BA76"/>
  <c r="BA75"/>
  <c r="BA74"/>
  <c r="BA73"/>
  <c r="BA72"/>
  <c r="BA71"/>
  <c r="BA70"/>
  <c r="BA69"/>
  <c r="BA68"/>
  <c r="BA67"/>
  <c r="BA66"/>
  <c r="BA65"/>
  <c r="BA64"/>
  <c r="BA63"/>
  <c r="BA62"/>
  <c r="BA61"/>
  <c r="BA60"/>
  <c r="BA59"/>
  <c r="BA58"/>
  <c r="BA57"/>
  <c r="BA56"/>
  <c r="BA55"/>
  <c r="BA54"/>
  <c r="BA53"/>
  <c r="BA52"/>
  <c r="BA51"/>
  <c r="BA50"/>
  <c r="BA49"/>
  <c r="BA48"/>
  <c r="BA47"/>
  <c r="BA46"/>
  <c r="BA45"/>
  <c r="BA44"/>
  <c r="BA43"/>
  <c r="BA42"/>
  <c r="BA41"/>
  <c r="BA40"/>
  <c r="BA39"/>
  <c r="BA38"/>
  <c r="BA37"/>
  <c r="BA36"/>
  <c r="BA35"/>
  <c r="BA34"/>
  <c r="BA33"/>
  <c r="BA32"/>
  <c r="BA31"/>
  <c r="BA30"/>
  <c r="BA29"/>
  <c r="BA28"/>
  <c r="BA27"/>
  <c r="BA26"/>
  <c r="BA25"/>
  <c r="BA24"/>
  <c r="BA23"/>
  <c r="BA22"/>
  <c r="BA21"/>
  <c r="BA20"/>
  <c r="AT180"/>
  <c r="AS180"/>
  <c r="AT179"/>
  <c r="AS179"/>
  <c r="AT178"/>
  <c r="AS178"/>
  <c r="AT177"/>
  <c r="AS177"/>
  <c r="AT176"/>
  <c r="AS176"/>
  <c r="AT175"/>
  <c r="AS175"/>
  <c r="AT174"/>
  <c r="AS174"/>
  <c r="AT173"/>
  <c r="AS173"/>
  <c r="AT172"/>
  <c r="AS172"/>
  <c r="AT171"/>
  <c r="AS171"/>
  <c r="AT170"/>
  <c r="AS170"/>
  <c r="AT169"/>
  <c r="AS169"/>
  <c r="AT168"/>
  <c r="AS168"/>
  <c r="AT167"/>
  <c r="AS167"/>
  <c r="AT166"/>
  <c r="AS166"/>
  <c r="AT165"/>
  <c r="AS165"/>
  <c r="AT164"/>
  <c r="AS164"/>
  <c r="AT163"/>
  <c r="AS163"/>
  <c r="AT162"/>
  <c r="AS162"/>
  <c r="AT161"/>
  <c r="AS161"/>
  <c r="AT160"/>
  <c r="AS160"/>
  <c r="AT159"/>
  <c r="AS159"/>
  <c r="AT158"/>
  <c r="AS158"/>
  <c r="AT157"/>
  <c r="AS157"/>
  <c r="AT156"/>
  <c r="AS156"/>
  <c r="AT155"/>
  <c r="AS155"/>
  <c r="AT154"/>
  <c r="AS154"/>
  <c r="AT153"/>
  <c r="AS153"/>
  <c r="AT152"/>
  <c r="AS152"/>
  <c r="AT151"/>
  <c r="AS151"/>
  <c r="AT150"/>
  <c r="AS150"/>
  <c r="AT149"/>
  <c r="AS149"/>
  <c r="AT148"/>
  <c r="AS148"/>
  <c r="AT147"/>
  <c r="AS147"/>
  <c r="AT146"/>
  <c r="AS146"/>
  <c r="AT145"/>
  <c r="AS145"/>
  <c r="AT144"/>
  <c r="AS144"/>
  <c r="AT143"/>
  <c r="AS143"/>
  <c r="AT142"/>
  <c r="AS142"/>
  <c r="AT141"/>
  <c r="AS141"/>
  <c r="AT140"/>
  <c r="AS140"/>
  <c r="AT139"/>
  <c r="AS139"/>
  <c r="AT138"/>
  <c r="AS138"/>
  <c r="AT137"/>
  <c r="AS137"/>
  <c r="AT136"/>
  <c r="AS136"/>
  <c r="AT135"/>
  <c r="AS135"/>
  <c r="AT134"/>
  <c r="AS134"/>
  <c r="AT133"/>
  <c r="AS133"/>
  <c r="AT132"/>
  <c r="AS132"/>
  <c r="AT131"/>
  <c r="AS131"/>
  <c r="AT130"/>
  <c r="AS130"/>
  <c r="AT129"/>
  <c r="AS129"/>
  <c r="AT128"/>
  <c r="AS128"/>
  <c r="AT127"/>
  <c r="AS127"/>
  <c r="AT126"/>
  <c r="AS126"/>
  <c r="AT125"/>
  <c r="AS125"/>
  <c r="AT124"/>
  <c r="AS124"/>
  <c r="AT123"/>
  <c r="AS123"/>
  <c r="AT122"/>
  <c r="AS122"/>
  <c r="AT121"/>
  <c r="AS121"/>
  <c r="AT120"/>
  <c r="AS120"/>
  <c r="AT119"/>
  <c r="AS119"/>
  <c r="AT118"/>
  <c r="AS118"/>
  <c r="AT117"/>
  <c r="AS117"/>
  <c r="AT116"/>
  <c r="AS116"/>
  <c r="AT115"/>
  <c r="AS115"/>
  <c r="AT114"/>
  <c r="AS114"/>
  <c r="AT113"/>
  <c r="AS113"/>
  <c r="AT112"/>
  <c r="AS112"/>
  <c r="AT111"/>
  <c r="AS111"/>
  <c r="AT110"/>
  <c r="AS110"/>
  <c r="AT109"/>
  <c r="AS109"/>
  <c r="AT108"/>
  <c r="AS108"/>
  <c r="AT107"/>
  <c r="AS107"/>
  <c r="AT106"/>
  <c r="AS106"/>
  <c r="AT105"/>
  <c r="AS105"/>
  <c r="AT104"/>
  <c r="AS104"/>
  <c r="AT103"/>
  <c r="AS103"/>
  <c r="AT102"/>
  <c r="AS102"/>
  <c r="AT101"/>
  <c r="AS101"/>
  <c r="AT100"/>
  <c r="AS100"/>
  <c r="AT99"/>
  <c r="AS99"/>
  <c r="AT98"/>
  <c r="AS98"/>
  <c r="AT97"/>
  <c r="AS97"/>
  <c r="AT96"/>
  <c r="AS96"/>
  <c r="AT95"/>
  <c r="AS95"/>
  <c r="AT94"/>
  <c r="AS94"/>
  <c r="AT93"/>
  <c r="AS93"/>
  <c r="AT92"/>
  <c r="AS92"/>
  <c r="AT91"/>
  <c r="AS91"/>
  <c r="AT90"/>
  <c r="AS90"/>
  <c r="AT89"/>
  <c r="AS89"/>
  <c r="AT88"/>
  <c r="AS88"/>
  <c r="AT87"/>
  <c r="AS87"/>
  <c r="AT86"/>
  <c r="AS86"/>
  <c r="AT85"/>
  <c r="AS85"/>
  <c r="AT84"/>
  <c r="AS84"/>
  <c r="AT83"/>
  <c r="AS83"/>
  <c r="AT82"/>
  <c r="AS82"/>
  <c r="AT81"/>
  <c r="AS81"/>
  <c r="AT80"/>
  <c r="AS80"/>
  <c r="AT79"/>
  <c r="AS79"/>
  <c r="AT78"/>
  <c r="AS78"/>
  <c r="AT77"/>
  <c r="AS77"/>
  <c r="AT76"/>
  <c r="AS76"/>
  <c r="AT75"/>
  <c r="AS75"/>
  <c r="AT74"/>
  <c r="AS74"/>
  <c r="AT73"/>
  <c r="AS73"/>
  <c r="AT72"/>
  <c r="AS72"/>
  <c r="AT71"/>
  <c r="AS71"/>
  <c r="AT70"/>
  <c r="AS70"/>
  <c r="AT69"/>
  <c r="AS69"/>
  <c r="AT68"/>
  <c r="AS68"/>
  <c r="AT67"/>
  <c r="AS67"/>
  <c r="AT66"/>
  <c r="AS66"/>
  <c r="AT65"/>
  <c r="AS65"/>
  <c r="AT64"/>
  <c r="AS64"/>
  <c r="AT63"/>
  <c r="AS63"/>
  <c r="AT62"/>
  <c r="AS62"/>
  <c r="AT61"/>
  <c r="AS61"/>
  <c r="AT60"/>
  <c r="AS60"/>
  <c r="AT59"/>
  <c r="AS59"/>
  <c r="AT58"/>
  <c r="AS58"/>
  <c r="AT57"/>
  <c r="AS57"/>
  <c r="AT56"/>
  <c r="AS56"/>
  <c r="AT55"/>
  <c r="AS55"/>
  <c r="AT54"/>
  <c r="AS54"/>
  <c r="AT53"/>
  <c r="AS53"/>
  <c r="AT52"/>
  <c r="AS52"/>
  <c r="AT51"/>
  <c r="AS51"/>
  <c r="AT50"/>
  <c r="AS50"/>
  <c r="AT49"/>
  <c r="AS49"/>
  <c r="AT48"/>
  <c r="AS48"/>
  <c r="AT47"/>
  <c r="AS47"/>
  <c r="AT46"/>
  <c r="AS46"/>
  <c r="AT45"/>
  <c r="AS45"/>
  <c r="AT44"/>
  <c r="AS44"/>
  <c r="AT43"/>
  <c r="AS43"/>
  <c r="AT42"/>
  <c r="AS42"/>
  <c r="AT41"/>
  <c r="AS41"/>
  <c r="AT40"/>
  <c r="AS40"/>
  <c r="AT39"/>
  <c r="AS39"/>
  <c r="AT38"/>
  <c r="AS38"/>
  <c r="AT37"/>
  <c r="AS37"/>
  <c r="AT36"/>
  <c r="AS36"/>
  <c r="AT35"/>
  <c r="AS35"/>
  <c r="AT34"/>
  <c r="AS34"/>
  <c r="AT33"/>
  <c r="AS33"/>
  <c r="AT32"/>
  <c r="AS32"/>
  <c r="AT31"/>
  <c r="AS31"/>
  <c r="AT30"/>
  <c r="AS30"/>
  <c r="AT29"/>
  <c r="AS29"/>
  <c r="AT28"/>
  <c r="AS28"/>
  <c r="AT27"/>
  <c r="AS27"/>
  <c r="AT26"/>
  <c r="AS26"/>
  <c r="AT25"/>
  <c r="AS25"/>
  <c r="AT24"/>
  <c r="AS24"/>
  <c r="AT23"/>
  <c r="AS23"/>
  <c r="AT22"/>
  <c r="AS22"/>
  <c r="AT21"/>
  <c r="AS21"/>
  <c r="AT20"/>
  <c r="AS20"/>
  <c r="AL180"/>
  <c r="AK180"/>
  <c r="AL179"/>
  <c r="AK179"/>
  <c r="AL178"/>
  <c r="AK178"/>
  <c r="AL177"/>
  <c r="AK177"/>
  <c r="AL176"/>
  <c r="AK176"/>
  <c r="AL175"/>
  <c r="AK175"/>
  <c r="AL174"/>
  <c r="AK174"/>
  <c r="AL173"/>
  <c r="AK173"/>
  <c r="AL172"/>
  <c r="AK172"/>
  <c r="AL171"/>
  <c r="AK171"/>
  <c r="AL170"/>
  <c r="AK170"/>
  <c r="AL169"/>
  <c r="AK169"/>
  <c r="AL168"/>
  <c r="AK168"/>
  <c r="AL167"/>
  <c r="AK167"/>
  <c r="AL166"/>
  <c r="AK166"/>
  <c r="AL165"/>
  <c r="AK165"/>
  <c r="AL164"/>
  <c r="AK164"/>
  <c r="AL163"/>
  <c r="AK163"/>
  <c r="AL162"/>
  <c r="AK162"/>
  <c r="AL161"/>
  <c r="AK161"/>
  <c r="AL160"/>
  <c r="AK160"/>
  <c r="AL159"/>
  <c r="AK159"/>
  <c r="AL158"/>
  <c r="AK158"/>
  <c r="AL157"/>
  <c r="AK157"/>
  <c r="AL156"/>
  <c r="AK156"/>
  <c r="AL155"/>
  <c r="AK155"/>
  <c r="AL154"/>
  <c r="AK154"/>
  <c r="AL153"/>
  <c r="AK153"/>
  <c r="AL152"/>
  <c r="AK152"/>
  <c r="AL151"/>
  <c r="AK151"/>
  <c r="AL150"/>
  <c r="AK150"/>
  <c r="AL149"/>
  <c r="AK149"/>
  <c r="AL148"/>
  <c r="AK148"/>
  <c r="AL147"/>
  <c r="AK147"/>
  <c r="AL146"/>
  <c r="AK146"/>
  <c r="AL145"/>
  <c r="AK145"/>
  <c r="AL144"/>
  <c r="AK144"/>
  <c r="AL143"/>
  <c r="AK143"/>
  <c r="AL142"/>
  <c r="AK142"/>
  <c r="AL141"/>
  <c r="AK141"/>
  <c r="AL140"/>
  <c r="AK140"/>
  <c r="AL139"/>
  <c r="AK139"/>
  <c r="AL138"/>
  <c r="AK138"/>
  <c r="AL137"/>
  <c r="AK137"/>
  <c r="AL136"/>
  <c r="AK136"/>
  <c r="AL135"/>
  <c r="AK135"/>
  <c r="AL134"/>
  <c r="AK134"/>
  <c r="AL133"/>
  <c r="AK133"/>
  <c r="AL132"/>
  <c r="AK132"/>
  <c r="AL131"/>
  <c r="AK131"/>
  <c r="AL130"/>
  <c r="AK130"/>
  <c r="AL129"/>
  <c r="AK129"/>
  <c r="AL128"/>
  <c r="AK128"/>
  <c r="AL127"/>
  <c r="AK127"/>
  <c r="AL126"/>
  <c r="AK126"/>
  <c r="AL125"/>
  <c r="AK125"/>
  <c r="AL124"/>
  <c r="AK124"/>
  <c r="AL123"/>
  <c r="AK123"/>
  <c r="AL122"/>
  <c r="AK122"/>
  <c r="AL121"/>
  <c r="AK121"/>
  <c r="AL120"/>
  <c r="AK120"/>
  <c r="AL119"/>
  <c r="AK119"/>
  <c r="AL118"/>
  <c r="AK118"/>
  <c r="AL117"/>
  <c r="AK117"/>
  <c r="AL116"/>
  <c r="AK116"/>
  <c r="AL115"/>
  <c r="AK115"/>
  <c r="AL114"/>
  <c r="AK114"/>
  <c r="AL113"/>
  <c r="AK113"/>
  <c r="AL112"/>
  <c r="AK112"/>
  <c r="AL111"/>
  <c r="AK111"/>
  <c r="AL110"/>
  <c r="AK110"/>
  <c r="AL109"/>
  <c r="AK109"/>
  <c r="AL108"/>
  <c r="AK108"/>
  <c r="AL107"/>
  <c r="AK107"/>
  <c r="AL106"/>
  <c r="AK106"/>
  <c r="AL105"/>
  <c r="AK105"/>
  <c r="AL104"/>
  <c r="AK104"/>
  <c r="AL103"/>
  <c r="AK103"/>
  <c r="AL102"/>
  <c r="AK102"/>
  <c r="AL101"/>
  <c r="AK101"/>
  <c r="AL100"/>
  <c r="AK100"/>
  <c r="AL99"/>
  <c r="AK99"/>
  <c r="AL98"/>
  <c r="AK98"/>
  <c r="AL97"/>
  <c r="AK97"/>
  <c r="AL96"/>
  <c r="AK96"/>
  <c r="AL95"/>
  <c r="AK95"/>
  <c r="AL94"/>
  <c r="AK94"/>
  <c r="AL93"/>
  <c r="AK93"/>
  <c r="AL92"/>
  <c r="AK92"/>
  <c r="AL91"/>
  <c r="AK91"/>
  <c r="AL90"/>
  <c r="AK90"/>
  <c r="AL89"/>
  <c r="AK89"/>
  <c r="AL88"/>
  <c r="AK88"/>
  <c r="AL87"/>
  <c r="AK87"/>
  <c r="AL86"/>
  <c r="AK86"/>
  <c r="AL85"/>
  <c r="AK85"/>
  <c r="AL84"/>
  <c r="AK84"/>
  <c r="AL83"/>
  <c r="AK83"/>
  <c r="AL82"/>
  <c r="AK82"/>
  <c r="AL81"/>
  <c r="AK81"/>
  <c r="AL80"/>
  <c r="AK80"/>
  <c r="AL79"/>
  <c r="AK79"/>
  <c r="AL78"/>
  <c r="AK78"/>
  <c r="AL77"/>
  <c r="AK77"/>
  <c r="AL76"/>
  <c r="AK76"/>
  <c r="AL75"/>
  <c r="AK75"/>
  <c r="AL74"/>
  <c r="AK74"/>
  <c r="AL73"/>
  <c r="AK73"/>
  <c r="AL72"/>
  <c r="AK72"/>
  <c r="AL71"/>
  <c r="AK71"/>
  <c r="AL70"/>
  <c r="AK70"/>
  <c r="AL69"/>
  <c r="AK69"/>
  <c r="AL68"/>
  <c r="AK68"/>
  <c r="AL67"/>
  <c r="AK67"/>
  <c r="AL66"/>
  <c r="AK66"/>
  <c r="AL65"/>
  <c r="AK65"/>
  <c r="AL64"/>
  <c r="AK64"/>
  <c r="AL63"/>
  <c r="AK63"/>
  <c r="AL62"/>
  <c r="AK62"/>
  <c r="AL61"/>
  <c r="AK61"/>
  <c r="AL60"/>
  <c r="AK60"/>
  <c r="AL59"/>
  <c r="AK59"/>
  <c r="AL58"/>
  <c r="AK58"/>
  <c r="AL57"/>
  <c r="AK57"/>
  <c r="AL56"/>
  <c r="AK56"/>
  <c r="AL55"/>
  <c r="AK55"/>
  <c r="AL54"/>
  <c r="AK54"/>
  <c r="AL53"/>
  <c r="AK53"/>
  <c r="AL52"/>
  <c r="AK52"/>
  <c r="AL51"/>
  <c r="AK51"/>
  <c r="AL50"/>
  <c r="AK50"/>
  <c r="AL49"/>
  <c r="AK49"/>
  <c r="AL48"/>
  <c r="AK48"/>
  <c r="AL47"/>
  <c r="AK47"/>
  <c r="AL46"/>
  <c r="AK46"/>
  <c r="AL45"/>
  <c r="AK45"/>
  <c r="AL44"/>
  <c r="AK44"/>
  <c r="AL43"/>
  <c r="AK43"/>
  <c r="AL42"/>
  <c r="AK42"/>
  <c r="AL41"/>
  <c r="AK41"/>
  <c r="AL40"/>
  <c r="AK40"/>
  <c r="AL39"/>
  <c r="AK39"/>
  <c r="AL38"/>
  <c r="AK38"/>
  <c r="AL37"/>
  <c r="AK37"/>
  <c r="AL36"/>
  <c r="AK36"/>
  <c r="AL35"/>
  <c r="AK35"/>
  <c r="AL34"/>
  <c r="AK34"/>
  <c r="AL33"/>
  <c r="AK33"/>
  <c r="AL32"/>
  <c r="AK32"/>
  <c r="AL31"/>
  <c r="AK31"/>
  <c r="AL30"/>
  <c r="AK30"/>
  <c r="AL29"/>
  <c r="AK29"/>
  <c r="AL28"/>
  <c r="AK28"/>
  <c r="AL27"/>
  <c r="AK27"/>
  <c r="AL26"/>
  <c r="AK26"/>
  <c r="AL25"/>
  <c r="AK25"/>
  <c r="AL24"/>
  <c r="AK24"/>
  <c r="AL23"/>
  <c r="AK23"/>
  <c r="AL22"/>
  <c r="AK22"/>
  <c r="AL21"/>
  <c r="AK21"/>
  <c r="AL20"/>
  <c r="AK20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BX181"/>
  <c r="BW181"/>
  <c r="BP19"/>
  <c r="BO19"/>
  <c r="BF19"/>
  <c r="BF181" s="1"/>
  <c r="BE19"/>
  <c r="BE181" s="1"/>
  <c r="AT19"/>
  <c r="AT181" s="1"/>
  <c r="AS19"/>
  <c r="AK19"/>
  <c r="AA19"/>
  <c r="AA181" s="1"/>
  <c r="BV181"/>
  <c r="BU181"/>
  <c r="BT181"/>
  <c r="BS181"/>
  <c r="BR181"/>
  <c r="BQ181"/>
  <c r="BN181"/>
  <c r="BM181"/>
  <c r="BL181"/>
  <c r="BK181"/>
  <c r="BJ181"/>
  <c r="BI181"/>
  <c r="BH181"/>
  <c r="BG181"/>
  <c r="AZ181"/>
  <c r="AY181"/>
  <c r="AX181"/>
  <c r="AW181"/>
  <c r="AV181"/>
  <c r="AU181"/>
  <c r="AR181"/>
  <c r="AQ181"/>
  <c r="AP181"/>
  <c r="AO181"/>
  <c r="AN181"/>
  <c r="AM181"/>
  <c r="AD181"/>
  <c r="AC181"/>
  <c r="AB181"/>
  <c r="J181"/>
  <c r="I181"/>
  <c r="H181"/>
  <c r="H183" s="1"/>
  <c r="BO181"/>
  <c r="BA19"/>
  <c r="AL19"/>
  <c r="Q181" l="1"/>
  <c r="O181"/>
  <c r="I183"/>
  <c r="BP181"/>
  <c r="AK181"/>
  <c r="AS181"/>
  <c r="BA181"/>
  <c r="AL181"/>
</calcChain>
</file>

<file path=xl/sharedStrings.xml><?xml version="1.0" encoding="utf-8"?>
<sst xmlns="http://schemas.openxmlformats.org/spreadsheetml/2006/main" count="1202" uniqueCount="556">
  <si>
    <t xml:space="preserve"> </t>
  </si>
  <si>
    <t>ՀԱՎԵԼՎԱԾ</t>
  </si>
  <si>
    <t>Ձև N4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</si>
  <si>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</si>
  <si>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</si>
  <si>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</si>
  <si>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>ՀԱՇՎԵՏՎՈՒԹՅՈՒՆ</t>
  </si>
  <si>
    <t>ՊԵՏԱԿԱՆ ՈՉ ԱՌԵՎՏՐԱՅԻՆ ԿԱԶՄԱԿԵՐՊՈՒԹՅՈՒՆՆԵՐԻ ՆՊԱՏԱԿԱՅԻՆ ԵՎ ՁԵՌՆԱՐԿԱՏԻՐԱԿԱՆ ԳՈՐԾՈՒՆԵՈԻԹՅԱՆ ՏԱՐԵԿԱՆ ՖԻՆԱՆՍԱՏՆՏԵՍԱԿԱՆ ԱՐԴՅՈՒՆՔՆԵՐԻ ՄԱՍԻՆ</t>
  </si>
  <si>
    <t>(ՕՐԻՆԱԿԵԼԻ ՁԵՎ)</t>
  </si>
  <si>
    <t>No</t>
  </si>
  <si>
    <t>ՊՈԱԿ֊ի անվանումը</t>
  </si>
  <si>
    <t>Գտնվելու վայրը  և հեռախոսահամարները</t>
  </si>
  <si>
    <t>Կազմակերպության բաժին/խումբ/դաս` ըստ բյուջետային ծախսերի գործառական դասակարգման</t>
  </si>
  <si>
    <t>Կազմակերպության կանոնադրական նպատակները (տեքստային)</t>
  </si>
  <si>
    <t>Այլ ոչ ընթացիկ ակտիվներ                 (հազ. դրամ)</t>
  </si>
  <si>
    <t>Կազմակերպությանն ամրացված հողամասի մակերեսը (քմ)</t>
  </si>
  <si>
    <t>Կազմակերպությանն ամրացված շենք-շինությունների տարածքի չափը (քմ)</t>
  </si>
  <si>
    <t>Աշխատողների միջին ցուցակային թվաքանակը (մարդ)</t>
  </si>
  <si>
    <t xml:space="preserve">Միջին աշխատավարձը (հազ. դրամ)                            </t>
  </si>
  <si>
    <t>Մ ՈՒ Տ Ք Ե Ր (հազ. դրամ)</t>
  </si>
  <si>
    <t>Ե Լ Ք Ե Ր  (հազ. դրամ)</t>
  </si>
  <si>
    <t>Հաշվետու տարվա զուտ շահույթ (վնաս) նախքան շահութահարկի գծով ծախսի նվազեցումը   (հազ. դրամ)</t>
  </si>
  <si>
    <t>Շահութահարկի գծով ծախս (փոխհատուցում)  (հազ. դրամ)</t>
  </si>
  <si>
    <t>Հաշվետու տարվա զուտ շահույթ (վնաս) շահութահարկի գծով ծախսի նվազեցումից հետո                         (հազ. դրամ)</t>
  </si>
  <si>
    <t xml:space="preserve">           Կ ր ե դ ի տ ո ր ա կ ա ն   պ ա ր տ ք ե ր         (հազ. դրամ)</t>
  </si>
  <si>
    <t>Դ ե բ ի տ ո ր ա կ ա ն   պ ա ր տ ք ե ր    (հազ. դրամ)</t>
  </si>
  <si>
    <t>Ընդամենը</t>
  </si>
  <si>
    <t>այդ թվում՝</t>
  </si>
  <si>
    <t xml:space="preserve">այդ թվում` </t>
  </si>
  <si>
    <t>այդ թվում`</t>
  </si>
  <si>
    <t>Ըստ կանոնադրության</t>
  </si>
  <si>
    <t>Փաստացի իրականացվող</t>
  </si>
  <si>
    <t>տարեսկիզբ</t>
  </si>
  <si>
    <t>տարեվերջ</t>
  </si>
  <si>
    <t>տարվա վերջ</t>
  </si>
  <si>
    <t>որից՝</t>
  </si>
  <si>
    <t>Վարչակառավարչական անձնակազմի</t>
  </si>
  <si>
    <t xml:space="preserve">Մասնագետների </t>
  </si>
  <si>
    <t>Այլ աշխատողների</t>
  </si>
  <si>
    <t>Մուտքեր բյուջեներից</t>
  </si>
  <si>
    <t xml:space="preserve">Մուտքեր ձեռնարկատիրական գործունեությունից </t>
  </si>
  <si>
    <t>Այլ մուտքեր</t>
  </si>
  <si>
    <t>Ընթացիկ ծախսեր</t>
  </si>
  <si>
    <t>Կապիտալ ծախսեր</t>
  </si>
  <si>
    <t>Առևտրային գործունեությունից</t>
  </si>
  <si>
    <t xml:space="preserve">Բյուջեների նկատմամբ </t>
  </si>
  <si>
    <t xml:space="preserve">Աշխատավարձի  և աշխատակիցների այլ հատուցումների գծով </t>
  </si>
  <si>
    <t>Այլ</t>
  </si>
  <si>
    <t>Բյուջեների գծով</t>
  </si>
  <si>
    <t xml:space="preserve">Այլ </t>
  </si>
  <si>
    <t>վարձակալության հանձնված</t>
  </si>
  <si>
    <t>ՊՈԱԿ-ի կողմից փաստացի օգտագործվող տարածքի չափը</t>
  </si>
  <si>
    <t>Վարձակալության հանձնված տարածքի չափը</t>
  </si>
  <si>
    <t>Վարչակառավարչական անձնակազմ</t>
  </si>
  <si>
    <t>Մասնագետներ</t>
  </si>
  <si>
    <t>Այլ աշխատողներ</t>
  </si>
  <si>
    <t>ծրագրված (հաշվեգրված)</t>
  </si>
  <si>
    <t>փաստացի (հաշվարկված)</t>
  </si>
  <si>
    <t>ծրագրային (հաշվեգրված)</t>
  </si>
  <si>
    <t>փաստացի (դրամարկղային)</t>
  </si>
  <si>
    <t>Ուղղություն 1              (հազ. դրամ)</t>
  </si>
  <si>
    <t>Ուղղություն 2                     (հազ. դրամ)</t>
  </si>
  <si>
    <t>…..</t>
  </si>
  <si>
    <t>Ը Ն Դ Ա Մ Ե Ն Ը</t>
  </si>
  <si>
    <t>X</t>
  </si>
  <si>
    <t>Ձեռնարկատիրական գործունեության տեսակները (տեքստային)</t>
  </si>
  <si>
    <t>71</t>
  </si>
  <si>
    <t>75</t>
  </si>
  <si>
    <t>76</t>
  </si>
  <si>
    <t>Հաշվետու ժամանակաշրջանի դրամական միջոցների  ազատ մնացորդ (հազար դրամ)</t>
  </si>
  <si>
    <t>(ստորագրություն)</t>
  </si>
  <si>
    <t xml:space="preserve">ԳԼԽԱՎՈՐ ՀԱՇՎԱՊԱՀ </t>
  </si>
  <si>
    <t>______________________</t>
  </si>
  <si>
    <t>Շահույթի օգտագործման ուղղությունները,                 (հազ. դրամ) այդ թվում`</t>
  </si>
  <si>
    <t>Հիմնական միջոցներ                 (սեփականության իրավունքով)             (հազ. դրամ)</t>
  </si>
  <si>
    <t>Ամրացված գույք                             (հազ. դրամ)</t>
  </si>
  <si>
    <t>Ընդամենը ընթացիկ ակտիվներ                  (հազ. դրամ)</t>
  </si>
  <si>
    <t>Զուտ ակտիվներ                               (Սեփական կապիտալ)                     (հազ. դրամ)</t>
  </si>
  <si>
    <t>Ընդամենը ոչ ընթացիկ պարտավորություններ                                (հազ. դրամ)</t>
  </si>
  <si>
    <t>Ընդամենը ընթացիկ պարտավորություններ                               (հազ. դրամ)</t>
  </si>
  <si>
    <t>ԳԼԽԱՎՈՐ ՖԻՆԱՆՍԻՍՏ                          _______________________</t>
  </si>
  <si>
    <t xml:space="preserve">         (ստորագրություն)</t>
  </si>
  <si>
    <t>Համակարգի բոլոր ՊՈԱԿ-ների գծով ամփոփ (ընդգծել)</t>
  </si>
  <si>
    <t xml:space="preserve">Պետական ոչ առևտրային կազմակերպության անվանումը  </t>
  </si>
  <si>
    <t>«Վանաձորի թիվ 1 հ/դ» ՊՈԱԿ</t>
  </si>
  <si>
    <t xml:space="preserve">Մյասնիկյան 10, /Թեւոսյան 9/ ,2-43-68, 4-33-29
</t>
  </si>
  <si>
    <t>09.01.02,    09.02.01</t>
  </si>
  <si>
    <t>իրականացնում է հանրակրթական ծրագրեր</t>
  </si>
  <si>
    <t xml:space="preserve">2987; 68,6; 70,8 </t>
  </si>
  <si>
    <t>«Վանաձորի թիվ  2 հ/դ» ՊՈԱԿ</t>
  </si>
  <si>
    <t xml:space="preserve">Մխ.Հերացու 17,    2-35-26    </t>
  </si>
  <si>
    <t>2272,2;   27,5</t>
  </si>
  <si>
    <t>«Վանաձորի թիվ  3 հ/դ» ՊՈԱԿ</t>
  </si>
  <si>
    <t>Տիգրան Մեծի 35, 4-46-96</t>
  </si>
  <si>
    <t>2844.35; 60.5; 14.8</t>
  </si>
  <si>
    <t>91,  14.63</t>
  </si>
  <si>
    <t>«Վանաձորի թիվ  4 հ/դ» ՊՈԱԿ</t>
  </si>
  <si>
    <t>Տիգրան Մեծի  23 , 2-54-60</t>
  </si>
  <si>
    <t>2286,3;   2067,8 ;  34,6 ;  67,7</t>
  </si>
  <si>
    <t>«Վանաձորի թիվ  6  հ/դ» ՊՈԱԿ</t>
  </si>
  <si>
    <t>Գր.Լուսավորիչի 17,   2-02-91</t>
  </si>
  <si>
    <t>5089 ;  190 ;       175 ;    31</t>
  </si>
  <si>
    <t>«Վանաձորի թիվ  7  հ/դ» ՊՈԱԿ</t>
  </si>
  <si>
    <t xml:space="preserve">Թևոսյան 1ա, 4-38-67         </t>
  </si>
  <si>
    <t>«Վանաձորի թիվ  8  հ/դ» ՊՈԱԿ</t>
  </si>
  <si>
    <t>Մաշտոցի 1, 4-92-37</t>
  </si>
  <si>
    <t>3398.1,94 ;   69,4 ;  86,1 ;  36 ;  135</t>
  </si>
  <si>
    <t>2524,94 ;   69,4 ;  86,1 ;  36 ;  135</t>
  </si>
  <si>
    <t>«Վանաձորի թիվ  9 հ/դ» ՊՈԱԿ</t>
  </si>
  <si>
    <t>Զոր.Անդրանիկի 71  ,  2-91-69</t>
  </si>
  <si>
    <t>«Վանաձորի թիվ  12 հ/դ» ՊՈԱԿ</t>
  </si>
  <si>
    <t>Անանյա Շիրակացի 17-23ա,          2-37-05</t>
  </si>
  <si>
    <t>«Վանաձորի թիվ  15  հ/դ» ՊՈԱԿ</t>
  </si>
  <si>
    <t>Աղայան 69, 2-82-85</t>
  </si>
  <si>
    <t>905,5 ;57  ;   119,16</t>
  </si>
  <si>
    <t>«Վանաձորի թիվ  16  հ/դ» ՊՈԱԿ</t>
  </si>
  <si>
    <t>ՏԱՐՈՆ 4 թաղ.,6-19-81</t>
  </si>
  <si>
    <t>7231,18  ;    296</t>
  </si>
  <si>
    <t>«Վանաձորի թիվ  18  մ/դ» ՊՈԱԿ</t>
  </si>
  <si>
    <t>Երևանյան խճ. 155, 5-38-09</t>
  </si>
  <si>
    <t>09.01.02,  09.02.01,  09.02.02</t>
  </si>
  <si>
    <t>5763  ;   126  ;   74</t>
  </si>
  <si>
    <t>«Վանաձորի թիվ  19  հ/դ» ՊՈԱԿ</t>
  </si>
  <si>
    <t>Չուխաջյան 24ա  ,   /Երևանյան խճ. 90/, 4-77-14</t>
  </si>
  <si>
    <t>4050  ;    8000</t>
  </si>
  <si>
    <t>1315.4 ; 180; 1798.5; 938; 315.2</t>
  </si>
  <si>
    <t>1315.4 ; 180; 1798.5</t>
  </si>
  <si>
    <t>«Վանաձորի թիվ  20  հ/դ» ՊՈԱԿ</t>
  </si>
  <si>
    <t>Մյասնիկյան 7ա  ,   /Դպրոցի փողոց 20/, 4-00-74</t>
  </si>
  <si>
    <t>5160   ;     3100</t>
  </si>
  <si>
    <t>1255,2  ; /1070.7/</t>
  </si>
  <si>
    <t xml:space="preserve">1255,2  </t>
  </si>
  <si>
    <t>14,08</t>
  </si>
  <si>
    <t>«Վանաձորի թիվ  21 հ/դ» ՊՈԱԿ</t>
  </si>
  <si>
    <t>Նիզամի 49, 4-81-77</t>
  </si>
  <si>
    <t>587,39  ; 1157,52  ;   28,16</t>
  </si>
  <si>
    <t>«Վանաձորի թիվ  22  հ/դ» ՊՈԱԿ</t>
  </si>
  <si>
    <t>Բանակի 29, 2-29-77</t>
  </si>
  <si>
    <t xml:space="preserve">2170.15; 23.1; </t>
  </si>
  <si>
    <t>«Վանաձորի թիվ  23  հ/դ» ՊՈԱԿ</t>
  </si>
  <si>
    <t xml:space="preserve">Իսահակյան 1-ին նրբ. 3ա  , 5-66-32   </t>
  </si>
  <si>
    <t>698  ;    495</t>
  </si>
  <si>
    <t>«Վանաձորի թիվ  24  մ/դ» ՊՈԱԿ</t>
  </si>
  <si>
    <t>Նեսիսյան 6, 4-83-96</t>
  </si>
  <si>
    <t>5717 ;165,3 ;   278,4  ;    150,65</t>
  </si>
  <si>
    <t>266.05 քառ.մ, ՀՀ կառ.02.06.2016թ. թիվ 581-Ա որոշում /Հռաքելություն Հայաստան- Տարեցների ցերեկային կենտրոն/</t>
  </si>
  <si>
    <t>«Վանաձորի թիվ  25  հ/դ» ՊՈԱԿ</t>
  </si>
  <si>
    <t>Վ.Համբարձումյանի 2  , 5-06-92</t>
  </si>
  <si>
    <t>«Վանաձորի թիվ  27  հ/դ» ՊՈԱԿ</t>
  </si>
  <si>
    <t>Տարոն 4, 6-01-79</t>
  </si>
  <si>
    <t>7599,16  ;    240,8</t>
  </si>
  <si>
    <t>«Վանաձորի թիվ  28  հ/դ» ՊՈԱԿ</t>
  </si>
  <si>
    <t>Տարոն 2, 3-05-63</t>
  </si>
  <si>
    <t>8928,9  ;    139,2</t>
  </si>
  <si>
    <t>«Վանաձորի թիվ  30  հ/դ» ՊՈԱԿ</t>
  </si>
  <si>
    <t>Տարոն 2 ՈՒկրաինական պող., 3-23-11</t>
  </si>
  <si>
    <t>8428.75; 276; 36.6</t>
  </si>
  <si>
    <t>4 քառ.մ -բուֆետ,  286.7 քառ.մ - մարզադահլիճ /ժամավճար/, 61.4 քառ.մ- շախմատ</t>
  </si>
  <si>
    <t>«Ազնվաձորի  մ/դ    լեռ.» ՊՈԱԿ</t>
  </si>
  <si>
    <t>գ.Ազնվաձոր 5-րդ փողոց, 1-ին նրբանցք, շենք 1,                      6-47-08</t>
  </si>
  <si>
    <t>440,73  ;  12,84  ; 23,94  ;   68,7</t>
  </si>
  <si>
    <t>«Արջուտի   մ/դ» ՊՈԱԿ</t>
  </si>
  <si>
    <t>գ.Արջուտ 1-ին փողոց, 29 շենք ,      6-86-40</t>
  </si>
  <si>
    <t>853,4  ;   16,5  ;   14,5  ;    172,5</t>
  </si>
  <si>
    <t>« Բազումի   մ/դ» ՊՈԱԿ</t>
  </si>
  <si>
    <t>գ. Բազում, 3-րդ փողոց, շենք 2       6-21-60</t>
  </si>
  <si>
    <t>700,32  ;    30,08</t>
  </si>
  <si>
    <t>«Բազումի հ/դ» ՊՈԱԿ</t>
  </si>
  <si>
    <t>Սիվաշավան, 6-01-27</t>
  </si>
  <si>
    <t>«Գուգարքի   թիվ 2  հ/դ» ՊՈԱԿ</t>
  </si>
  <si>
    <t>գ.Գուգարք,2-րդ փողոց ,1-ին նրբ., թիվ11                    5-80-89</t>
  </si>
  <si>
    <t>5073,19   ,    202,9</t>
  </si>
  <si>
    <t>«Դարպասի  մ/դ» ՊՈԱԿ</t>
  </si>
  <si>
    <t>գ.Դարպաս, 2- րդ փողոց, շենք 10               6-16-72</t>
  </si>
  <si>
    <t>4308,64  ;    84,15</t>
  </si>
  <si>
    <t>«Դեբեդի   մ/դ» ՊՈԱԿ</t>
  </si>
  <si>
    <t>գ.Դեբեդ, 2-րդ փողոց ,1-ին նրբ., թիվ10                         (093)502019</t>
  </si>
  <si>
    <t>9810  ;    980</t>
  </si>
  <si>
    <t>1203  ;  62,8  ;  28,3 ; 544,86</t>
  </si>
  <si>
    <t>«Եղեգնուտի   մ/դ» ՊՈԱԿ</t>
  </si>
  <si>
    <t>գ.Եղեգնուտ,1-ին փողոց,  շենք 7               6-82-08</t>
  </si>
  <si>
    <t>1159,2  ;  16  ;  12,6</t>
  </si>
  <si>
    <t>«Լեռնապատի   մ/դ» ՊՈԱԿ</t>
  </si>
  <si>
    <t>գ.Լեռնապատ, 30-րդ  փողոց       6-96-17</t>
  </si>
  <si>
    <t>4700 ;   19360</t>
  </si>
  <si>
    <t>1049.8 ; 67.6 ; 1273 ; 24</t>
  </si>
  <si>
    <t xml:space="preserve"> 1273 ; 24</t>
  </si>
  <si>
    <t>«Լերմոնտովոյի  մ/դ  լեռ.» ՊՈԱԿ</t>
  </si>
  <si>
    <t>գ.Լերմոնտովո, 1-ին խճուղի, 2-րդ շենք           6-86-58</t>
  </si>
  <si>
    <t>«Մարգահովիտի  մ/դ  լեռ.» ՊՈԱԿ</t>
  </si>
  <si>
    <t>գ.Մարգահովիտ, 6-98-04 6-98-05</t>
  </si>
  <si>
    <t>10000   ;   3450</t>
  </si>
  <si>
    <t>3244,4  ;   82  ;  7,6  ; 161,2  ;              1004</t>
  </si>
  <si>
    <t>«Շահումյանի  մ/դ» ՊՈԱԿ</t>
  </si>
  <si>
    <t>գ.Շահումյան, 5-03-59</t>
  </si>
  <si>
    <t xml:space="preserve">4763,84  ;  97,44  ;  24,64  ;   60   </t>
  </si>
  <si>
    <t>«Վահագնի մ/դ» ՊՈԱԿ</t>
  </si>
  <si>
    <t>գ.Վահագնի, 6-94-10</t>
  </si>
  <si>
    <t>«Ֆիոլետովոյի  մ/դ   լեռ.» ՊՈԱԿ</t>
  </si>
  <si>
    <t>գ.Ֆիոլետովո, (077)056903</t>
  </si>
  <si>
    <t>1716,9 ;  36,3 ;    52,3</t>
  </si>
  <si>
    <t>«Անտառամուտի   հիմն.դպր.» ՊՈԱԿ</t>
  </si>
  <si>
    <t>գ.Անտառամուտ փողոց 6, շենք 10,    6-91-70</t>
  </si>
  <si>
    <t>« Ձորագետի  հ/դ» ՊՈԱԿ</t>
  </si>
  <si>
    <t>Ձորագետ, 5-64-57</t>
  </si>
  <si>
    <t>գործում է համ. սեփ. հանդիս. շենքում</t>
  </si>
  <si>
    <t>համայնքային սեփ.</t>
  </si>
  <si>
    <t>«Ձորագյուղի հդ» ՊՈԱԿ</t>
  </si>
  <si>
    <t>գ.Ձորագյուղ, 6-80-38</t>
  </si>
  <si>
    <t>1816,7  ;   28,3 ;  10  ;   60</t>
  </si>
  <si>
    <t>«Վահագնաձորի հ/դ» ՊՈԱԿ</t>
  </si>
  <si>
    <t>գ.Վահագնաձոր, 6-32-51</t>
  </si>
  <si>
    <t>1000  ,     18940,  590</t>
  </si>
  <si>
    <t>178,85  ;         160,5</t>
  </si>
  <si>
    <t xml:space="preserve">178,85  </t>
  </si>
  <si>
    <t>«Փամբակի հ/դ» ՊՈԱԿ</t>
  </si>
  <si>
    <t>գ.Փամբակ, 6-93-42</t>
  </si>
  <si>
    <t>«Ալավերդու  թիվ  1  հ/դ» ՊՈԱԿ</t>
  </si>
  <si>
    <t>Էնգելսի 2ա, 2-32-72</t>
  </si>
  <si>
    <t>«Ալավերդու  թիվ  2   հ/դ» ՊՈԱԿ</t>
  </si>
  <si>
    <t>Ջրավազանի 6ա, 2-30-57</t>
  </si>
  <si>
    <t>«Ալավերդու  թիվ  4   հ/դ» ՊՈԱԿ</t>
  </si>
  <si>
    <t>Սանահին թաղ., 3-10-85</t>
  </si>
  <si>
    <t>1212,9   ;    56,1</t>
  </si>
  <si>
    <t>1212,9 ;    56,1</t>
  </si>
  <si>
    <t>«Ալավերդու  թիվ  7   մ/դ» ՊՈԱԿ</t>
  </si>
  <si>
    <t>Սանահին կայ., 2-29-60</t>
  </si>
  <si>
    <t>508 ;  50,5 ;   /1485,8 ;   163,2/</t>
  </si>
  <si>
    <t>«Ալավերդու  թիվ  9   մ/դ» ՊՈԱԿ</t>
  </si>
  <si>
    <t>Փիրուզյան 60ա, 2-33-80</t>
  </si>
  <si>
    <t>2305,3 ;   210,3</t>
  </si>
  <si>
    <t>2305,3 ; 210,3</t>
  </si>
  <si>
    <t>«Ալավերդու  թիվ  10   հ/դ» ՊՈԱԿ</t>
  </si>
  <si>
    <t>Շահումյան 2ա, 2-34-87</t>
  </si>
  <si>
    <t>997,8 ;    70,6</t>
  </si>
  <si>
    <t>«Ալավերդու  թիվ  11   մ/դ» ՊՈԱԿ</t>
  </si>
  <si>
    <t>Ակներ թաղ., 93162053</t>
  </si>
  <si>
    <t>«Ալավերդու  թիվ  12   հ/դ» ՊՈԱԿ</t>
  </si>
  <si>
    <t>Սարահարթ 2/26ա, 055-777175</t>
  </si>
  <si>
    <t>6190 ;    167,4</t>
  </si>
  <si>
    <t>«Ախթալայի  թիվ 1   մ/դ» ՊՈԱԿ</t>
  </si>
  <si>
    <t>Շահումյան 10, (93)40-56-05</t>
  </si>
  <si>
    <t>2658,5 ;    68,5</t>
  </si>
  <si>
    <t>2658,5 ; 68,5</t>
  </si>
  <si>
    <t>«Ախթալայի  թիվ 2   մ/դ» ՊՈԱԿ</t>
  </si>
  <si>
    <t>ք.Ախթալա,(77)595458</t>
  </si>
  <si>
    <t>«Թումանյանի   մ/դ» ՊՈԱԿ</t>
  </si>
  <si>
    <t>1-ին մաս, (094)554060</t>
  </si>
  <si>
    <t>«Շամլուղի  միջն. դպր.» ՊՈԱԿ</t>
  </si>
  <si>
    <t>գ.Շամլուղ,((094)929329</t>
  </si>
  <si>
    <t>1601,6 ;    1729,5 ;    270</t>
  </si>
  <si>
    <t>«Արևածագի   մ/դ» ՊՈԱԿ</t>
  </si>
  <si>
    <t>գ.Արևածագ, (93)80-34-10</t>
  </si>
  <si>
    <t>1869,7 ;   81,6 ;   64,3 ;   262,1</t>
  </si>
  <si>
    <t>«Աքորի մ/դ» ՊՈԱԿ</t>
  </si>
  <si>
    <t>գ.Աքորի, (91)78-99-39</t>
  </si>
  <si>
    <t xml:space="preserve">5803,8 ;   123,6 ;   86,9 ;   33 ;   312,6 ;   40 </t>
  </si>
  <si>
    <t>«Դսեղի   մ/դ» ՊՈԱԿ</t>
  </si>
  <si>
    <t>գ.Դսեղ, (93)04-55-14</t>
  </si>
  <si>
    <t>4319,3 ;   41,3 ;   60 ;    365,4</t>
  </si>
  <si>
    <t>«Թեղուտի   մ/դ» ՊՈԱԿ</t>
  </si>
  <si>
    <t>գ.Թեղուտ, 94)02-95-95</t>
  </si>
  <si>
    <t>1820 ;   84</t>
  </si>
  <si>
    <t>«Լորուտի  մ/դ» ՊՈԱԿ</t>
  </si>
  <si>
    <t>գ.Լորուտ, (93)84-82-62</t>
  </si>
  <si>
    <t>2564,1 ;   484,3 ;   79,6</t>
  </si>
  <si>
    <t>«Հաղպատի   մ/դ» ՊՈԱԿ</t>
  </si>
  <si>
    <t>գ.Հաղպատ, (93)-91-55-98</t>
  </si>
  <si>
    <t>1346 ;   63,2</t>
  </si>
  <si>
    <t>«Ճոճկանի   մ/դ» ՊՈԱԿ</t>
  </si>
  <si>
    <t>գ.Ճոճկան,(077)105040</t>
  </si>
  <si>
    <t>22310   ;    /248/</t>
  </si>
  <si>
    <t>1551,2 ;    628,3 ;   381,1 ;47,3 ;   62,4 /208,2/</t>
  </si>
  <si>
    <t>«Մարցի   մ/դ. » ՊՈԱԿ</t>
  </si>
  <si>
    <t>գ.Մարց, (93)62-57-01</t>
  </si>
  <si>
    <t>«Մեծ  Այրումի   մ/դ» ՊՈԱԿ</t>
  </si>
  <si>
    <t>գ.Մեծ Այրում, 6-05-38</t>
  </si>
  <si>
    <t>2669,7 ;    63</t>
  </si>
  <si>
    <t>«Շնողի   մ/դ» ՊՈԱԿ</t>
  </si>
  <si>
    <t>գ.Շնող, (91)79-11-74</t>
  </si>
  <si>
    <t>«Ջիլիզայի   մ/դ» ՊՈԱԿ</t>
  </si>
  <si>
    <t>գ.Ջիլիզա,(93)64-50-89</t>
  </si>
  <si>
    <t>«Քարինջի մ/դ» ՊՈԱԿ</t>
  </si>
  <si>
    <t>գ.Քարինջ, (091)774232</t>
  </si>
  <si>
    <t xml:space="preserve">1342 ;    73,7 ;   121,5 </t>
  </si>
  <si>
    <t>«Քարկոփի  մ/դ» ՊՈԱԿ</t>
  </si>
  <si>
    <t>գ.Քարկոպ, (091)76-15-77</t>
  </si>
  <si>
    <t>«Օձունի  թիվ 1 մ/դ» ՊՈԱԿ</t>
  </si>
  <si>
    <t>գ.Օձուն , (91)75-58-67</t>
  </si>
  <si>
    <t>4460,3 ;   47,2 ;   143,5 ;    471,4 ;    75</t>
  </si>
  <si>
    <t>«Օձունի  թիվ 2   մ/դ» ՊՈԱԿ</t>
  </si>
  <si>
    <t>գ.Օձուն , (91)68-22-93</t>
  </si>
  <si>
    <t>1015 ;   224,5 ;    75,9 ;   197,5 ;   40,8</t>
  </si>
  <si>
    <t>«Աթանի  հ/դ» ՊՈԱԿ</t>
  </si>
  <si>
    <t>գ.Աթան, (93)60-24-28</t>
  </si>
  <si>
    <t>1040 ;   83,8</t>
  </si>
  <si>
    <t>«Ահնիձորի  հ/դ» ՊՈԱԿ</t>
  </si>
  <si>
    <t>Գ.Ահնիձոր, (98)01-33-03</t>
  </si>
  <si>
    <t>«Այգեհատի  հ/դ» ՊՈԱԿ</t>
  </si>
  <si>
    <t>գ.Այգեհատ,(93)43-72-10</t>
  </si>
  <si>
    <t>1328,5 ;   62,6</t>
  </si>
  <si>
    <t>«Արդվիի  հ/դ» ՊՈԱԿ</t>
  </si>
  <si>
    <t>գ.Արդվի, 093-337756</t>
  </si>
  <si>
    <t>«Ծաթերի  հ/դ» ՊՈԱԿ</t>
  </si>
  <si>
    <t>գ.Ծաթեր, ((091)199207</t>
  </si>
  <si>
    <t>1047,4 ;   77,3</t>
  </si>
  <si>
    <t>«Ծաղկաշատի հ/դ» ՊՈԱԿ</t>
  </si>
  <si>
    <t>գ.Ծաղկաշատ, 099-023580</t>
  </si>
  <si>
    <t>«Կարմիր Աղեգու   հ/դ» ՊՈԱԿ</t>
  </si>
  <si>
    <t>գ.Կարմիր Աղեգի, (91)20-57-66</t>
  </si>
  <si>
    <t>661 ;  29,4 ;  7,7 ;   3</t>
  </si>
  <si>
    <t>«Կաճաճկուտի հ/դ» ՊՈԱԿ</t>
  </si>
  <si>
    <t>գ.Կաճաճկուտ,091113422</t>
  </si>
  <si>
    <t>274,5 ;   26,5</t>
  </si>
  <si>
    <t>«Հագվիի  հ/դ» ՊՈԱԿ</t>
  </si>
  <si>
    <t>գ.Հագվի,(098)452830</t>
  </si>
  <si>
    <t>1521,4 ;   42,4</t>
  </si>
  <si>
    <t>«Մղարթի  հ/դ» ՊՈԱԿ</t>
  </si>
  <si>
    <t>գ.Մղարթ,(093)020883</t>
  </si>
  <si>
    <t>«Նեղոցի   հ/դ» ՊՈԱԿ</t>
  </si>
  <si>
    <t>գ.Նեղոց, 055-305828</t>
  </si>
  <si>
    <t>430,5 ;   3,8</t>
  </si>
  <si>
    <t>«Շամուտի  հ/դ» ՊՈԱԿ</t>
  </si>
  <si>
    <t>գ.Շամուտ,(094)728342</t>
  </si>
  <si>
    <t>3100  ,    100</t>
  </si>
  <si>
    <t>1028,1 ;  60</t>
  </si>
  <si>
    <t>«Չկալովի  հ/դ» ՊՈԱԿ</t>
  </si>
  <si>
    <t>գ.Չկալով,(093)402994</t>
  </si>
  <si>
    <t>«Սպիտակի թիվ 1  հ/դ» ՊՈԱԿ</t>
  </si>
  <si>
    <t>Մյասնիկյան, 2-25-49</t>
  </si>
  <si>
    <t>3757.54; 58.41; 220.21</t>
  </si>
  <si>
    <t>«Սպիտակի թիվ 2  հ/դ» ՊՈԱԿ</t>
  </si>
  <si>
    <t>Ս.Ավետիսյան, 2-26-39</t>
  </si>
  <si>
    <t>1706,3 ;  598,8 ;  65; 282</t>
  </si>
  <si>
    <t>«Սպիտակի թիվ 3 հ/դ» ՊՈԱԿ</t>
  </si>
  <si>
    <t>Պանրագործների թաղ., 2-43-19</t>
  </si>
  <si>
    <t xml:space="preserve">1048.2; 33.6; 18; 461 </t>
  </si>
  <si>
    <t>«Սպիտակի թիվ 4 հիմն. դպր.» ՊՈԱԿ</t>
  </si>
  <si>
    <t>Այգեստան 53, 2-24-88</t>
  </si>
  <si>
    <t>1310 ; 32.6 ; 311 ; 216</t>
  </si>
  <si>
    <t>«Սպիտակի թիվ  5  հ/դ» ՊՈԱԿ</t>
  </si>
  <si>
    <t>Իտալական թաղ., 2-40-69</t>
  </si>
  <si>
    <t>«Սպիտակի թիվ  8  մ/դ» ՊՈԱԿ</t>
  </si>
  <si>
    <t>Երևանյան խճ. 1, 2-34-08</t>
  </si>
  <si>
    <t>73.44, 24 քառ.մ- բուֆետ</t>
  </si>
  <si>
    <t>«Արևաշողի  մ/դ » ՊՈԱԿ</t>
  </si>
  <si>
    <t>գ.Արևաշող, 2-00-62</t>
  </si>
  <si>
    <t>2578,3 ;  62,1</t>
  </si>
  <si>
    <t>«Գեղասարի  մ/դ» ՊՈԱԿ</t>
  </si>
  <si>
    <t>գ.Գեղասար, (91)90-80-41</t>
  </si>
  <si>
    <t>830.1 ; 350</t>
  </si>
  <si>
    <t>«Գոգարանի  մ/դ» ՊՈԱԿ</t>
  </si>
  <si>
    <t>գ.Գոգարան, 6-08-21</t>
  </si>
  <si>
    <t>1469 ;  72,8</t>
  </si>
  <si>
    <t>«Լեռնանցքի  մ/դ» ՊՈԱԿ</t>
  </si>
  <si>
    <t>գ.Լեռնանցք, 6-29-20</t>
  </si>
  <si>
    <t>800.6 ; 690</t>
  </si>
  <si>
    <t>«Լեռնավանի  մ/դ» ՊՈԱԿ</t>
  </si>
  <si>
    <t>գ.Լեռնավան, 093-328857</t>
  </si>
  <si>
    <t>860 ;  390</t>
  </si>
  <si>
    <t>«Լուսաղբյուրի  մ/դ» ՊՈԱԿ</t>
  </si>
  <si>
    <t>գ.Լուսաղբյուր, (099)161633</t>
  </si>
  <si>
    <t>«Ծաղկաբերի  մ/դ» ՊՈԱԿ</t>
  </si>
  <si>
    <t>գ.Ծաղկաբեր, (93)11-20-50</t>
  </si>
  <si>
    <t>«Կաթնաջուրի  մ/դ » ՊՈԱԿ</t>
  </si>
  <si>
    <t>գ.Կաթնաջր, 6-02-20</t>
  </si>
  <si>
    <t xml:space="preserve">829,8 ;  </t>
  </si>
  <si>
    <t xml:space="preserve">829,8 </t>
  </si>
  <si>
    <t>«Հարթագյուղի  մ/դ» ՊՈԱԿ</t>
  </si>
  <si>
    <t>գ.Հարթագյուղ, 6-07-83</t>
  </si>
  <si>
    <t>«Ղուրսալիի  միջն. դպր.» ՊՈԱԿ</t>
  </si>
  <si>
    <t>գ.Ղուրսալի, (093)539733</t>
  </si>
  <si>
    <t>«Մեծ Պարնու  մ/դ» ՊՈԱԿ</t>
  </si>
  <si>
    <t>գ.Մեծ Պարնի, 6-07-55</t>
  </si>
  <si>
    <t>«Նոր Խաչակապի  մ/դ» ՊՈԱԿ</t>
  </si>
  <si>
    <t>գ.Նոր Խաչակապ, 6-20-01</t>
  </si>
  <si>
    <t>«Շիրակամուտի  թիվ 1 մ/դ» ՊՈԱԿ</t>
  </si>
  <si>
    <t>գ.Շիրակամուտ, (093)149779</t>
  </si>
  <si>
    <t>895,6 ;  275; 288</t>
  </si>
  <si>
    <t>«Ջրաշենի  մ/դ» ՊՈԱԿ</t>
  </si>
  <si>
    <t>գ.Ջրաշեն, 094-484842</t>
  </si>
  <si>
    <t>3013,7 ; 551,1</t>
  </si>
  <si>
    <t>«Սարահարթի  մ/դ» ՊՈԱԿ</t>
  </si>
  <si>
    <t>գ.Սարահարթ, (093)054360</t>
  </si>
  <si>
    <t>«Սարամեջի  մ/դ» ՊՈԱԿ</t>
  </si>
  <si>
    <t>գ.Սարամեջ, (093)815947</t>
  </si>
  <si>
    <t>«Խնկոյանի  հ/դ» ՊՈԱԿ</t>
  </si>
  <si>
    <t>գ.Խնկոյան,(093)450419</t>
  </si>
  <si>
    <t>593 ; 54</t>
  </si>
  <si>
    <t>«Շենավանի  հ/դ» ՊՈԱԿ</t>
  </si>
  <si>
    <t>գ.Շենավան, (099)115590</t>
  </si>
  <si>
    <t>560 ; 280</t>
  </si>
  <si>
    <t>«Շիրակամուտի  թիվ 2 հ/դ» ՊՈԱԿ</t>
  </si>
  <si>
    <t>գ.Շիրակամուտ, (93)39-75-15</t>
  </si>
  <si>
    <t>551 ;  596</t>
  </si>
  <si>
    <t>«Սարալանջի  հ/դ» ՊՈԱԿ</t>
  </si>
  <si>
    <t>գ.Սարալանջ, (098)128120</t>
  </si>
  <si>
    <t>«Քարաձորի  հ/դ» ՊՈԱԿ</t>
  </si>
  <si>
    <t>գ.Քարաձոր, (093)489088</t>
  </si>
  <si>
    <t>463,2 ;  136,2</t>
  </si>
  <si>
    <t>«Ստեփանավանի  թիվ 1  հ/դ» ՊՈԱԿ</t>
  </si>
  <si>
    <t>Բաղրամյան 67 (093)335132</t>
  </si>
  <si>
    <t>2952 ;  741,8 ;  29,9</t>
  </si>
  <si>
    <t>2952 ;  29,9</t>
  </si>
  <si>
    <t>«Ստեփանավանի թիվ  2  հ/դ» ՊՈԱԿ</t>
  </si>
  <si>
    <t>Սուրբ Նշանի 39 (94)10-91-19</t>
  </si>
  <si>
    <t>4657 , 31,4</t>
  </si>
  <si>
    <t>«Ստեփանավանի թիվ  3  հ/դ» ՊՈԱԿ</t>
  </si>
  <si>
    <t>Աշոտաբերդ թաղ.091_569555</t>
  </si>
  <si>
    <t>3581.3; 32.4</t>
  </si>
  <si>
    <t>6քառ.մ- բուֆետ</t>
  </si>
  <si>
    <t>«Ստեփանավանի թիվ 6   մ/դ» ՊՈԱԿ</t>
  </si>
  <si>
    <t xml:space="preserve">Ս.Վարդանի 1       2-21-39
2-46-06
</t>
  </si>
  <si>
    <t>1048,3 ,  32,6; 1300</t>
  </si>
  <si>
    <t>«Ստեփանավանի  վարժ» ՊՈԱԿ</t>
  </si>
  <si>
    <t>Բաղրամյան 67   2-25-76</t>
  </si>
  <si>
    <t xml:space="preserve"> 09.02.02</t>
  </si>
  <si>
    <t>«Ագարակի մ/դ» ՊՈԱԿ</t>
  </si>
  <si>
    <t>գ.Ագարակ .091044288</t>
  </si>
  <si>
    <t>1014,9 ; 436,1 ;   176,5 ;  90,2 ;  34,8 ;  368</t>
  </si>
  <si>
    <t>«Ամրակիցի  մ/դ» ՊՈԱԿ</t>
  </si>
  <si>
    <t>գ.Ամրակից(77)07-02-85</t>
  </si>
  <si>
    <t>«Բովաձորի   մ/դ» ՊՈԱԿ</t>
  </si>
  <si>
    <t>գ.Բովաձոր (91)64-91-06</t>
  </si>
  <si>
    <t>«Գարգառի   մ/դ» ՊՈԱԿ</t>
  </si>
  <si>
    <t>գ. Գարգառ (93)59-88-39</t>
  </si>
  <si>
    <t>2750   ;     450</t>
  </si>
  <si>
    <t>1409,6 ,  140,  273.2</t>
  </si>
  <si>
    <t>«Գյուլագարակի   մ/դ» ՊՈԱԿ</t>
  </si>
  <si>
    <t>գ.Գյուլագարակ (93)09-86-09</t>
  </si>
  <si>
    <t>«Լեջանի   մ/դ» ՊՈԱԿ</t>
  </si>
  <si>
    <t>գ.Լեջան(091)153979</t>
  </si>
  <si>
    <t>«Կաթնաղբյուրի  մ/դ» ՊՈԱԿ</t>
  </si>
  <si>
    <t>գ.Կաթնաղբյուր 093-922052</t>
  </si>
  <si>
    <t>20000   ,    750</t>
  </si>
  <si>
    <t>3938,4 ;  528</t>
  </si>
  <si>
    <t>«Կուրթանի   մ/դ» ՊՈԱԿ</t>
  </si>
  <si>
    <t>գ.Կուրթան (94)44-95-96</t>
  </si>
  <si>
    <t>225400   ,   280</t>
  </si>
  <si>
    <t>4208,6 ,  412,7</t>
  </si>
  <si>
    <t>«Հոբարձի   մ/դ» ՊՈԱԿ</t>
  </si>
  <si>
    <t>գ.Հոբարձի 093)88-18-55</t>
  </si>
  <si>
    <t>1469.5 ; 23.8 ; 302.8</t>
  </si>
  <si>
    <t>«Սվերդլովի   մ/դ» ՊՈԱԿ</t>
  </si>
  <si>
    <t>գ.Սվերդլով (94)23-63-35</t>
  </si>
  <si>
    <t>3800 ,  25,8 ,  176,7 ,  104,3 ,  132</t>
  </si>
  <si>
    <t>«Վարդաբլուրի  մ/դ» ՊՈԱԿ</t>
  </si>
  <si>
    <t>գ.Վարդաբլուր (93)22-61-80</t>
  </si>
  <si>
    <t>1404,6 ;  65,1 ;  32</t>
  </si>
  <si>
    <t>«Ուռուտի   մ/դ» ՊՈԱԿ</t>
  </si>
  <si>
    <t>գ.Ուռուտ (94)75-98-92</t>
  </si>
  <si>
    <t>3800,9 ;   66</t>
  </si>
  <si>
    <t>«Արմանիսի   հ/դ» ՊՈԱԿ</t>
  </si>
  <si>
    <t>Արմանիս թաղամաս (94)71-52-73</t>
  </si>
  <si>
    <t>615,5 ;  190 ; 183,3</t>
  </si>
  <si>
    <t>«Լոռի Բերդի հ/դ» ՊՈԱԿ</t>
  </si>
  <si>
    <t>գ.Լոռի Բերդ  (094)961618</t>
  </si>
  <si>
    <t>450,7 ;  164,3 ;  18,2 ;  20</t>
  </si>
  <si>
    <t>«Կողեսի    հ/դ» ՊՈԱԿ</t>
  </si>
  <si>
    <t>գ.Կողես (093)021505</t>
  </si>
  <si>
    <t>547,1 ;  8,2</t>
  </si>
  <si>
    <t>«Յաղդանի  հ/դ» ՊՈԱԿ</t>
  </si>
  <si>
    <t>գ.Յաղդան 93216947</t>
  </si>
  <si>
    <t>290 ; 92 ;   88</t>
  </si>
  <si>
    <t>«Պուշկինոյի   հ/դ» ՊՈԱԿ</t>
  </si>
  <si>
    <t>գ.Պուշկինո (094)037843</t>
  </si>
  <si>
    <t xml:space="preserve">348,2 ;  28,9 ;  7,5 ;  71 ; </t>
  </si>
  <si>
    <t xml:space="preserve">348,2 ;  28,9 ;  7,5 ;  71 ;  </t>
  </si>
  <si>
    <t>«Ուրասարի  հ/դ» ՊՈԱԿ</t>
  </si>
  <si>
    <t>գ.Ուրասար 094-788796</t>
  </si>
  <si>
    <t>541 ;  96</t>
  </si>
  <si>
    <t>«Տաշիրի   թիվ 1   մ/դ» ՊՈԱԿ</t>
  </si>
  <si>
    <t>Դպրոցականների փող. (94)01-15-04</t>
  </si>
  <si>
    <t>«Տաշիրի  թիվ  2  մ/դ» ՊՈԱԿ</t>
  </si>
  <si>
    <t>Կ.Դեմիրճյան 8   091201580</t>
  </si>
  <si>
    <t>«Արծնիի  մ/դ» ՊՈԱԿ</t>
  </si>
  <si>
    <t>գ.Արծնի (93)67-69-45</t>
  </si>
  <si>
    <t>3605,6 ;   81,6</t>
  </si>
  <si>
    <t>«Դաշտադեմի մ/դ» ՊՈԱԿ</t>
  </si>
  <si>
    <t>գ.Դաշտադեմ .055857585</t>
  </si>
  <si>
    <t>786,6 ;  144,3 ;  606,3 ;  57,1 ;  16</t>
  </si>
  <si>
    <t>«Լեռնահովիտի մ/դ » ՊՈԱԿ</t>
  </si>
  <si>
    <t>գ.Լեռնահովիտ (94)01-70-89</t>
  </si>
  <si>
    <t>23177   ,     670</t>
  </si>
  <si>
    <t>2428 ;  75,6 ;  190 ;  576</t>
  </si>
  <si>
    <t>«Կաթնառատի   մ/դ» ՊՈԱԿ</t>
  </si>
  <si>
    <t>գ.Կաթնառատ (93)88-18-24</t>
  </si>
  <si>
    <t>գործում է համ. խեփ. հանդիս. շենքում</t>
  </si>
  <si>
    <t>«Ձյունաշողի  մ/դ» ՊՈԱԿ</t>
  </si>
  <si>
    <t>գ.Ձյունաշող 77723805</t>
  </si>
  <si>
    <t xml:space="preserve">1783,9 ;  77 ;  11,1  </t>
  </si>
  <si>
    <t>«Ձորամուտի  մ/դ» ՊՈԱԿ</t>
  </si>
  <si>
    <t>գ.Ձորամուտ (55)81-64-12</t>
  </si>
  <si>
    <t>3558,7 ;   63</t>
  </si>
  <si>
    <t>«Մեդովկայի  մ/դ» ՊՈԱԿ</t>
  </si>
  <si>
    <t>գ.Մեդովկա (94)10-36-23</t>
  </si>
  <si>
    <t>8000    ,    3045</t>
  </si>
  <si>
    <t>486,7 ;  178,5</t>
  </si>
  <si>
    <t>«Մեծավանի  թիվ  1  մ/դ» ՊՈԱԿ</t>
  </si>
  <si>
    <t>գ.Մեծավան (93)05-37-30</t>
  </si>
  <si>
    <t>2251 ;138 ;  75 ;  61</t>
  </si>
  <si>
    <t>«Մեծավանի  թիվ  2  մ/դ» ՊՈԱԿ</t>
  </si>
  <si>
    <t>գ.Մեծավան (94)68-43-53</t>
  </si>
  <si>
    <t>5465 ;  173 ;  57</t>
  </si>
  <si>
    <t>«Միխայլովկայի  մ/դ» ՊՈԱԿ</t>
  </si>
  <si>
    <t>գ.Միխայլովկա (93)52-32-37</t>
  </si>
  <si>
    <t>«Նորաշենի   մ/դ» ՊՈԱԿ</t>
  </si>
  <si>
    <t>գ.Նորաշեն 077-737128</t>
  </si>
  <si>
    <t>3402,5 ;  184,2 ;  734</t>
  </si>
  <si>
    <t>«Սարատովկայի   մ/դ» ՊՈԱԿ</t>
  </si>
  <si>
    <t>գ.Սարատովկա (98)90-71-65</t>
  </si>
  <si>
    <t>937 ;  122</t>
  </si>
  <si>
    <t>«Սարչապետի  մ/դ» ՊՈԱԿ</t>
  </si>
  <si>
    <t>գ.Սարչապետ (93)20-10-26</t>
  </si>
  <si>
    <t>3097 ;  60 ;  68</t>
  </si>
  <si>
    <t>«Պրիվոլնոյեի մ/դ» ՊՈԱԿ</t>
  </si>
  <si>
    <t>գ.Պրիվոլնոյե (93)-07-74-62</t>
  </si>
  <si>
    <t xml:space="preserve">1189 ;  275 ;  56 ;  36 </t>
  </si>
  <si>
    <t>«Բլագոդարնոյեի   հ/դ» ՊՈԱԿ</t>
  </si>
  <si>
    <t>գ.Բլագոդարնոյե (93)02-87-50</t>
  </si>
  <si>
    <t>«Պետրովկայի   հ/դ» ՊՈԱԿ</t>
  </si>
  <si>
    <t>գ.Պետրովկա 093052644</t>
  </si>
  <si>
    <t>«Լոռի- Փամբակի երկրագիտական թանգարան» ՊՈԱԿ</t>
  </si>
  <si>
    <t xml:space="preserve">Կ.Դեմիրճյան 23-1, </t>
  </si>
  <si>
    <t>08.02.02</t>
  </si>
  <si>
    <t>Լոռու մարզի պատմությունը և մ շակույթը ներկայացնող թանգարանային առարկաների պահպանում, հայտնաբերում, հավաքում, ուսումնասիրում և հանրահռչակում</t>
  </si>
  <si>
    <t xml:space="preserve">738.58,  </t>
  </si>
  <si>
    <t>«Մարգահովիտի բ/ա» ՊՈԱԿ</t>
  </si>
  <si>
    <t>գ. Մարգահովիտ 091110684</t>
  </si>
  <si>
    <t>07.02.01</t>
  </si>
  <si>
    <t xml:space="preserve"> Բնակչության առողջության առաջնային պահպանում</t>
  </si>
  <si>
    <t>«Վահագնիի բ/ա» ՊՈԱԿ</t>
  </si>
  <si>
    <t xml:space="preserve"> գ.Վահագնի 032269561</t>
  </si>
  <si>
    <t>«Լեռնապատի բ/ա» ՊՈԱԿ</t>
  </si>
  <si>
    <t>գ.Լեռնապատ 091683613</t>
  </si>
  <si>
    <t>«Մեծ Պարնիի ԱԿ» ՊՈԱԿ</t>
  </si>
  <si>
    <t xml:space="preserve"> գ. Մեծ Պարնի, 15 փողոց, 2շենք</t>
  </si>
  <si>
    <t>«Մեծավանի ԱԿ» ՊՈԱԿ</t>
  </si>
  <si>
    <t xml:space="preserve"> գ. Մեծավան Զորավար Անդրանիկի  11</t>
  </si>
  <si>
    <t>«Դսեղի  ԱԿ» ՊՈԱԿ</t>
  </si>
  <si>
    <t>գ.Դսեղ  091760243  095191910</t>
  </si>
  <si>
    <t>«Արևածագի ԱԱՊԿ» ՊՈԱԿ</t>
  </si>
  <si>
    <t>գ.Արևածագ 093823626</t>
  </si>
  <si>
    <t>«Աքորու ԱԱՊԿ» ՊՈԱԿ</t>
  </si>
  <si>
    <t>գ.Աքորի, 093139336</t>
  </si>
  <si>
    <t>«Արևաշողի ԱԱՊԿ» ՊՈԱԿ</t>
  </si>
  <si>
    <t>գ.Արևաշող, 096196990</t>
  </si>
  <si>
    <t>«Ուռուտի ԱԱՊԿ» ՊՈԱԿ</t>
  </si>
  <si>
    <t>գ.ՈՒռուտ 077730430</t>
  </si>
  <si>
    <t>«Գուգարքի ԱԱՊԿ» ՊՈԱԿ</t>
  </si>
  <si>
    <t>Գ.ԳՈՒԳԱՐՔ 1-23-1</t>
  </si>
  <si>
    <t>«Շահումյանի ԱԱՊԿ» ՊՈԱԿ</t>
  </si>
  <si>
    <t>գ.Շահումյան 1փ.8շ. /0322/37203</t>
  </si>
  <si>
    <t>23.7.6</t>
  </si>
  <si>
    <t xml:space="preserve">   (01.01.2022  թ. --  01.01.2023 թ. ժամանակահատվածի համար)</t>
  </si>
  <si>
    <r>
      <t xml:space="preserve">Պետական կառավարման լիազորված մարմնի անվանումը  </t>
    </r>
    <r>
      <rPr>
        <sz val="12"/>
        <rFont val="GHEA Grapalat"/>
        <family val="3"/>
      </rPr>
      <t xml:space="preserve">                  ՀՀ ԼՈՌՈՒ ՄԱՐԶՊԵՏԱՐԱՆ</t>
    </r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</si>
</sst>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8"/>
      <name val="GHEA Grapalat"/>
      <family val="3"/>
    </font>
    <font>
      <sz val="10"/>
      <name val="GHEA Grapalat"/>
      <family val="3"/>
    </font>
    <font>
      <b/>
      <sz val="13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i/>
      <sz val="10"/>
      <name val="GHEA Grapalat"/>
      <family val="3"/>
    </font>
    <font>
      <b/>
      <sz val="10"/>
      <name val="GHEA Grapalat"/>
      <family val="3"/>
    </font>
    <font>
      <b/>
      <i/>
      <sz val="11"/>
      <name val="GHEA Grapalat"/>
      <family val="3"/>
    </font>
    <font>
      <sz val="7.5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b/>
      <sz val="8"/>
      <name val="GHEA Grapalat"/>
      <family val="3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/>
    <xf numFmtId="0" fontId="2" fillId="0" borderId="0" xfId="0" applyFont="1" applyBorder="1" applyAlignment="1"/>
    <xf numFmtId="0" fontId="5" fillId="0" borderId="0" xfId="0" applyFont="1" applyAlignment="1"/>
    <xf numFmtId="0" fontId="2" fillId="0" borderId="0" xfId="0" applyFont="1"/>
    <xf numFmtId="0" fontId="5" fillId="0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textRotation="90" wrapText="1"/>
    </xf>
    <xf numFmtId="1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horizontal="center" vertical="center" wrapText="1"/>
    </xf>
    <xf numFmtId="164" fontId="11" fillId="3" borderId="14" xfId="0" applyNumberFormat="1" applyFont="1" applyFill="1" applyBorder="1" applyAlignment="1">
      <alignment horizontal="center" vertical="center" wrapText="1"/>
    </xf>
    <xf numFmtId="1" fontId="11" fillId="3" borderId="14" xfId="0" applyNumberFormat="1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horizontal="center" vertical="center" wrapText="1"/>
    </xf>
    <xf numFmtId="0" fontId="5" fillId="0" borderId="0" xfId="0" applyFont="1"/>
    <xf numFmtId="164" fontId="1" fillId="0" borderId="0" xfId="0" applyNumberFormat="1" applyFont="1"/>
    <xf numFmtId="49" fontId="8" fillId="2" borderId="10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2" fillId="0" borderId="0" xfId="0" applyNumberFormat="1" applyFont="1" applyBorder="1"/>
    <xf numFmtId="0" fontId="2" fillId="4" borderId="0" xfId="0" applyFont="1" applyFill="1" applyAlignment="1">
      <alignment vertical="center" wrapText="1"/>
    </xf>
    <xf numFmtId="0" fontId="2" fillId="0" borderId="0" xfId="0" applyFont="1" applyBorder="1"/>
    <xf numFmtId="0" fontId="13" fillId="0" borderId="0" xfId="0" applyFont="1" applyAlignment="1">
      <alignment vertical="top"/>
    </xf>
    <xf numFmtId="1" fontId="10" fillId="2" borderId="17" xfId="0" applyNumberFormat="1" applyFont="1" applyFill="1" applyBorder="1" applyAlignment="1">
      <alignment horizontal="center" vertical="center" wrapText="1"/>
    </xf>
    <xf numFmtId="164" fontId="10" fillId="2" borderId="1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164" fontId="10" fillId="2" borderId="2" xfId="0" applyNumberFormat="1" applyFont="1" applyFill="1" applyBorder="1" applyAlignment="1" applyProtection="1">
      <alignment horizontal="center" vertical="center"/>
      <protection locked="0"/>
    </xf>
    <xf numFmtId="164" fontId="10" fillId="2" borderId="17" xfId="0" applyNumberFormat="1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2" fillId="0" borderId="0" xfId="0" applyFont="1" applyAlignment="1" applyProtection="1">
      <alignment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2" fillId="4" borderId="0" xfId="0" applyFont="1" applyFill="1" applyAlignment="1" applyProtection="1">
      <alignment vertical="center" wrapText="1"/>
      <protection locked="0"/>
    </xf>
    <xf numFmtId="0" fontId="2" fillId="4" borderId="0" xfId="0" applyFont="1" applyFill="1" applyBorder="1" applyAlignment="1" applyProtection="1">
      <alignment vertical="center" wrapText="1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49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164" fontId="1" fillId="4" borderId="2" xfId="0" applyNumberFormat="1" applyFont="1" applyFill="1" applyBorder="1" applyAlignment="1" applyProtection="1">
      <alignment horizontal="center" vertical="center"/>
      <protection locked="0"/>
    </xf>
    <xf numFmtId="164" fontId="1" fillId="4" borderId="5" xfId="0" applyNumberFormat="1" applyFont="1" applyFill="1" applyBorder="1" applyAlignment="1" applyProtection="1">
      <alignment horizontal="center" vertical="center"/>
      <protection locked="0"/>
    </xf>
    <xf numFmtId="164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164" fontId="1" fillId="4" borderId="17" xfId="0" applyNumberFormat="1" applyFont="1" applyFill="1" applyBorder="1" applyAlignment="1" applyProtection="1">
      <alignment horizontal="center" vertical="center"/>
      <protection locked="0"/>
    </xf>
    <xf numFmtId="164" fontId="15" fillId="4" borderId="1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4" xfId="1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164" fontId="1" fillId="4" borderId="5" xfId="0" applyNumberFormat="1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1" fillId="4" borderId="26" xfId="0" applyFont="1" applyFill="1" applyBorder="1" applyAlignment="1" applyProtection="1">
      <alignment horizontal="center"/>
      <protection locked="0"/>
    </xf>
    <xf numFmtId="14" fontId="1" fillId="4" borderId="7" xfId="0" quotePrefix="1" applyNumberFormat="1" applyFont="1" applyFill="1" applyBorder="1" applyAlignment="1" applyProtection="1">
      <alignment horizontal="center"/>
      <protection locked="0"/>
    </xf>
    <xf numFmtId="0" fontId="1" fillId="4" borderId="27" xfId="0" applyFont="1" applyFill="1" applyBorder="1" applyAlignment="1" applyProtection="1">
      <alignment wrapText="1"/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0" fontId="1" fillId="4" borderId="25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25" xfId="0" applyFont="1" applyFill="1" applyBorder="1" applyAlignment="1" applyProtection="1">
      <alignment horizontal="left" vertical="center" wrapText="1"/>
      <protection locked="0"/>
    </xf>
    <xf numFmtId="0" fontId="1" fillId="4" borderId="25" xfId="0" applyFont="1" applyFill="1" applyBorder="1" applyAlignment="1" applyProtection="1">
      <alignment vertical="center" wrapText="1"/>
      <protection locked="0"/>
    </xf>
    <xf numFmtId="164" fontId="1" fillId="2" borderId="17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_dz3b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189"/>
  <sheetViews>
    <sheetView tabSelected="1" topLeftCell="A16" workbookViewId="0">
      <pane xSplit="4740" ySplit="3030" topLeftCell="A169" activePane="bottomRight"/>
      <selection activeCell="W17" sqref="A17:XFD17"/>
      <selection pane="topRight" activeCell="AY14" sqref="AY14:AY17"/>
      <selection pane="bottomLeft" activeCell="M169" sqref="M169"/>
      <selection pane="bottomRight" activeCell="B183" sqref="B183"/>
    </sheetView>
  </sheetViews>
  <sheetFormatPr defaultRowHeight="12.75"/>
  <cols>
    <col min="1" max="1" width="5.42578125" style="1" customWidth="1"/>
    <col min="2" max="2" width="42.85546875" style="1" customWidth="1"/>
    <col min="3" max="3" width="25.5703125" style="1" customWidth="1"/>
    <col min="4" max="4" width="22.140625" style="1" customWidth="1"/>
    <col min="5" max="5" width="56.42578125" style="1" customWidth="1"/>
    <col min="6" max="6" width="46" style="1" customWidth="1"/>
    <col min="7" max="7" width="47.5703125" style="1" customWidth="1"/>
    <col min="8" max="21" width="20.7109375" style="1" customWidth="1"/>
    <col min="22" max="26" width="18.7109375" style="1" customWidth="1"/>
    <col min="27" max="36" width="14.7109375" style="1" customWidth="1"/>
    <col min="37" max="50" width="20.7109375" style="1" customWidth="1"/>
    <col min="51" max="51" width="16.28515625" style="1" customWidth="1"/>
    <col min="52" max="52" width="17.85546875" style="1" customWidth="1"/>
    <col min="53" max="53" width="16.42578125" style="1" customWidth="1"/>
    <col min="54" max="54" width="17.7109375" style="1" customWidth="1"/>
    <col min="55" max="55" width="16.7109375" style="1" customWidth="1"/>
    <col min="56" max="56" width="17.5703125" style="1" customWidth="1"/>
    <col min="57" max="76" width="18.7109375" style="1" customWidth="1"/>
    <col min="77" max="16384" width="9.140625" style="1"/>
  </cols>
  <sheetData>
    <row r="1" spans="1:76" ht="13.5">
      <c r="A1" s="1" t="s">
        <v>0</v>
      </c>
      <c r="G1" s="2" t="s">
        <v>1</v>
      </c>
    </row>
    <row r="2" spans="1:76" ht="13.5">
      <c r="F2" s="3"/>
      <c r="G2" s="2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T2" s="3"/>
      <c r="U2" s="3"/>
    </row>
    <row r="3" spans="1:76" ht="13.5">
      <c r="G3" s="2" t="s">
        <v>3</v>
      </c>
      <c r="H3" s="3"/>
      <c r="I3" s="3"/>
      <c r="J3" s="3"/>
      <c r="K3" s="3"/>
      <c r="L3" s="3"/>
      <c r="M3" s="3"/>
      <c r="N3" s="3"/>
      <c r="O3" s="3"/>
      <c r="P3" s="3"/>
      <c r="Q3" s="3"/>
      <c r="T3" s="3"/>
      <c r="U3" s="3"/>
    </row>
    <row r="4" spans="1:76" ht="13.5">
      <c r="G4" s="2" t="s">
        <v>4</v>
      </c>
      <c r="H4" s="3"/>
      <c r="I4" s="3"/>
      <c r="J4" s="3"/>
      <c r="K4" s="3"/>
      <c r="L4" s="3"/>
      <c r="M4" s="3"/>
      <c r="N4" s="3"/>
      <c r="O4" s="3"/>
      <c r="P4" s="3"/>
      <c r="Q4" s="3"/>
      <c r="T4" s="3"/>
      <c r="U4" s="3"/>
    </row>
    <row r="5" spans="1:76" ht="13.5">
      <c r="G5" s="2" t="s">
        <v>5</v>
      </c>
      <c r="H5" s="3"/>
      <c r="I5" s="3"/>
      <c r="J5" s="3"/>
      <c r="K5" s="3"/>
      <c r="L5" s="3"/>
      <c r="M5" s="3"/>
      <c r="N5" s="3"/>
      <c r="O5" s="3"/>
      <c r="P5" s="3"/>
      <c r="Q5" s="3"/>
      <c r="T5" s="3"/>
      <c r="U5" s="3"/>
    </row>
    <row r="6" spans="1:76" s="4" customFormat="1" ht="25.5" customHeight="1">
      <c r="A6" s="100" t="s">
        <v>6</v>
      </c>
      <c r="B6" s="100"/>
      <c r="C6" s="100"/>
      <c r="D6" s="100"/>
      <c r="E6" s="100"/>
      <c r="F6" s="100"/>
      <c r="G6" s="100"/>
    </row>
    <row r="7" spans="1:76" s="4" customFormat="1" ht="43.5" customHeight="1">
      <c r="A7" s="101" t="s">
        <v>7</v>
      </c>
      <c r="B7" s="101"/>
      <c r="C7" s="101"/>
      <c r="D7" s="101"/>
      <c r="E7" s="101"/>
      <c r="F7" s="101"/>
      <c r="G7" s="101"/>
    </row>
    <row r="8" spans="1:76" s="4" customFormat="1" ht="17.25">
      <c r="A8" s="102" t="s">
        <v>8</v>
      </c>
      <c r="B8" s="102"/>
      <c r="C8" s="102"/>
      <c r="D8" s="102"/>
      <c r="E8" s="102"/>
      <c r="F8" s="102"/>
      <c r="G8" s="10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76" s="4" customFormat="1" ht="16.5" customHeight="1">
      <c r="A9" s="103" t="s">
        <v>554</v>
      </c>
      <c r="B9" s="103"/>
      <c r="C9" s="103"/>
      <c r="D9" s="103"/>
      <c r="E9" s="103"/>
      <c r="F9" s="103"/>
      <c r="G9" s="103"/>
    </row>
    <row r="10" spans="1:76" ht="17.25">
      <c r="A10" s="50" t="s">
        <v>555</v>
      </c>
      <c r="B10" s="7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</row>
    <row r="11" spans="1:76" s="30" customFormat="1" ht="13.5" customHeight="1">
      <c r="A11" s="58" t="s">
        <v>82</v>
      </c>
      <c r="B11" s="56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</row>
    <row r="12" spans="1:76" s="30" customFormat="1" ht="13.5" customHeight="1">
      <c r="A12" s="59" t="s">
        <v>83</v>
      </c>
      <c r="B12" s="57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</row>
    <row r="13" spans="1:76" ht="13.5" customHeight="1" thickBot="1">
      <c r="A13" s="6"/>
      <c r="B13" s="7"/>
      <c r="C13" s="8"/>
      <c r="D13" s="8"/>
      <c r="E13" s="8"/>
      <c r="F13" s="7"/>
      <c r="G13" s="9"/>
    </row>
    <row r="14" spans="1:76" s="10" customFormat="1" ht="30" customHeight="1">
      <c r="A14" s="104" t="s">
        <v>9</v>
      </c>
      <c r="B14" s="98" t="s">
        <v>10</v>
      </c>
      <c r="C14" s="98" t="s">
        <v>11</v>
      </c>
      <c r="D14" s="98" t="s">
        <v>12</v>
      </c>
      <c r="E14" s="98" t="s">
        <v>13</v>
      </c>
      <c r="F14" s="108" t="s">
        <v>65</v>
      </c>
      <c r="G14" s="108"/>
      <c r="H14" s="98" t="s">
        <v>74</v>
      </c>
      <c r="I14" s="98"/>
      <c r="J14" s="98" t="s">
        <v>75</v>
      </c>
      <c r="K14" s="98"/>
      <c r="L14" s="94" t="s">
        <v>14</v>
      </c>
      <c r="M14" s="95"/>
      <c r="N14" s="94" t="s">
        <v>76</v>
      </c>
      <c r="O14" s="95"/>
      <c r="P14" s="94" t="s">
        <v>77</v>
      </c>
      <c r="Q14" s="95"/>
      <c r="R14" s="94" t="s">
        <v>78</v>
      </c>
      <c r="S14" s="95"/>
      <c r="T14" s="94" t="s">
        <v>79</v>
      </c>
      <c r="U14" s="95"/>
      <c r="V14" s="108" t="s">
        <v>15</v>
      </c>
      <c r="W14" s="108"/>
      <c r="X14" s="108" t="s">
        <v>16</v>
      </c>
      <c r="Y14" s="108"/>
      <c r="Z14" s="108"/>
      <c r="AA14" s="98" t="s">
        <v>17</v>
      </c>
      <c r="AB14" s="98"/>
      <c r="AC14" s="98"/>
      <c r="AD14" s="98"/>
      <c r="AE14" s="98" t="s">
        <v>18</v>
      </c>
      <c r="AF14" s="98"/>
      <c r="AG14" s="98"/>
      <c r="AH14" s="98"/>
      <c r="AI14" s="98"/>
      <c r="AJ14" s="98"/>
      <c r="AK14" s="110" t="s">
        <v>19</v>
      </c>
      <c r="AL14" s="110"/>
      <c r="AM14" s="110"/>
      <c r="AN14" s="110"/>
      <c r="AO14" s="110"/>
      <c r="AP14" s="110"/>
      <c r="AQ14" s="110"/>
      <c r="AR14" s="110"/>
      <c r="AS14" s="110" t="s">
        <v>20</v>
      </c>
      <c r="AT14" s="110"/>
      <c r="AU14" s="110"/>
      <c r="AV14" s="110"/>
      <c r="AW14" s="110"/>
      <c r="AX14" s="110"/>
      <c r="AY14" s="98" t="s">
        <v>21</v>
      </c>
      <c r="AZ14" s="98" t="s">
        <v>22</v>
      </c>
      <c r="BA14" s="98" t="s">
        <v>23</v>
      </c>
      <c r="BB14" s="98" t="s">
        <v>73</v>
      </c>
      <c r="BC14" s="98"/>
      <c r="BD14" s="98"/>
      <c r="BE14" s="110" t="s">
        <v>24</v>
      </c>
      <c r="BF14" s="110"/>
      <c r="BG14" s="110"/>
      <c r="BH14" s="110"/>
      <c r="BI14" s="110"/>
      <c r="BJ14" s="110"/>
      <c r="BK14" s="110"/>
      <c r="BL14" s="110"/>
      <c r="BM14" s="110"/>
      <c r="BN14" s="110"/>
      <c r="BO14" s="110" t="s">
        <v>25</v>
      </c>
      <c r="BP14" s="110"/>
      <c r="BQ14" s="110"/>
      <c r="BR14" s="110"/>
      <c r="BS14" s="110"/>
      <c r="BT14" s="110"/>
      <c r="BU14" s="110"/>
      <c r="BV14" s="110"/>
      <c r="BW14" s="98" t="s">
        <v>69</v>
      </c>
      <c r="BX14" s="120"/>
    </row>
    <row r="15" spans="1:76" s="10" customFormat="1" ht="36" customHeight="1">
      <c r="A15" s="105"/>
      <c r="B15" s="99"/>
      <c r="C15" s="99"/>
      <c r="D15" s="99"/>
      <c r="E15" s="99"/>
      <c r="F15" s="109"/>
      <c r="G15" s="109"/>
      <c r="H15" s="99"/>
      <c r="I15" s="99"/>
      <c r="J15" s="99"/>
      <c r="K15" s="99"/>
      <c r="L15" s="96"/>
      <c r="M15" s="97"/>
      <c r="N15" s="96"/>
      <c r="O15" s="97"/>
      <c r="P15" s="96"/>
      <c r="Q15" s="97"/>
      <c r="R15" s="96"/>
      <c r="S15" s="97"/>
      <c r="T15" s="96"/>
      <c r="U15" s="97"/>
      <c r="V15" s="109"/>
      <c r="W15" s="109"/>
      <c r="X15" s="109"/>
      <c r="Y15" s="109"/>
      <c r="Z15" s="10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 t="s">
        <v>26</v>
      </c>
      <c r="AL15" s="99"/>
      <c r="AM15" s="99" t="s">
        <v>27</v>
      </c>
      <c r="AN15" s="99"/>
      <c r="AO15" s="99"/>
      <c r="AP15" s="99"/>
      <c r="AQ15" s="99"/>
      <c r="AR15" s="99"/>
      <c r="AS15" s="99" t="s">
        <v>26</v>
      </c>
      <c r="AT15" s="99"/>
      <c r="AU15" s="99" t="s">
        <v>27</v>
      </c>
      <c r="AV15" s="99"/>
      <c r="AW15" s="99"/>
      <c r="AX15" s="99"/>
      <c r="AY15" s="99"/>
      <c r="AZ15" s="99"/>
      <c r="BA15" s="99"/>
      <c r="BB15" s="99"/>
      <c r="BC15" s="99"/>
      <c r="BD15" s="99"/>
      <c r="BE15" s="99" t="s">
        <v>26</v>
      </c>
      <c r="BF15" s="99"/>
      <c r="BG15" s="99" t="s">
        <v>28</v>
      </c>
      <c r="BH15" s="99"/>
      <c r="BI15" s="99"/>
      <c r="BJ15" s="99"/>
      <c r="BK15" s="99"/>
      <c r="BL15" s="99"/>
      <c r="BM15" s="99"/>
      <c r="BN15" s="99"/>
      <c r="BO15" s="99" t="s">
        <v>26</v>
      </c>
      <c r="BP15" s="99"/>
      <c r="BQ15" s="99" t="s">
        <v>29</v>
      </c>
      <c r="BR15" s="99"/>
      <c r="BS15" s="99"/>
      <c r="BT15" s="99"/>
      <c r="BU15" s="99"/>
      <c r="BV15" s="99"/>
      <c r="BW15" s="99"/>
      <c r="BX15" s="121"/>
    </row>
    <row r="16" spans="1:76" s="10" customFormat="1" ht="59.25" customHeight="1">
      <c r="A16" s="105"/>
      <c r="B16" s="99"/>
      <c r="C16" s="99"/>
      <c r="D16" s="99"/>
      <c r="E16" s="99"/>
      <c r="F16" s="113" t="s">
        <v>30</v>
      </c>
      <c r="G16" s="113" t="s">
        <v>31</v>
      </c>
      <c r="H16" s="115" t="s">
        <v>32</v>
      </c>
      <c r="I16" s="115" t="s">
        <v>33</v>
      </c>
      <c r="J16" s="115" t="s">
        <v>32</v>
      </c>
      <c r="K16" s="111" t="s">
        <v>33</v>
      </c>
      <c r="L16" s="111" t="s">
        <v>32</v>
      </c>
      <c r="M16" s="111" t="s">
        <v>33</v>
      </c>
      <c r="N16" s="111" t="s">
        <v>32</v>
      </c>
      <c r="O16" s="111" t="s">
        <v>33</v>
      </c>
      <c r="P16" s="111" t="s">
        <v>32</v>
      </c>
      <c r="Q16" s="111" t="s">
        <v>33</v>
      </c>
      <c r="R16" s="111" t="s">
        <v>32</v>
      </c>
      <c r="S16" s="111" t="s">
        <v>34</v>
      </c>
      <c r="T16" s="111" t="s">
        <v>32</v>
      </c>
      <c r="U16" s="111" t="s">
        <v>33</v>
      </c>
      <c r="V16" s="116" t="s">
        <v>26</v>
      </c>
      <c r="W16" s="40" t="s">
        <v>35</v>
      </c>
      <c r="X16" s="118" t="s">
        <v>26</v>
      </c>
      <c r="Y16" s="109" t="s">
        <v>35</v>
      </c>
      <c r="Z16" s="109"/>
      <c r="AA16" s="118" t="s">
        <v>26</v>
      </c>
      <c r="AB16" s="99" t="s">
        <v>27</v>
      </c>
      <c r="AC16" s="99"/>
      <c r="AD16" s="99"/>
      <c r="AE16" s="99" t="s">
        <v>36</v>
      </c>
      <c r="AF16" s="99"/>
      <c r="AG16" s="99" t="s">
        <v>37</v>
      </c>
      <c r="AH16" s="99"/>
      <c r="AI16" s="99" t="s">
        <v>38</v>
      </c>
      <c r="AJ16" s="99"/>
      <c r="AK16" s="99"/>
      <c r="AL16" s="99"/>
      <c r="AM16" s="99" t="s">
        <v>39</v>
      </c>
      <c r="AN16" s="99"/>
      <c r="AO16" s="99" t="s">
        <v>40</v>
      </c>
      <c r="AP16" s="99"/>
      <c r="AQ16" s="99" t="s">
        <v>41</v>
      </c>
      <c r="AR16" s="99"/>
      <c r="AS16" s="99"/>
      <c r="AT16" s="99"/>
      <c r="AU16" s="99" t="s">
        <v>42</v>
      </c>
      <c r="AV16" s="99"/>
      <c r="AW16" s="99" t="s">
        <v>43</v>
      </c>
      <c r="AX16" s="99"/>
      <c r="AY16" s="99"/>
      <c r="AZ16" s="99"/>
      <c r="BA16" s="99"/>
      <c r="BB16" s="99"/>
      <c r="BC16" s="99"/>
      <c r="BD16" s="99"/>
      <c r="BE16" s="99"/>
      <c r="BF16" s="99"/>
      <c r="BG16" s="99" t="s">
        <v>44</v>
      </c>
      <c r="BH16" s="99"/>
      <c r="BI16" s="99" t="s">
        <v>45</v>
      </c>
      <c r="BJ16" s="99"/>
      <c r="BK16" s="99" t="s">
        <v>46</v>
      </c>
      <c r="BL16" s="99"/>
      <c r="BM16" s="99" t="s">
        <v>47</v>
      </c>
      <c r="BN16" s="99"/>
      <c r="BO16" s="99"/>
      <c r="BP16" s="99"/>
      <c r="BQ16" s="99" t="s">
        <v>44</v>
      </c>
      <c r="BR16" s="99"/>
      <c r="BS16" s="99" t="s">
        <v>48</v>
      </c>
      <c r="BT16" s="99"/>
      <c r="BU16" s="99" t="s">
        <v>49</v>
      </c>
      <c r="BV16" s="99"/>
      <c r="BW16" s="99"/>
      <c r="BX16" s="121"/>
    </row>
    <row r="17" spans="1:150" s="10" customFormat="1" ht="136.5" customHeight="1" thickBot="1">
      <c r="A17" s="106"/>
      <c r="B17" s="107"/>
      <c r="C17" s="107"/>
      <c r="D17" s="107"/>
      <c r="E17" s="107"/>
      <c r="F17" s="114"/>
      <c r="G17" s="114"/>
      <c r="H17" s="111"/>
      <c r="I17" s="111"/>
      <c r="J17" s="111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7"/>
      <c r="W17" s="11" t="s">
        <v>50</v>
      </c>
      <c r="X17" s="119"/>
      <c r="Y17" s="11" t="s">
        <v>51</v>
      </c>
      <c r="Z17" s="11" t="s">
        <v>52</v>
      </c>
      <c r="AA17" s="119"/>
      <c r="AB17" s="39" t="s">
        <v>53</v>
      </c>
      <c r="AC17" s="39" t="s">
        <v>54</v>
      </c>
      <c r="AD17" s="39" t="s">
        <v>55</v>
      </c>
      <c r="AE17" s="39" t="s">
        <v>56</v>
      </c>
      <c r="AF17" s="39" t="s">
        <v>57</v>
      </c>
      <c r="AG17" s="39" t="s">
        <v>56</v>
      </c>
      <c r="AH17" s="39" t="s">
        <v>57</v>
      </c>
      <c r="AI17" s="39" t="s">
        <v>56</v>
      </c>
      <c r="AJ17" s="39" t="s">
        <v>57</v>
      </c>
      <c r="AK17" s="38" t="s">
        <v>58</v>
      </c>
      <c r="AL17" s="38" t="s">
        <v>59</v>
      </c>
      <c r="AM17" s="38" t="s">
        <v>58</v>
      </c>
      <c r="AN17" s="38" t="s">
        <v>59</v>
      </c>
      <c r="AO17" s="38" t="s">
        <v>58</v>
      </c>
      <c r="AP17" s="38" t="s">
        <v>59</v>
      </c>
      <c r="AQ17" s="38" t="s">
        <v>58</v>
      </c>
      <c r="AR17" s="38" t="s">
        <v>59</v>
      </c>
      <c r="AS17" s="38" t="s">
        <v>58</v>
      </c>
      <c r="AT17" s="38" t="s">
        <v>59</v>
      </c>
      <c r="AU17" s="38" t="s">
        <v>58</v>
      </c>
      <c r="AV17" s="38" t="s">
        <v>59</v>
      </c>
      <c r="AW17" s="38" t="s">
        <v>58</v>
      </c>
      <c r="AX17" s="38" t="s">
        <v>59</v>
      </c>
      <c r="AY17" s="107"/>
      <c r="AZ17" s="107"/>
      <c r="BA17" s="107"/>
      <c r="BB17" s="45" t="s">
        <v>60</v>
      </c>
      <c r="BC17" s="45" t="s">
        <v>61</v>
      </c>
      <c r="BD17" s="45" t="s">
        <v>62</v>
      </c>
      <c r="BE17" s="38" t="s">
        <v>32</v>
      </c>
      <c r="BF17" s="38" t="s">
        <v>33</v>
      </c>
      <c r="BG17" s="38" t="s">
        <v>32</v>
      </c>
      <c r="BH17" s="38" t="s">
        <v>33</v>
      </c>
      <c r="BI17" s="38" t="s">
        <v>32</v>
      </c>
      <c r="BJ17" s="38" t="s">
        <v>33</v>
      </c>
      <c r="BK17" s="38" t="s">
        <v>32</v>
      </c>
      <c r="BL17" s="38" t="s">
        <v>33</v>
      </c>
      <c r="BM17" s="38" t="s">
        <v>32</v>
      </c>
      <c r="BN17" s="38" t="s">
        <v>33</v>
      </c>
      <c r="BO17" s="38" t="s">
        <v>32</v>
      </c>
      <c r="BP17" s="38" t="s">
        <v>33</v>
      </c>
      <c r="BQ17" s="38" t="s">
        <v>32</v>
      </c>
      <c r="BR17" s="38" t="s">
        <v>33</v>
      </c>
      <c r="BS17" s="38" t="s">
        <v>32</v>
      </c>
      <c r="BT17" s="38" t="s">
        <v>33</v>
      </c>
      <c r="BU17" s="38" t="s">
        <v>32</v>
      </c>
      <c r="BV17" s="38" t="s">
        <v>33</v>
      </c>
      <c r="BW17" s="38" t="s">
        <v>32</v>
      </c>
      <c r="BX17" s="12" t="s">
        <v>33</v>
      </c>
    </row>
    <row r="18" spans="1:150" s="29" customFormat="1" ht="15" thickBot="1">
      <c r="A18" s="23">
        <v>1</v>
      </c>
      <c r="B18" s="24">
        <v>2</v>
      </c>
      <c r="C18" s="25">
        <v>3</v>
      </c>
      <c r="D18" s="26">
        <v>4</v>
      </c>
      <c r="E18" s="25">
        <v>5</v>
      </c>
      <c r="F18" s="26">
        <v>6</v>
      </c>
      <c r="G18" s="26">
        <v>7</v>
      </c>
      <c r="H18" s="25">
        <v>8</v>
      </c>
      <c r="I18" s="26">
        <v>9</v>
      </c>
      <c r="J18" s="26">
        <v>10</v>
      </c>
      <c r="K18" s="25">
        <v>11</v>
      </c>
      <c r="L18" s="26">
        <v>12</v>
      </c>
      <c r="M18" s="25">
        <v>13</v>
      </c>
      <c r="N18" s="26">
        <v>14</v>
      </c>
      <c r="O18" s="25">
        <v>15</v>
      </c>
      <c r="P18" s="26">
        <v>16</v>
      </c>
      <c r="Q18" s="25">
        <v>17</v>
      </c>
      <c r="R18" s="26">
        <v>18</v>
      </c>
      <c r="S18" s="25">
        <v>19</v>
      </c>
      <c r="T18" s="26">
        <v>20</v>
      </c>
      <c r="U18" s="26">
        <v>21</v>
      </c>
      <c r="V18" s="26">
        <v>22</v>
      </c>
      <c r="W18" s="26">
        <v>23</v>
      </c>
      <c r="X18" s="26">
        <v>24</v>
      </c>
      <c r="Y18" s="26">
        <v>25</v>
      </c>
      <c r="Z18" s="26">
        <v>26</v>
      </c>
      <c r="AA18" s="26">
        <v>27</v>
      </c>
      <c r="AB18" s="26">
        <v>28</v>
      </c>
      <c r="AC18" s="26">
        <v>29</v>
      </c>
      <c r="AD18" s="26">
        <v>30</v>
      </c>
      <c r="AE18" s="26">
        <v>31</v>
      </c>
      <c r="AF18" s="26">
        <v>32</v>
      </c>
      <c r="AG18" s="26">
        <v>33</v>
      </c>
      <c r="AH18" s="26">
        <v>34</v>
      </c>
      <c r="AI18" s="26">
        <v>35</v>
      </c>
      <c r="AJ18" s="26">
        <v>36</v>
      </c>
      <c r="AK18" s="26">
        <v>37</v>
      </c>
      <c r="AL18" s="26">
        <v>38</v>
      </c>
      <c r="AM18" s="25">
        <v>39</v>
      </c>
      <c r="AN18" s="26">
        <v>40</v>
      </c>
      <c r="AO18" s="25">
        <v>41</v>
      </c>
      <c r="AP18" s="26">
        <v>42</v>
      </c>
      <c r="AQ18" s="25">
        <v>43</v>
      </c>
      <c r="AR18" s="26">
        <v>44</v>
      </c>
      <c r="AS18" s="25">
        <v>45</v>
      </c>
      <c r="AT18" s="26">
        <v>46</v>
      </c>
      <c r="AU18" s="25">
        <v>47</v>
      </c>
      <c r="AV18" s="26">
        <v>48</v>
      </c>
      <c r="AW18" s="25">
        <v>49</v>
      </c>
      <c r="AX18" s="26">
        <v>50</v>
      </c>
      <c r="AY18" s="25">
        <v>51</v>
      </c>
      <c r="AZ18" s="26">
        <v>52</v>
      </c>
      <c r="BA18" s="26">
        <v>53</v>
      </c>
      <c r="BB18" s="25">
        <v>54</v>
      </c>
      <c r="BC18" s="26">
        <v>55</v>
      </c>
      <c r="BD18" s="26">
        <v>56</v>
      </c>
      <c r="BE18" s="25">
        <v>57</v>
      </c>
      <c r="BF18" s="26">
        <v>58</v>
      </c>
      <c r="BG18" s="26">
        <v>59</v>
      </c>
      <c r="BH18" s="25">
        <v>60</v>
      </c>
      <c r="BI18" s="26">
        <v>61</v>
      </c>
      <c r="BJ18" s="26">
        <v>62</v>
      </c>
      <c r="BK18" s="26">
        <v>63</v>
      </c>
      <c r="BL18" s="25">
        <v>64</v>
      </c>
      <c r="BM18" s="26">
        <v>65</v>
      </c>
      <c r="BN18" s="26">
        <v>66</v>
      </c>
      <c r="BO18" s="25">
        <v>67</v>
      </c>
      <c r="BP18" s="26">
        <v>68</v>
      </c>
      <c r="BQ18" s="26">
        <v>69</v>
      </c>
      <c r="BR18" s="25">
        <v>70</v>
      </c>
      <c r="BS18" s="26" t="s">
        <v>66</v>
      </c>
      <c r="BT18" s="26">
        <v>72</v>
      </c>
      <c r="BU18" s="25">
        <v>73</v>
      </c>
      <c r="BV18" s="26">
        <v>74</v>
      </c>
      <c r="BW18" s="25" t="s">
        <v>67</v>
      </c>
      <c r="BX18" s="27" t="s">
        <v>68</v>
      </c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</row>
    <row r="19" spans="1:150" s="10" customFormat="1" ht="38.25">
      <c r="A19" s="35">
        <v>1</v>
      </c>
      <c r="B19" s="60" t="s">
        <v>84</v>
      </c>
      <c r="C19" s="61" t="s">
        <v>85</v>
      </c>
      <c r="D19" s="62" t="s">
        <v>86</v>
      </c>
      <c r="E19" s="63" t="s">
        <v>87</v>
      </c>
      <c r="F19" s="63" t="s">
        <v>87</v>
      </c>
      <c r="G19" s="60"/>
      <c r="H19" s="64">
        <v>15568.6</v>
      </c>
      <c r="I19" s="65">
        <v>11960.4</v>
      </c>
      <c r="J19" s="66">
        <v>93199.655415999994</v>
      </c>
      <c r="K19" s="67">
        <v>91335.662307679988</v>
      </c>
      <c r="L19" s="66">
        <v>0</v>
      </c>
      <c r="M19" s="66">
        <v>0</v>
      </c>
      <c r="N19" s="67">
        <v>3451.3000000000029</v>
      </c>
      <c r="O19" s="67">
        <v>1293.2</v>
      </c>
      <c r="P19" s="67">
        <v>1646.6000000000029</v>
      </c>
      <c r="Q19" s="67">
        <v>540.6</v>
      </c>
      <c r="R19" s="67">
        <v>108768.255416</v>
      </c>
      <c r="S19" s="67">
        <v>103296.06230767998</v>
      </c>
      <c r="T19" s="67">
        <v>1804.7</v>
      </c>
      <c r="U19" s="65">
        <v>752.6</v>
      </c>
      <c r="V19" s="68">
        <v>4416.5</v>
      </c>
      <c r="W19" s="69">
        <v>0</v>
      </c>
      <c r="X19" s="70" t="s">
        <v>88</v>
      </c>
      <c r="Y19" s="71" t="s">
        <v>88</v>
      </c>
      <c r="Z19" s="71">
        <v>61.1</v>
      </c>
      <c r="AA19" s="13">
        <f>AB19+AC19+AD19</f>
        <v>66</v>
      </c>
      <c r="AB19" s="41">
        <v>3</v>
      </c>
      <c r="AC19" s="41">
        <v>52</v>
      </c>
      <c r="AD19" s="41">
        <v>11</v>
      </c>
      <c r="AE19" s="41">
        <v>231.3</v>
      </c>
      <c r="AF19" s="41">
        <v>231.3</v>
      </c>
      <c r="AG19" s="41">
        <v>128.5</v>
      </c>
      <c r="AH19" s="41">
        <v>128.5</v>
      </c>
      <c r="AI19" s="41">
        <v>109.7</v>
      </c>
      <c r="AJ19" s="41">
        <v>109.7</v>
      </c>
      <c r="AK19" s="14">
        <f>AM19+AO19+AQ19</f>
        <v>120539.4</v>
      </c>
      <c r="AL19" s="14">
        <f>AN19+AP19+AR19</f>
        <v>120539.4</v>
      </c>
      <c r="AM19" s="42">
        <v>120287.2</v>
      </c>
      <c r="AN19" s="42">
        <v>120287.2</v>
      </c>
      <c r="AO19" s="42"/>
      <c r="AP19" s="42"/>
      <c r="AQ19" s="42">
        <v>252.2</v>
      </c>
      <c r="AR19" s="42">
        <v>252.2</v>
      </c>
      <c r="AS19" s="14">
        <f>AU19+AW19</f>
        <v>123987.2</v>
      </c>
      <c r="AT19" s="14">
        <f>AV19+AX19</f>
        <v>122694</v>
      </c>
      <c r="AU19" s="42">
        <v>122987.2</v>
      </c>
      <c r="AV19" s="42">
        <v>121818</v>
      </c>
      <c r="AW19" s="42">
        <v>1000</v>
      </c>
      <c r="AX19" s="42">
        <v>876</v>
      </c>
      <c r="AY19" s="42"/>
      <c r="AZ19" s="42"/>
      <c r="BA19" s="14">
        <f>AY19-AZ19</f>
        <v>0</v>
      </c>
      <c r="BB19" s="46"/>
      <c r="BC19" s="46"/>
      <c r="BD19" s="46"/>
      <c r="BE19" s="14">
        <f>BG19+BI19+BK19+BM19</f>
        <v>1804.7</v>
      </c>
      <c r="BF19" s="14">
        <f>BH19+BJ19+BL19+BN19</f>
        <v>752.6</v>
      </c>
      <c r="BG19" s="42"/>
      <c r="BH19" s="42"/>
      <c r="BI19" s="42">
        <v>1804.7</v>
      </c>
      <c r="BJ19" s="42">
        <v>752.6</v>
      </c>
      <c r="BK19" s="42"/>
      <c r="BL19" s="42"/>
      <c r="BM19" s="42"/>
      <c r="BN19" s="42"/>
      <c r="BO19" s="14">
        <f>BQ19+BS19+BU19</f>
        <v>3.5</v>
      </c>
      <c r="BP19" s="14">
        <f>BR19+BT19+BV19</f>
        <v>0</v>
      </c>
      <c r="BQ19" s="42"/>
      <c r="BR19" s="42"/>
      <c r="BS19" s="42">
        <v>3.5</v>
      </c>
      <c r="BT19" s="42"/>
      <c r="BU19" s="42"/>
      <c r="BV19" s="42"/>
      <c r="BW19" s="91">
        <v>3447.8000000000029</v>
      </c>
      <c r="BX19" s="48">
        <v>1293.2</v>
      </c>
    </row>
    <row r="20" spans="1:150" s="10" customFormat="1" ht="14.25">
      <c r="A20" s="36">
        <v>2</v>
      </c>
      <c r="B20" s="60" t="s">
        <v>89</v>
      </c>
      <c r="C20" s="61" t="s">
        <v>90</v>
      </c>
      <c r="D20" s="62" t="s">
        <v>86</v>
      </c>
      <c r="E20" s="63" t="s">
        <v>87</v>
      </c>
      <c r="F20" s="63" t="s">
        <v>87</v>
      </c>
      <c r="G20" s="60"/>
      <c r="H20" s="72">
        <v>5055.2</v>
      </c>
      <c r="I20" s="65">
        <v>5055.2</v>
      </c>
      <c r="J20" s="73">
        <v>92871.179408000011</v>
      </c>
      <c r="K20" s="67">
        <v>91013.755819840007</v>
      </c>
      <c r="L20" s="73">
        <v>0</v>
      </c>
      <c r="M20" s="73">
        <v>0</v>
      </c>
      <c r="N20" s="67">
        <v>1013.5000000000073</v>
      </c>
      <c r="O20" s="67">
        <v>1719.9</v>
      </c>
      <c r="P20" s="67">
        <v>716.30000000000723</v>
      </c>
      <c r="Q20" s="67">
        <v>1327.2</v>
      </c>
      <c r="R20" s="67">
        <v>97926.379408000008</v>
      </c>
      <c r="S20" s="67">
        <v>96068.955819840005</v>
      </c>
      <c r="T20" s="67">
        <v>297.2</v>
      </c>
      <c r="U20" s="65">
        <v>392.7</v>
      </c>
      <c r="V20" s="74">
        <v>3079.5</v>
      </c>
      <c r="W20" s="75">
        <v>0</v>
      </c>
      <c r="X20" s="76" t="s">
        <v>91</v>
      </c>
      <c r="Y20" s="77" t="s">
        <v>91</v>
      </c>
      <c r="Z20" s="77">
        <v>0</v>
      </c>
      <c r="AA20" s="33">
        <f t="shared" ref="AA20:AA83" si="0">AB20+AC20+AD20</f>
        <v>37</v>
      </c>
      <c r="AB20" s="43">
        <v>3</v>
      </c>
      <c r="AC20" s="43">
        <v>27</v>
      </c>
      <c r="AD20" s="43">
        <v>7</v>
      </c>
      <c r="AE20" s="43">
        <v>186</v>
      </c>
      <c r="AF20" s="43">
        <v>186</v>
      </c>
      <c r="AG20" s="43">
        <v>92</v>
      </c>
      <c r="AH20" s="43">
        <v>92</v>
      </c>
      <c r="AI20" s="43">
        <v>93.3</v>
      </c>
      <c r="AJ20" s="43">
        <v>93.3</v>
      </c>
      <c r="AK20" s="34">
        <f t="shared" ref="AK20:AK83" si="1">AM20+AO20+AQ20</f>
        <v>50742.799999999996</v>
      </c>
      <c r="AL20" s="34">
        <f t="shared" ref="AL20:AL83" si="2">AN20+AP20+AR20</f>
        <v>50742.799999999996</v>
      </c>
      <c r="AM20" s="44">
        <v>50723.7</v>
      </c>
      <c r="AN20" s="44">
        <v>50723.7</v>
      </c>
      <c r="AO20" s="44"/>
      <c r="AP20" s="44"/>
      <c r="AQ20" s="44">
        <v>19.100000000000001</v>
      </c>
      <c r="AR20" s="44">
        <v>19.100000000000001</v>
      </c>
      <c r="AS20" s="34">
        <f t="shared" ref="AS20:AS83" si="3">AU20+AW20</f>
        <v>51756.299999999996</v>
      </c>
      <c r="AT20" s="34">
        <f t="shared" ref="AT20:AT83" si="4">AV20+AX20</f>
        <v>50036.4</v>
      </c>
      <c r="AU20" s="44">
        <v>51756.299999999996</v>
      </c>
      <c r="AV20" s="44">
        <v>50036.4</v>
      </c>
      <c r="AW20" s="44">
        <v>0</v>
      </c>
      <c r="AX20" s="44"/>
      <c r="AY20" s="44"/>
      <c r="AZ20" s="44"/>
      <c r="BA20" s="34">
        <f t="shared" ref="BA20:BA83" si="5">AY20-AZ20</f>
        <v>0</v>
      </c>
      <c r="BB20" s="47"/>
      <c r="BC20" s="47"/>
      <c r="BD20" s="47"/>
      <c r="BE20" s="34">
        <f t="shared" ref="BE20:BE83" si="6">BG20+BI20+BK20+BM20</f>
        <v>297.2</v>
      </c>
      <c r="BF20" s="34">
        <f t="shared" ref="BF20:BF83" si="7">BH20+BJ20+BL20+BN20</f>
        <v>392.7</v>
      </c>
      <c r="BG20" s="44"/>
      <c r="BH20" s="44"/>
      <c r="BI20" s="44">
        <v>297.2</v>
      </c>
      <c r="BJ20" s="44">
        <v>392.7</v>
      </c>
      <c r="BK20" s="44"/>
      <c r="BL20" s="44"/>
      <c r="BM20" s="44"/>
      <c r="BN20" s="44"/>
      <c r="BO20" s="34">
        <f t="shared" ref="BO20:BO83" si="8">BQ20+BS20+BU20</f>
        <v>0</v>
      </c>
      <c r="BP20" s="34">
        <f t="shared" ref="BP20:BP83" si="9">BR20+BT20+BV20</f>
        <v>0</v>
      </c>
      <c r="BQ20" s="44"/>
      <c r="BR20" s="44"/>
      <c r="BS20" s="44"/>
      <c r="BT20" s="44"/>
      <c r="BU20" s="44"/>
      <c r="BV20" s="44"/>
      <c r="BW20" s="91">
        <v>1013.5</v>
      </c>
      <c r="BX20" s="49">
        <v>1719.9</v>
      </c>
    </row>
    <row r="21" spans="1:150" s="10" customFormat="1" ht="14.25">
      <c r="A21" s="36">
        <v>3</v>
      </c>
      <c r="B21" s="60" t="s">
        <v>92</v>
      </c>
      <c r="C21" s="61" t="s">
        <v>93</v>
      </c>
      <c r="D21" s="62" t="s">
        <v>86</v>
      </c>
      <c r="E21" s="63" t="s">
        <v>87</v>
      </c>
      <c r="F21" s="63" t="s">
        <v>87</v>
      </c>
      <c r="G21" s="60"/>
      <c r="H21" s="72">
        <v>39786.199999999997</v>
      </c>
      <c r="I21" s="65">
        <v>39786.199999999997</v>
      </c>
      <c r="J21" s="73">
        <v>26101.324782399999</v>
      </c>
      <c r="K21" s="67">
        <v>25579.298286752</v>
      </c>
      <c r="L21" s="73">
        <v>0</v>
      </c>
      <c r="M21" s="73">
        <v>0</v>
      </c>
      <c r="N21" s="67">
        <v>9369.5</v>
      </c>
      <c r="O21" s="67">
        <v>2247.4</v>
      </c>
      <c r="P21" s="67">
        <v>8882.7999999999993</v>
      </c>
      <c r="Q21" s="67">
        <v>1665.7</v>
      </c>
      <c r="R21" s="67">
        <v>65887.524782399996</v>
      </c>
      <c r="S21" s="67">
        <v>65365.498286752001</v>
      </c>
      <c r="T21" s="67">
        <v>486.7</v>
      </c>
      <c r="U21" s="65">
        <v>581.70000000000005</v>
      </c>
      <c r="V21" s="74">
        <v>5237.7</v>
      </c>
      <c r="W21" s="75">
        <v>0</v>
      </c>
      <c r="X21" s="76" t="s">
        <v>94</v>
      </c>
      <c r="Y21" s="77" t="s">
        <v>94</v>
      </c>
      <c r="Z21" s="77" t="s">
        <v>95</v>
      </c>
      <c r="AA21" s="33">
        <f t="shared" si="0"/>
        <v>61</v>
      </c>
      <c r="AB21" s="43">
        <v>3</v>
      </c>
      <c r="AC21" s="43">
        <v>47</v>
      </c>
      <c r="AD21" s="43">
        <v>11</v>
      </c>
      <c r="AE21" s="43">
        <v>251</v>
      </c>
      <c r="AF21" s="43">
        <v>251</v>
      </c>
      <c r="AG21" s="43">
        <v>141.6</v>
      </c>
      <c r="AH21" s="43">
        <v>141.6</v>
      </c>
      <c r="AI21" s="43">
        <v>104</v>
      </c>
      <c r="AJ21" s="43">
        <v>104</v>
      </c>
      <c r="AK21" s="34">
        <f t="shared" si="1"/>
        <v>123654.3</v>
      </c>
      <c r="AL21" s="34">
        <f t="shared" si="2"/>
        <v>123654.3</v>
      </c>
      <c r="AM21" s="44">
        <v>123465.5</v>
      </c>
      <c r="AN21" s="44">
        <v>123465.5</v>
      </c>
      <c r="AO21" s="44"/>
      <c r="AP21" s="44"/>
      <c r="AQ21" s="44">
        <v>188.8</v>
      </c>
      <c r="AR21" s="44">
        <v>188.8</v>
      </c>
      <c r="AS21" s="34">
        <f t="shared" si="3"/>
        <v>133023.79999999999</v>
      </c>
      <c r="AT21" s="34">
        <f t="shared" si="4"/>
        <v>130776.4</v>
      </c>
      <c r="AU21" s="44">
        <v>129082.49999999999</v>
      </c>
      <c r="AV21" s="44">
        <v>128792.9</v>
      </c>
      <c r="AW21" s="44">
        <v>3941.3</v>
      </c>
      <c r="AX21" s="44">
        <v>1983.5</v>
      </c>
      <c r="AY21" s="44"/>
      <c r="AZ21" s="44"/>
      <c r="BA21" s="34">
        <f t="shared" si="5"/>
        <v>0</v>
      </c>
      <c r="BB21" s="47"/>
      <c r="BC21" s="47"/>
      <c r="BD21" s="47"/>
      <c r="BE21" s="34">
        <f t="shared" si="6"/>
        <v>486.7</v>
      </c>
      <c r="BF21" s="34">
        <f t="shared" si="7"/>
        <v>581.70000000000005</v>
      </c>
      <c r="BG21" s="44"/>
      <c r="BH21" s="44"/>
      <c r="BI21" s="44">
        <v>486.7</v>
      </c>
      <c r="BJ21" s="44">
        <v>581.70000000000005</v>
      </c>
      <c r="BK21" s="44"/>
      <c r="BL21" s="44"/>
      <c r="BM21" s="44"/>
      <c r="BN21" s="44"/>
      <c r="BO21" s="34">
        <f t="shared" si="8"/>
        <v>0</v>
      </c>
      <c r="BP21" s="34">
        <f t="shared" si="9"/>
        <v>0</v>
      </c>
      <c r="BQ21" s="44"/>
      <c r="BR21" s="44"/>
      <c r="BS21" s="44"/>
      <c r="BT21" s="44"/>
      <c r="BU21" s="44"/>
      <c r="BV21" s="44"/>
      <c r="BW21" s="91">
        <v>9369.5</v>
      </c>
      <c r="BX21" s="49">
        <v>2247.4</v>
      </c>
    </row>
    <row r="22" spans="1:150" s="10" customFormat="1" ht="25.5">
      <c r="A22" s="36">
        <v>4</v>
      </c>
      <c r="B22" s="60" t="s">
        <v>96</v>
      </c>
      <c r="C22" s="61" t="s">
        <v>97</v>
      </c>
      <c r="D22" s="62" t="s">
        <v>86</v>
      </c>
      <c r="E22" s="63" t="s">
        <v>87</v>
      </c>
      <c r="F22" s="63" t="s">
        <v>87</v>
      </c>
      <c r="G22" s="60"/>
      <c r="H22" s="72">
        <v>10320.1</v>
      </c>
      <c r="I22" s="65">
        <v>7992.4</v>
      </c>
      <c r="J22" s="73">
        <v>17781.469860000001</v>
      </c>
      <c r="K22" s="67">
        <v>17425.840462800003</v>
      </c>
      <c r="L22" s="73">
        <v>0</v>
      </c>
      <c r="M22" s="73">
        <v>0</v>
      </c>
      <c r="N22" s="67">
        <v>4884.1000000000058</v>
      </c>
      <c r="O22" s="67">
        <v>1765.5</v>
      </c>
      <c r="P22" s="67">
        <v>3148.400000000006</v>
      </c>
      <c r="Q22" s="67">
        <v>750.4</v>
      </c>
      <c r="R22" s="67">
        <v>28101.569860000003</v>
      </c>
      <c r="S22" s="67">
        <v>25418.2404628</v>
      </c>
      <c r="T22" s="67">
        <v>1735.7</v>
      </c>
      <c r="U22" s="65">
        <v>1015.1</v>
      </c>
      <c r="V22" s="74">
        <v>5626</v>
      </c>
      <c r="W22" s="75">
        <v>0</v>
      </c>
      <c r="X22" s="76" t="s">
        <v>98</v>
      </c>
      <c r="Y22" s="77" t="s">
        <v>98</v>
      </c>
      <c r="Z22" s="77">
        <v>64.42</v>
      </c>
      <c r="AA22" s="33">
        <f t="shared" si="0"/>
        <v>97</v>
      </c>
      <c r="AB22" s="43">
        <v>4</v>
      </c>
      <c r="AC22" s="43">
        <v>76</v>
      </c>
      <c r="AD22" s="43">
        <v>17</v>
      </c>
      <c r="AE22" s="43">
        <v>264.2</v>
      </c>
      <c r="AF22" s="43">
        <v>264.2</v>
      </c>
      <c r="AG22" s="43">
        <v>142.30000000000001</v>
      </c>
      <c r="AH22" s="43">
        <v>142.30000000000001</v>
      </c>
      <c r="AI22" s="43">
        <v>108.9</v>
      </c>
      <c r="AJ22" s="43">
        <v>108.9</v>
      </c>
      <c r="AK22" s="34">
        <f t="shared" si="1"/>
        <v>188829.49999999997</v>
      </c>
      <c r="AL22" s="34">
        <f t="shared" si="2"/>
        <v>188829.49999999997</v>
      </c>
      <c r="AM22" s="44">
        <v>188649.59999999998</v>
      </c>
      <c r="AN22" s="44">
        <v>188649.59999999998</v>
      </c>
      <c r="AO22" s="44"/>
      <c r="AP22" s="44"/>
      <c r="AQ22" s="44">
        <v>179.9</v>
      </c>
      <c r="AR22" s="44">
        <v>179.9</v>
      </c>
      <c r="AS22" s="34">
        <f t="shared" si="3"/>
        <v>193713.7</v>
      </c>
      <c r="AT22" s="34">
        <f t="shared" si="4"/>
        <v>191948.2</v>
      </c>
      <c r="AU22" s="44">
        <v>193019.7</v>
      </c>
      <c r="AV22" s="44">
        <v>191254.7</v>
      </c>
      <c r="AW22" s="44">
        <v>694</v>
      </c>
      <c r="AX22" s="44">
        <v>693.5</v>
      </c>
      <c r="AY22" s="44"/>
      <c r="AZ22" s="44"/>
      <c r="BA22" s="34">
        <f t="shared" si="5"/>
        <v>0</v>
      </c>
      <c r="BB22" s="47"/>
      <c r="BC22" s="47"/>
      <c r="BD22" s="47"/>
      <c r="BE22" s="34">
        <f t="shared" si="6"/>
        <v>1735.7</v>
      </c>
      <c r="BF22" s="34">
        <f t="shared" si="7"/>
        <v>1015.1</v>
      </c>
      <c r="BG22" s="44"/>
      <c r="BH22" s="44"/>
      <c r="BI22" s="44">
        <v>1735.7</v>
      </c>
      <c r="BJ22" s="44">
        <v>1015.1</v>
      </c>
      <c r="BK22" s="44"/>
      <c r="BL22" s="44"/>
      <c r="BM22" s="44"/>
      <c r="BN22" s="44"/>
      <c r="BO22" s="34">
        <f t="shared" si="8"/>
        <v>0</v>
      </c>
      <c r="BP22" s="34">
        <f t="shared" si="9"/>
        <v>0</v>
      </c>
      <c r="BQ22" s="44"/>
      <c r="BR22" s="44"/>
      <c r="BS22" s="44"/>
      <c r="BT22" s="44"/>
      <c r="BU22" s="44"/>
      <c r="BV22" s="44"/>
      <c r="BW22" s="91">
        <v>4884.1000000000004</v>
      </c>
      <c r="BX22" s="49">
        <v>1765.5</v>
      </c>
    </row>
    <row r="23" spans="1:150" s="10" customFormat="1" ht="25.5">
      <c r="A23" s="36">
        <v>5</v>
      </c>
      <c r="B23" s="60" t="s">
        <v>99</v>
      </c>
      <c r="C23" s="78" t="s">
        <v>100</v>
      </c>
      <c r="D23" s="62" t="s">
        <v>86</v>
      </c>
      <c r="E23" s="63" t="s">
        <v>87</v>
      </c>
      <c r="F23" s="63" t="s">
        <v>87</v>
      </c>
      <c r="G23" s="60"/>
      <c r="H23" s="72">
        <v>24474.3</v>
      </c>
      <c r="I23" s="65">
        <v>25196.6</v>
      </c>
      <c r="J23" s="73">
        <v>150606.15554879999</v>
      </c>
      <c r="K23" s="67">
        <v>147594.03243782397</v>
      </c>
      <c r="L23" s="73">
        <v>0</v>
      </c>
      <c r="M23" s="73">
        <v>0</v>
      </c>
      <c r="N23" s="67">
        <v>2609.9999999999854</v>
      </c>
      <c r="O23" s="67">
        <v>4645.7000000000007</v>
      </c>
      <c r="P23" s="67">
        <v>2297.6999999999853</v>
      </c>
      <c r="Q23" s="67">
        <v>3897.9000000000005</v>
      </c>
      <c r="R23" s="67">
        <v>175080.45554879998</v>
      </c>
      <c r="S23" s="67">
        <v>172790.63243782398</v>
      </c>
      <c r="T23" s="67">
        <v>312.3</v>
      </c>
      <c r="U23" s="65">
        <v>747.8</v>
      </c>
      <c r="V23" s="74">
        <v>9978</v>
      </c>
      <c r="W23" s="75">
        <v>0</v>
      </c>
      <c r="X23" s="76" t="s">
        <v>101</v>
      </c>
      <c r="Y23" s="77" t="s">
        <v>101</v>
      </c>
      <c r="Z23" s="77">
        <v>16</v>
      </c>
      <c r="AA23" s="33">
        <f t="shared" si="0"/>
        <v>71</v>
      </c>
      <c r="AB23" s="43">
        <v>3</v>
      </c>
      <c r="AC23" s="43">
        <v>52</v>
      </c>
      <c r="AD23" s="43">
        <v>16</v>
      </c>
      <c r="AE23" s="43">
        <v>236.6</v>
      </c>
      <c r="AF23" s="43">
        <v>236.6</v>
      </c>
      <c r="AG23" s="43">
        <v>94.8</v>
      </c>
      <c r="AH23" s="43">
        <v>94.8</v>
      </c>
      <c r="AI23" s="43">
        <v>92</v>
      </c>
      <c r="AJ23" s="43">
        <v>92</v>
      </c>
      <c r="AK23" s="34">
        <f t="shared" si="1"/>
        <v>101542.50000000001</v>
      </c>
      <c r="AL23" s="34">
        <f t="shared" si="2"/>
        <v>101542.50000000001</v>
      </c>
      <c r="AM23" s="44">
        <v>101375.40000000001</v>
      </c>
      <c r="AN23" s="44">
        <v>101375.40000000001</v>
      </c>
      <c r="AO23" s="44"/>
      <c r="AP23" s="44"/>
      <c r="AQ23" s="44">
        <v>167.1</v>
      </c>
      <c r="AR23" s="44">
        <v>167.1</v>
      </c>
      <c r="AS23" s="34">
        <f t="shared" si="3"/>
        <v>104152.6</v>
      </c>
      <c r="AT23" s="34">
        <f t="shared" si="4"/>
        <v>99809.5</v>
      </c>
      <c r="AU23" s="44">
        <v>102952.6</v>
      </c>
      <c r="AV23" s="44">
        <v>98887.2</v>
      </c>
      <c r="AW23" s="44">
        <v>1200</v>
      </c>
      <c r="AX23" s="44">
        <v>922.3</v>
      </c>
      <c r="AY23" s="44"/>
      <c r="AZ23" s="44"/>
      <c r="BA23" s="34">
        <f t="shared" si="5"/>
        <v>0</v>
      </c>
      <c r="BB23" s="47"/>
      <c r="BC23" s="47"/>
      <c r="BD23" s="47"/>
      <c r="BE23" s="34">
        <f t="shared" si="6"/>
        <v>312.3</v>
      </c>
      <c r="BF23" s="34">
        <f t="shared" si="7"/>
        <v>747.8</v>
      </c>
      <c r="BG23" s="44"/>
      <c r="BH23" s="44"/>
      <c r="BI23" s="44">
        <v>312.3</v>
      </c>
      <c r="BJ23" s="44">
        <v>747.8</v>
      </c>
      <c r="BK23" s="44"/>
      <c r="BL23" s="44"/>
      <c r="BM23" s="44"/>
      <c r="BN23" s="44"/>
      <c r="BO23" s="34">
        <f t="shared" si="8"/>
        <v>0</v>
      </c>
      <c r="BP23" s="34">
        <f t="shared" si="9"/>
        <v>302.60000000000002</v>
      </c>
      <c r="BQ23" s="44"/>
      <c r="BR23" s="44"/>
      <c r="BS23" s="44"/>
      <c r="BT23" s="44">
        <v>302.60000000000002</v>
      </c>
      <c r="BU23" s="44"/>
      <c r="BV23" s="44"/>
      <c r="BW23" s="91">
        <v>2610</v>
      </c>
      <c r="BX23" s="49">
        <v>4343.1000000000004</v>
      </c>
    </row>
    <row r="24" spans="1:150" s="10" customFormat="1" ht="14.25">
      <c r="A24" s="36">
        <v>6</v>
      </c>
      <c r="B24" s="60" t="s">
        <v>102</v>
      </c>
      <c r="C24" s="61" t="s">
        <v>103</v>
      </c>
      <c r="D24" s="62" t="s">
        <v>86</v>
      </c>
      <c r="E24" s="63" t="s">
        <v>87</v>
      </c>
      <c r="F24" s="63" t="s">
        <v>87</v>
      </c>
      <c r="G24" s="60"/>
      <c r="H24" s="72">
        <v>4770.3999999999996</v>
      </c>
      <c r="I24" s="65">
        <v>4920.3999999999996</v>
      </c>
      <c r="J24" s="73">
        <v>30014.655999999999</v>
      </c>
      <c r="K24" s="67">
        <v>29414.362880000001</v>
      </c>
      <c r="L24" s="73">
        <v>0</v>
      </c>
      <c r="M24" s="73">
        <v>0</v>
      </c>
      <c r="N24" s="67">
        <v>2951.8000000000029</v>
      </c>
      <c r="O24" s="67">
        <v>3548.2999999999997</v>
      </c>
      <c r="P24" s="67">
        <v>2226.4000000000028</v>
      </c>
      <c r="Q24" s="67">
        <v>2722</v>
      </c>
      <c r="R24" s="67">
        <v>34785.055999999997</v>
      </c>
      <c r="S24" s="67">
        <v>34334.762880000002</v>
      </c>
      <c r="T24" s="67">
        <v>725.4</v>
      </c>
      <c r="U24" s="65">
        <v>826.3</v>
      </c>
      <c r="V24" s="74">
        <v>4950</v>
      </c>
      <c r="W24" s="75">
        <v>0</v>
      </c>
      <c r="X24" s="76">
        <v>2315</v>
      </c>
      <c r="Y24" s="77">
        <v>2315</v>
      </c>
      <c r="Z24" s="77">
        <v>0</v>
      </c>
      <c r="AA24" s="33">
        <f t="shared" si="0"/>
        <v>44</v>
      </c>
      <c r="AB24" s="43">
        <v>3</v>
      </c>
      <c r="AC24" s="43">
        <v>29</v>
      </c>
      <c r="AD24" s="43">
        <v>12</v>
      </c>
      <c r="AE24" s="43" t="s">
        <v>553</v>
      </c>
      <c r="AF24" s="43" t="s">
        <v>553</v>
      </c>
      <c r="AG24" s="43">
        <v>108.9</v>
      </c>
      <c r="AH24" s="43">
        <v>108.9</v>
      </c>
      <c r="AI24" s="43">
        <v>100.7</v>
      </c>
      <c r="AJ24" s="43">
        <v>100.7</v>
      </c>
      <c r="AK24" s="34">
        <f t="shared" si="1"/>
        <v>75418.5</v>
      </c>
      <c r="AL24" s="34">
        <f t="shared" si="2"/>
        <v>75418.5</v>
      </c>
      <c r="AM24" s="44">
        <v>75032.2</v>
      </c>
      <c r="AN24" s="44">
        <v>75032.2</v>
      </c>
      <c r="AO24" s="44"/>
      <c r="AP24" s="44"/>
      <c r="AQ24" s="44">
        <v>386.3</v>
      </c>
      <c r="AR24" s="44">
        <v>386.3</v>
      </c>
      <c r="AS24" s="34">
        <f t="shared" si="3"/>
        <v>78367.399999999994</v>
      </c>
      <c r="AT24" s="34">
        <f t="shared" si="4"/>
        <v>74856.800000000003</v>
      </c>
      <c r="AU24" s="44">
        <v>78217.399999999994</v>
      </c>
      <c r="AV24" s="44">
        <v>74706.8</v>
      </c>
      <c r="AW24" s="44">
        <v>150</v>
      </c>
      <c r="AX24" s="44">
        <v>150</v>
      </c>
      <c r="AY24" s="44"/>
      <c r="AZ24" s="44"/>
      <c r="BA24" s="34">
        <f t="shared" si="5"/>
        <v>0</v>
      </c>
      <c r="BB24" s="47"/>
      <c r="BC24" s="47"/>
      <c r="BD24" s="47"/>
      <c r="BE24" s="34">
        <f t="shared" si="6"/>
        <v>725.4</v>
      </c>
      <c r="BF24" s="34">
        <f t="shared" si="7"/>
        <v>826.3</v>
      </c>
      <c r="BG24" s="44"/>
      <c r="BH24" s="44"/>
      <c r="BI24" s="44">
        <v>725.4</v>
      </c>
      <c r="BJ24" s="44">
        <v>826.3</v>
      </c>
      <c r="BK24" s="44"/>
      <c r="BL24" s="44"/>
      <c r="BM24" s="44"/>
      <c r="BN24" s="44"/>
      <c r="BO24" s="34">
        <f t="shared" si="8"/>
        <v>3</v>
      </c>
      <c r="BP24" s="34">
        <f t="shared" si="9"/>
        <v>37.700000000000003</v>
      </c>
      <c r="BQ24" s="44"/>
      <c r="BR24" s="44"/>
      <c r="BS24" s="44">
        <v>3</v>
      </c>
      <c r="BT24" s="44">
        <v>37.700000000000003</v>
      </c>
      <c r="BU24" s="44"/>
      <c r="BV24" s="44"/>
      <c r="BW24" s="91">
        <v>2948.8000000000029</v>
      </c>
      <c r="BX24" s="49">
        <v>3510.6</v>
      </c>
    </row>
    <row r="25" spans="1:150" s="10" customFormat="1" ht="25.5">
      <c r="A25" s="36">
        <v>7</v>
      </c>
      <c r="B25" s="60" t="s">
        <v>104</v>
      </c>
      <c r="C25" s="61" t="s">
        <v>105</v>
      </c>
      <c r="D25" s="62" t="s">
        <v>86</v>
      </c>
      <c r="E25" s="63" t="s">
        <v>87</v>
      </c>
      <c r="F25" s="63" t="s">
        <v>87</v>
      </c>
      <c r="G25" s="60"/>
      <c r="H25" s="72">
        <v>12980</v>
      </c>
      <c r="I25" s="65">
        <v>11083</v>
      </c>
      <c r="J25" s="73">
        <v>101482.61561200001</v>
      </c>
      <c r="K25" s="67">
        <v>99452.963299760013</v>
      </c>
      <c r="L25" s="73">
        <v>0</v>
      </c>
      <c r="M25" s="73">
        <v>0</v>
      </c>
      <c r="N25" s="67">
        <v>1159.0999999999913</v>
      </c>
      <c r="O25" s="67">
        <v>2053.6</v>
      </c>
      <c r="P25" s="67">
        <v>647.09999999999127</v>
      </c>
      <c r="Q25" s="67">
        <v>1560.6999999999998</v>
      </c>
      <c r="R25" s="67">
        <v>114462.61561200001</v>
      </c>
      <c r="S25" s="67">
        <v>110535.96329976001</v>
      </c>
      <c r="T25" s="67">
        <v>512</v>
      </c>
      <c r="U25" s="65">
        <v>492.9</v>
      </c>
      <c r="V25" s="74">
        <v>9200</v>
      </c>
      <c r="W25" s="75">
        <v>0</v>
      </c>
      <c r="X25" s="76" t="s">
        <v>106</v>
      </c>
      <c r="Y25" s="77" t="s">
        <v>107</v>
      </c>
      <c r="Z25" s="77">
        <v>0</v>
      </c>
      <c r="AA25" s="33">
        <f t="shared" si="0"/>
        <v>46</v>
      </c>
      <c r="AB25" s="43">
        <v>3</v>
      </c>
      <c r="AC25" s="43">
        <v>34</v>
      </c>
      <c r="AD25" s="43">
        <v>9</v>
      </c>
      <c r="AE25" s="43">
        <v>206.5</v>
      </c>
      <c r="AF25" s="43">
        <v>206.5</v>
      </c>
      <c r="AG25" s="43">
        <v>108</v>
      </c>
      <c r="AH25" s="43">
        <v>108</v>
      </c>
      <c r="AI25" s="43">
        <v>105.3</v>
      </c>
      <c r="AJ25" s="43">
        <v>105.3</v>
      </c>
      <c r="AK25" s="34">
        <f t="shared" si="1"/>
        <v>77742.8</v>
      </c>
      <c r="AL25" s="34">
        <f t="shared" si="2"/>
        <v>77742.8</v>
      </c>
      <c r="AM25" s="44">
        <v>77742.8</v>
      </c>
      <c r="AN25" s="44">
        <v>77742.8</v>
      </c>
      <c r="AO25" s="44"/>
      <c r="AP25" s="44"/>
      <c r="AQ25" s="44">
        <v>0</v>
      </c>
      <c r="AR25" s="44">
        <v>0</v>
      </c>
      <c r="AS25" s="34">
        <f t="shared" si="3"/>
        <v>78902</v>
      </c>
      <c r="AT25" s="34">
        <f t="shared" si="4"/>
        <v>76848.3</v>
      </c>
      <c r="AU25" s="44">
        <v>77522</v>
      </c>
      <c r="AV25" s="44">
        <v>75894.3</v>
      </c>
      <c r="AW25" s="44">
        <v>1380</v>
      </c>
      <c r="AX25" s="44">
        <v>954</v>
      </c>
      <c r="AY25" s="44"/>
      <c r="AZ25" s="44"/>
      <c r="BA25" s="34">
        <f t="shared" si="5"/>
        <v>0</v>
      </c>
      <c r="BB25" s="47"/>
      <c r="BC25" s="47"/>
      <c r="BD25" s="47"/>
      <c r="BE25" s="34">
        <f t="shared" si="6"/>
        <v>512</v>
      </c>
      <c r="BF25" s="34">
        <f t="shared" si="7"/>
        <v>492.9</v>
      </c>
      <c r="BG25" s="44"/>
      <c r="BH25" s="44"/>
      <c r="BI25" s="44">
        <v>512</v>
      </c>
      <c r="BJ25" s="44">
        <v>492.9</v>
      </c>
      <c r="BK25" s="44"/>
      <c r="BL25" s="44"/>
      <c r="BM25" s="44"/>
      <c r="BN25" s="44"/>
      <c r="BO25" s="34">
        <f t="shared" si="8"/>
        <v>0</v>
      </c>
      <c r="BP25" s="34">
        <f t="shared" si="9"/>
        <v>0</v>
      </c>
      <c r="BQ25" s="44"/>
      <c r="BR25" s="44"/>
      <c r="BS25" s="44"/>
      <c r="BT25" s="44"/>
      <c r="BU25" s="44"/>
      <c r="BV25" s="44"/>
      <c r="BW25" s="91">
        <v>1159.0999999999913</v>
      </c>
      <c r="BX25" s="49">
        <v>2053.6</v>
      </c>
    </row>
    <row r="26" spans="1:150" s="10" customFormat="1" ht="14.25">
      <c r="A26" s="36">
        <v>8</v>
      </c>
      <c r="B26" s="60" t="s">
        <v>108</v>
      </c>
      <c r="C26" s="79" t="s">
        <v>109</v>
      </c>
      <c r="D26" s="62" t="s">
        <v>86</v>
      </c>
      <c r="E26" s="63" t="s">
        <v>87</v>
      </c>
      <c r="F26" s="63" t="s">
        <v>87</v>
      </c>
      <c r="G26" s="60"/>
      <c r="H26" s="72">
        <v>2028.8</v>
      </c>
      <c r="I26" s="80">
        <v>2028.8</v>
      </c>
      <c r="J26" s="73">
        <v>49200.435323199999</v>
      </c>
      <c r="K26" s="67">
        <v>48216.426616735997</v>
      </c>
      <c r="L26" s="73">
        <v>0</v>
      </c>
      <c r="M26" s="73">
        <v>0</v>
      </c>
      <c r="N26" s="67">
        <v>1691.8999999999971</v>
      </c>
      <c r="O26" s="67">
        <v>998.2</v>
      </c>
      <c r="P26" s="67">
        <v>604.29999999999723</v>
      </c>
      <c r="Q26" s="67">
        <v>998.2</v>
      </c>
      <c r="R26" s="67">
        <v>51229.235323200002</v>
      </c>
      <c r="S26" s="67">
        <v>50245.226616735999</v>
      </c>
      <c r="T26" s="67">
        <v>1087.5999999999999</v>
      </c>
      <c r="U26" s="65">
        <v>0</v>
      </c>
      <c r="V26" s="74">
        <v>7400</v>
      </c>
      <c r="W26" s="75">
        <v>0</v>
      </c>
      <c r="X26" s="76">
        <v>1965</v>
      </c>
      <c r="Y26" s="77">
        <v>1965</v>
      </c>
      <c r="Z26" s="77">
        <v>0</v>
      </c>
      <c r="AA26" s="33">
        <f t="shared" si="0"/>
        <v>35</v>
      </c>
      <c r="AB26" s="43">
        <v>2</v>
      </c>
      <c r="AC26" s="43">
        <v>27</v>
      </c>
      <c r="AD26" s="43">
        <v>6</v>
      </c>
      <c r="AE26" s="43">
        <v>190.1</v>
      </c>
      <c r="AF26" s="43">
        <v>190.1</v>
      </c>
      <c r="AG26" s="43">
        <v>79.8</v>
      </c>
      <c r="AH26" s="43">
        <v>79.8</v>
      </c>
      <c r="AI26" s="43">
        <v>98</v>
      </c>
      <c r="AJ26" s="43">
        <v>98</v>
      </c>
      <c r="AK26" s="34">
        <f t="shared" si="1"/>
        <v>43897.7</v>
      </c>
      <c r="AL26" s="34">
        <f t="shared" si="2"/>
        <v>43897.7</v>
      </c>
      <c r="AM26" s="44">
        <v>43897.7</v>
      </c>
      <c r="AN26" s="44">
        <v>43897.7</v>
      </c>
      <c r="AO26" s="44"/>
      <c r="AP26" s="44"/>
      <c r="AQ26" s="44">
        <v>0</v>
      </c>
      <c r="AR26" s="44">
        <v>0</v>
      </c>
      <c r="AS26" s="34">
        <f t="shared" si="3"/>
        <v>45565.899999999994</v>
      </c>
      <c r="AT26" s="34">
        <f t="shared" si="4"/>
        <v>44567.7</v>
      </c>
      <c r="AU26" s="44">
        <v>45420.899999999994</v>
      </c>
      <c r="AV26" s="44">
        <v>44422.899999999994</v>
      </c>
      <c r="AW26" s="44">
        <v>145</v>
      </c>
      <c r="AX26" s="44">
        <v>144.80000000000001</v>
      </c>
      <c r="AY26" s="44"/>
      <c r="AZ26" s="44"/>
      <c r="BA26" s="34">
        <f t="shared" si="5"/>
        <v>0</v>
      </c>
      <c r="BB26" s="47"/>
      <c r="BC26" s="47"/>
      <c r="BD26" s="47"/>
      <c r="BE26" s="34">
        <f t="shared" si="6"/>
        <v>1087.5999999999999</v>
      </c>
      <c r="BF26" s="34">
        <f t="shared" si="7"/>
        <v>0</v>
      </c>
      <c r="BG26" s="44"/>
      <c r="BH26" s="44"/>
      <c r="BI26" s="44">
        <v>1087.5999999999999</v>
      </c>
      <c r="BJ26" s="44"/>
      <c r="BK26" s="44"/>
      <c r="BL26" s="44"/>
      <c r="BM26" s="44"/>
      <c r="BN26" s="44"/>
      <c r="BO26" s="34">
        <f t="shared" si="8"/>
        <v>23.7</v>
      </c>
      <c r="BP26" s="34">
        <f t="shared" si="9"/>
        <v>0</v>
      </c>
      <c r="BQ26" s="44"/>
      <c r="BR26" s="44"/>
      <c r="BS26" s="44">
        <v>23.7</v>
      </c>
      <c r="BT26" s="44"/>
      <c r="BU26" s="44"/>
      <c r="BV26" s="44"/>
      <c r="BW26" s="91">
        <v>1668.1999999999971</v>
      </c>
      <c r="BX26" s="49">
        <v>998.2</v>
      </c>
    </row>
    <row r="27" spans="1:150" s="10" customFormat="1" ht="25.5">
      <c r="A27" s="36">
        <v>9</v>
      </c>
      <c r="B27" s="60" t="s">
        <v>110</v>
      </c>
      <c r="C27" s="79" t="s">
        <v>111</v>
      </c>
      <c r="D27" s="62" t="s">
        <v>86</v>
      </c>
      <c r="E27" s="63" t="s">
        <v>87</v>
      </c>
      <c r="F27" s="63" t="s">
        <v>87</v>
      </c>
      <c r="G27" s="60"/>
      <c r="H27" s="72">
        <v>5111.3</v>
      </c>
      <c r="I27" s="65">
        <v>4911.5</v>
      </c>
      <c r="J27" s="73">
        <v>49210.223720000002</v>
      </c>
      <c r="K27" s="67">
        <v>48226.0192456</v>
      </c>
      <c r="L27" s="73">
        <v>0</v>
      </c>
      <c r="M27" s="73">
        <v>0</v>
      </c>
      <c r="N27" s="67">
        <v>593.09999999999854</v>
      </c>
      <c r="O27" s="67">
        <v>2312.9</v>
      </c>
      <c r="P27" s="67">
        <v>306.79999999999853</v>
      </c>
      <c r="Q27" s="67">
        <v>1941.7</v>
      </c>
      <c r="R27" s="67">
        <v>54321.523720000005</v>
      </c>
      <c r="S27" s="67">
        <v>53137.5192456</v>
      </c>
      <c r="T27" s="67">
        <v>286.3</v>
      </c>
      <c r="U27" s="65">
        <v>371.2</v>
      </c>
      <c r="V27" s="74">
        <v>4050</v>
      </c>
      <c r="W27" s="75">
        <v>0</v>
      </c>
      <c r="X27" s="76">
        <v>3888.5</v>
      </c>
      <c r="Y27" s="77">
        <v>3888.5</v>
      </c>
      <c r="Z27" s="77">
        <v>0</v>
      </c>
      <c r="AA27" s="33">
        <f t="shared" si="0"/>
        <v>33</v>
      </c>
      <c r="AB27" s="43">
        <v>3</v>
      </c>
      <c r="AC27" s="43">
        <v>24</v>
      </c>
      <c r="AD27" s="43">
        <v>6</v>
      </c>
      <c r="AE27" s="43">
        <v>140</v>
      </c>
      <c r="AF27" s="43">
        <v>140</v>
      </c>
      <c r="AG27" s="43">
        <v>98</v>
      </c>
      <c r="AH27" s="43">
        <v>98</v>
      </c>
      <c r="AI27" s="43">
        <v>86.2</v>
      </c>
      <c r="AJ27" s="43">
        <v>86.2</v>
      </c>
      <c r="AK27" s="34">
        <f t="shared" si="1"/>
        <v>43626.400000000001</v>
      </c>
      <c r="AL27" s="34">
        <f t="shared" si="2"/>
        <v>43626.400000000001</v>
      </c>
      <c r="AM27" s="44">
        <v>43435</v>
      </c>
      <c r="AN27" s="44">
        <v>43435</v>
      </c>
      <c r="AO27" s="44"/>
      <c r="AP27" s="44"/>
      <c r="AQ27" s="44">
        <v>191.4</v>
      </c>
      <c r="AR27" s="44">
        <v>191.4</v>
      </c>
      <c r="AS27" s="34">
        <f t="shared" si="3"/>
        <v>44219.5</v>
      </c>
      <c r="AT27" s="34">
        <f t="shared" si="4"/>
        <v>41906.6</v>
      </c>
      <c r="AU27" s="44">
        <v>44119.5</v>
      </c>
      <c r="AV27" s="44">
        <v>41893.599999999999</v>
      </c>
      <c r="AW27" s="44">
        <v>100</v>
      </c>
      <c r="AX27" s="44">
        <v>13</v>
      </c>
      <c r="AY27" s="44"/>
      <c r="AZ27" s="44"/>
      <c r="BA27" s="34">
        <f t="shared" si="5"/>
        <v>0</v>
      </c>
      <c r="BB27" s="47"/>
      <c r="BC27" s="47"/>
      <c r="BD27" s="47"/>
      <c r="BE27" s="34">
        <f t="shared" si="6"/>
        <v>286.3</v>
      </c>
      <c r="BF27" s="34">
        <f t="shared" si="7"/>
        <v>371.2</v>
      </c>
      <c r="BG27" s="44"/>
      <c r="BH27" s="44"/>
      <c r="BI27" s="44">
        <v>286.3</v>
      </c>
      <c r="BJ27" s="44">
        <v>371.2</v>
      </c>
      <c r="BK27" s="44"/>
      <c r="BL27" s="44"/>
      <c r="BM27" s="44"/>
      <c r="BN27" s="44"/>
      <c r="BO27" s="34">
        <f t="shared" si="8"/>
        <v>0</v>
      </c>
      <c r="BP27" s="34">
        <f t="shared" si="9"/>
        <v>0</v>
      </c>
      <c r="BQ27" s="44"/>
      <c r="BR27" s="44"/>
      <c r="BS27" s="44"/>
      <c r="BT27" s="44"/>
      <c r="BU27" s="44"/>
      <c r="BV27" s="44"/>
      <c r="BW27" s="91">
        <v>593.09999999999854</v>
      </c>
      <c r="BX27" s="49">
        <v>2312.9</v>
      </c>
    </row>
    <row r="28" spans="1:150" s="10" customFormat="1" ht="14.25">
      <c r="A28" s="36">
        <v>10</v>
      </c>
      <c r="B28" s="60" t="s">
        <v>112</v>
      </c>
      <c r="C28" s="79" t="s">
        <v>113</v>
      </c>
      <c r="D28" s="62" t="s">
        <v>86</v>
      </c>
      <c r="E28" s="63" t="s">
        <v>87</v>
      </c>
      <c r="F28" s="63" t="s">
        <v>87</v>
      </c>
      <c r="G28" s="60"/>
      <c r="H28" s="72">
        <v>24260.6</v>
      </c>
      <c r="I28" s="65">
        <v>24260.6</v>
      </c>
      <c r="J28" s="73">
        <v>31184.420416800003</v>
      </c>
      <c r="K28" s="67">
        <v>30560.732008464001</v>
      </c>
      <c r="L28" s="73">
        <v>0</v>
      </c>
      <c r="M28" s="73">
        <v>0</v>
      </c>
      <c r="N28" s="67">
        <v>275.39999999999418</v>
      </c>
      <c r="O28" s="67">
        <v>2627.7</v>
      </c>
      <c r="P28" s="67">
        <v>173.39999999999418</v>
      </c>
      <c r="Q28" s="67">
        <v>2388.5</v>
      </c>
      <c r="R28" s="67">
        <v>55445.020416800005</v>
      </c>
      <c r="S28" s="67">
        <v>54821.332008464</v>
      </c>
      <c r="T28" s="67">
        <v>102</v>
      </c>
      <c r="U28" s="65">
        <v>239.2</v>
      </c>
      <c r="V28" s="74">
        <v>2810</v>
      </c>
      <c r="W28" s="75">
        <v>0</v>
      </c>
      <c r="X28" s="76" t="s">
        <v>114</v>
      </c>
      <c r="Y28" s="77" t="s">
        <v>114</v>
      </c>
      <c r="Z28" s="77">
        <v>0</v>
      </c>
      <c r="AA28" s="33">
        <f t="shared" si="0"/>
        <v>49</v>
      </c>
      <c r="AB28" s="43">
        <v>3</v>
      </c>
      <c r="AC28" s="43">
        <v>37</v>
      </c>
      <c r="AD28" s="43">
        <v>9</v>
      </c>
      <c r="AE28" s="43">
        <v>197.3</v>
      </c>
      <c r="AF28" s="43">
        <v>197.3</v>
      </c>
      <c r="AG28" s="43">
        <v>118</v>
      </c>
      <c r="AH28" s="43">
        <v>118</v>
      </c>
      <c r="AI28" s="43">
        <v>101.2</v>
      </c>
      <c r="AJ28" s="43">
        <v>101.2</v>
      </c>
      <c r="AK28" s="34">
        <f t="shared" si="1"/>
        <v>90021.9</v>
      </c>
      <c r="AL28" s="34">
        <f t="shared" si="2"/>
        <v>90021.9</v>
      </c>
      <c r="AM28" s="44">
        <v>90014.5</v>
      </c>
      <c r="AN28" s="44">
        <v>90014.5</v>
      </c>
      <c r="AO28" s="44"/>
      <c r="AP28" s="44"/>
      <c r="AQ28" s="44">
        <v>7.4</v>
      </c>
      <c r="AR28" s="44">
        <v>7.4</v>
      </c>
      <c r="AS28" s="34">
        <f t="shared" si="3"/>
        <v>90278.799999999988</v>
      </c>
      <c r="AT28" s="34">
        <f t="shared" si="4"/>
        <v>87849.8</v>
      </c>
      <c r="AU28" s="44">
        <v>88666.9</v>
      </c>
      <c r="AV28" s="44">
        <v>87695.6</v>
      </c>
      <c r="AW28" s="44">
        <v>1611.9</v>
      </c>
      <c r="AX28" s="44">
        <v>154.19999999999999</v>
      </c>
      <c r="AY28" s="44"/>
      <c r="AZ28" s="44"/>
      <c r="BA28" s="34">
        <f t="shared" si="5"/>
        <v>0</v>
      </c>
      <c r="BB28" s="47"/>
      <c r="BC28" s="47"/>
      <c r="BD28" s="47"/>
      <c r="BE28" s="34">
        <f t="shared" si="6"/>
        <v>102</v>
      </c>
      <c r="BF28" s="34">
        <f t="shared" si="7"/>
        <v>239.2</v>
      </c>
      <c r="BG28" s="44"/>
      <c r="BH28" s="44"/>
      <c r="BI28" s="44">
        <v>102</v>
      </c>
      <c r="BJ28" s="44">
        <v>239.2</v>
      </c>
      <c r="BK28" s="44"/>
      <c r="BL28" s="44"/>
      <c r="BM28" s="44"/>
      <c r="BN28" s="44"/>
      <c r="BO28" s="34">
        <f t="shared" si="8"/>
        <v>18.5</v>
      </c>
      <c r="BP28" s="34">
        <f t="shared" si="9"/>
        <v>198.7</v>
      </c>
      <c r="BQ28" s="44"/>
      <c r="BR28" s="44"/>
      <c r="BS28" s="44">
        <v>18.5</v>
      </c>
      <c r="BT28" s="44">
        <v>198.7</v>
      </c>
      <c r="BU28" s="44"/>
      <c r="BV28" s="44"/>
      <c r="BW28" s="91">
        <v>256.89999999999418</v>
      </c>
      <c r="BX28" s="49">
        <v>2429</v>
      </c>
    </row>
    <row r="29" spans="1:150" s="10" customFormat="1" ht="14.25">
      <c r="A29" s="36">
        <v>11</v>
      </c>
      <c r="B29" s="60" t="s">
        <v>115</v>
      </c>
      <c r="C29" s="79" t="s">
        <v>116</v>
      </c>
      <c r="D29" s="62" t="s">
        <v>86</v>
      </c>
      <c r="E29" s="63" t="s">
        <v>87</v>
      </c>
      <c r="F29" s="63" t="s">
        <v>87</v>
      </c>
      <c r="G29" s="60"/>
      <c r="H29" s="72">
        <v>15427.6</v>
      </c>
      <c r="I29" s="65">
        <v>13002.7</v>
      </c>
      <c r="J29" s="73">
        <v>145565.13119680001</v>
      </c>
      <c r="K29" s="67">
        <v>142653.828572864</v>
      </c>
      <c r="L29" s="73">
        <v>0</v>
      </c>
      <c r="M29" s="73">
        <v>0</v>
      </c>
      <c r="N29" s="67">
        <v>17006.700000000026</v>
      </c>
      <c r="O29" s="67">
        <v>6504.9</v>
      </c>
      <c r="P29" s="67">
        <v>16486.800000000025</v>
      </c>
      <c r="Q29" s="67">
        <v>6095.2999999999993</v>
      </c>
      <c r="R29" s="67">
        <v>160992.73119680001</v>
      </c>
      <c r="S29" s="67">
        <v>155656.52857286402</v>
      </c>
      <c r="T29" s="67">
        <v>519.9</v>
      </c>
      <c r="U29" s="65">
        <v>409.6</v>
      </c>
      <c r="V29" s="74">
        <v>28000</v>
      </c>
      <c r="W29" s="75">
        <v>0</v>
      </c>
      <c r="X29" s="76" t="s">
        <v>117</v>
      </c>
      <c r="Y29" s="77" t="s">
        <v>117</v>
      </c>
      <c r="Z29" s="77">
        <v>15</v>
      </c>
      <c r="AA29" s="33">
        <f t="shared" si="0"/>
        <v>49</v>
      </c>
      <c r="AB29" s="43">
        <v>3</v>
      </c>
      <c r="AC29" s="43">
        <v>38</v>
      </c>
      <c r="AD29" s="43">
        <v>8</v>
      </c>
      <c r="AE29" s="43">
        <v>227</v>
      </c>
      <c r="AF29" s="43">
        <v>227</v>
      </c>
      <c r="AG29" s="43">
        <v>109.7</v>
      </c>
      <c r="AH29" s="43">
        <v>109.7</v>
      </c>
      <c r="AI29" s="43">
        <v>104</v>
      </c>
      <c r="AJ29" s="43">
        <v>104</v>
      </c>
      <c r="AK29" s="34">
        <f t="shared" si="1"/>
        <v>79106</v>
      </c>
      <c r="AL29" s="34">
        <f t="shared" si="2"/>
        <v>79106</v>
      </c>
      <c r="AM29" s="44">
        <v>79032.5</v>
      </c>
      <c r="AN29" s="44">
        <v>79032.5</v>
      </c>
      <c r="AO29" s="44"/>
      <c r="AP29" s="44"/>
      <c r="AQ29" s="44">
        <v>73.5</v>
      </c>
      <c r="AR29" s="44">
        <v>73.5</v>
      </c>
      <c r="AS29" s="34">
        <f t="shared" si="3"/>
        <v>96112.7</v>
      </c>
      <c r="AT29" s="34">
        <f t="shared" si="4"/>
        <v>89870.8</v>
      </c>
      <c r="AU29" s="44">
        <v>94212.7</v>
      </c>
      <c r="AV29" s="44">
        <v>88174.8</v>
      </c>
      <c r="AW29" s="44">
        <v>1900</v>
      </c>
      <c r="AX29" s="44">
        <v>1696</v>
      </c>
      <c r="AY29" s="44"/>
      <c r="AZ29" s="44"/>
      <c r="BA29" s="34">
        <f t="shared" si="5"/>
        <v>0</v>
      </c>
      <c r="BB29" s="47"/>
      <c r="BC29" s="47"/>
      <c r="BD29" s="47"/>
      <c r="BE29" s="34">
        <f t="shared" si="6"/>
        <v>519.9</v>
      </c>
      <c r="BF29" s="34">
        <f t="shared" si="7"/>
        <v>409.6</v>
      </c>
      <c r="BG29" s="44"/>
      <c r="BH29" s="44"/>
      <c r="BI29" s="44">
        <v>519.9</v>
      </c>
      <c r="BJ29" s="44">
        <v>409.6</v>
      </c>
      <c r="BK29" s="44"/>
      <c r="BL29" s="44"/>
      <c r="BM29" s="44"/>
      <c r="BN29" s="44"/>
      <c r="BO29" s="34">
        <f t="shared" si="8"/>
        <v>0</v>
      </c>
      <c r="BP29" s="34">
        <f t="shared" si="9"/>
        <v>263</v>
      </c>
      <c r="BQ29" s="44"/>
      <c r="BR29" s="44"/>
      <c r="BS29" s="44"/>
      <c r="BT29" s="44">
        <v>263</v>
      </c>
      <c r="BU29" s="44"/>
      <c r="BV29" s="44"/>
      <c r="BW29" s="91">
        <v>17006.700000000026</v>
      </c>
      <c r="BX29" s="49">
        <v>6241.9</v>
      </c>
    </row>
    <row r="30" spans="1:150" s="10" customFormat="1" ht="25.5">
      <c r="A30" s="36">
        <v>12</v>
      </c>
      <c r="B30" s="60" t="s">
        <v>118</v>
      </c>
      <c r="C30" s="79" t="s">
        <v>119</v>
      </c>
      <c r="D30" s="62" t="s">
        <v>120</v>
      </c>
      <c r="E30" s="63" t="s">
        <v>87</v>
      </c>
      <c r="F30" s="63" t="s">
        <v>87</v>
      </c>
      <c r="G30" s="60"/>
      <c r="H30" s="72">
        <v>13956.9</v>
      </c>
      <c r="I30" s="65">
        <v>14193.5</v>
      </c>
      <c r="J30" s="73">
        <v>96434.061723999999</v>
      </c>
      <c r="K30" s="67">
        <v>94505.380489520001</v>
      </c>
      <c r="L30" s="73">
        <v>0</v>
      </c>
      <c r="M30" s="73">
        <v>0</v>
      </c>
      <c r="N30" s="67">
        <v>4280</v>
      </c>
      <c r="O30" s="67">
        <v>5279.9</v>
      </c>
      <c r="P30" s="67">
        <v>3161.9</v>
      </c>
      <c r="Q30" s="67">
        <v>4080.7</v>
      </c>
      <c r="R30" s="67">
        <v>110390.96172399999</v>
      </c>
      <c r="S30" s="67">
        <v>108698.88048952</v>
      </c>
      <c r="T30" s="67">
        <v>1118.0999999999999</v>
      </c>
      <c r="U30" s="65">
        <v>1199.2</v>
      </c>
      <c r="V30" s="74">
        <v>11492</v>
      </c>
      <c r="W30" s="75">
        <v>0</v>
      </c>
      <c r="X30" s="76" t="s">
        <v>121</v>
      </c>
      <c r="Y30" s="77" t="s">
        <v>121</v>
      </c>
      <c r="Z30" s="77">
        <v>0</v>
      </c>
      <c r="AA30" s="33">
        <f t="shared" si="0"/>
        <v>69</v>
      </c>
      <c r="AB30" s="43">
        <v>3</v>
      </c>
      <c r="AC30" s="43">
        <v>49</v>
      </c>
      <c r="AD30" s="43">
        <v>17</v>
      </c>
      <c r="AE30" s="43">
        <v>213.3</v>
      </c>
      <c r="AF30" s="43">
        <v>213.3</v>
      </c>
      <c r="AG30" s="43">
        <v>130.69999999999999</v>
      </c>
      <c r="AH30" s="43">
        <v>130.69999999999999</v>
      </c>
      <c r="AI30" s="43">
        <v>104.8</v>
      </c>
      <c r="AJ30" s="43">
        <v>104.8</v>
      </c>
      <c r="AK30" s="34">
        <f t="shared" si="1"/>
        <v>138539.29999999999</v>
      </c>
      <c r="AL30" s="34">
        <f t="shared" si="2"/>
        <v>138539.29999999999</v>
      </c>
      <c r="AM30" s="44">
        <v>135886.9</v>
      </c>
      <c r="AN30" s="44">
        <v>135886.9</v>
      </c>
      <c r="AO30" s="44"/>
      <c r="AP30" s="44"/>
      <c r="AQ30" s="44">
        <v>2652.4</v>
      </c>
      <c r="AR30" s="44">
        <v>2652.4</v>
      </c>
      <c r="AS30" s="34">
        <f t="shared" si="3"/>
        <v>142819.20000000001</v>
      </c>
      <c r="AT30" s="34">
        <f t="shared" si="4"/>
        <v>137539.29999999999</v>
      </c>
      <c r="AU30" s="44">
        <v>139294.20000000001</v>
      </c>
      <c r="AV30" s="44">
        <v>135999.09999999998</v>
      </c>
      <c r="AW30" s="44">
        <v>3525</v>
      </c>
      <c r="AX30" s="44">
        <v>1540.2</v>
      </c>
      <c r="AY30" s="44"/>
      <c r="AZ30" s="44"/>
      <c r="BA30" s="34">
        <f t="shared" si="5"/>
        <v>0</v>
      </c>
      <c r="BB30" s="47"/>
      <c r="BC30" s="47"/>
      <c r="BD30" s="47"/>
      <c r="BE30" s="34">
        <f t="shared" si="6"/>
        <v>1118.0999999999999</v>
      </c>
      <c r="BF30" s="34">
        <f t="shared" si="7"/>
        <v>1199.2</v>
      </c>
      <c r="BG30" s="44"/>
      <c r="BH30" s="44"/>
      <c r="BI30" s="44">
        <v>1118.0999999999999</v>
      </c>
      <c r="BJ30" s="44">
        <v>1199.2</v>
      </c>
      <c r="BK30" s="44"/>
      <c r="BL30" s="44"/>
      <c r="BM30" s="44"/>
      <c r="BN30" s="44"/>
      <c r="BO30" s="34">
        <f t="shared" si="8"/>
        <v>0</v>
      </c>
      <c r="BP30" s="34">
        <f t="shared" si="9"/>
        <v>0</v>
      </c>
      <c r="BQ30" s="44"/>
      <c r="BR30" s="44"/>
      <c r="BS30" s="44"/>
      <c r="BT30" s="44"/>
      <c r="BU30" s="44"/>
      <c r="BV30" s="44"/>
      <c r="BW30" s="91">
        <v>4280</v>
      </c>
      <c r="BX30" s="49">
        <v>5279.9</v>
      </c>
    </row>
    <row r="31" spans="1:150" s="10" customFormat="1" ht="25.5">
      <c r="A31" s="36">
        <v>13</v>
      </c>
      <c r="B31" s="60" t="s">
        <v>122</v>
      </c>
      <c r="C31" s="79" t="s">
        <v>123</v>
      </c>
      <c r="D31" s="62" t="s">
        <v>86</v>
      </c>
      <c r="E31" s="63" t="s">
        <v>87</v>
      </c>
      <c r="F31" s="63" t="s">
        <v>87</v>
      </c>
      <c r="G31" s="60"/>
      <c r="H31" s="72">
        <v>19003.2</v>
      </c>
      <c r="I31" s="65">
        <v>23379.3</v>
      </c>
      <c r="J31" s="73">
        <v>90536.552651999998</v>
      </c>
      <c r="K31" s="67">
        <v>88725.821598959999</v>
      </c>
      <c r="L31" s="73">
        <v>0</v>
      </c>
      <c r="M31" s="73">
        <v>0</v>
      </c>
      <c r="N31" s="67">
        <v>1047.8000000000029</v>
      </c>
      <c r="O31" s="67">
        <v>72</v>
      </c>
      <c r="P31" s="67">
        <v>655.30000000000291</v>
      </c>
      <c r="Q31" s="67">
        <v>-250.2</v>
      </c>
      <c r="R31" s="67">
        <v>109539.752652</v>
      </c>
      <c r="S31" s="67">
        <v>112105.12159896</v>
      </c>
      <c r="T31" s="67">
        <v>392.5</v>
      </c>
      <c r="U31" s="65">
        <v>322.2</v>
      </c>
      <c r="V31" s="74" t="s">
        <v>124</v>
      </c>
      <c r="W31" s="75">
        <v>0</v>
      </c>
      <c r="X31" s="76" t="s">
        <v>125</v>
      </c>
      <c r="Y31" s="77" t="s">
        <v>126</v>
      </c>
      <c r="Z31" s="77">
        <v>0</v>
      </c>
      <c r="AA31" s="33">
        <f t="shared" si="0"/>
        <v>53</v>
      </c>
      <c r="AB31" s="43">
        <v>3</v>
      </c>
      <c r="AC31" s="43">
        <v>40</v>
      </c>
      <c r="AD31" s="43">
        <v>10</v>
      </c>
      <c r="AE31" s="43">
        <v>186.6</v>
      </c>
      <c r="AF31" s="43">
        <v>186.6</v>
      </c>
      <c r="AG31" s="43">
        <v>95</v>
      </c>
      <c r="AH31" s="43">
        <v>95</v>
      </c>
      <c r="AI31" s="43">
        <v>97.3</v>
      </c>
      <c r="AJ31" s="43">
        <v>97.3</v>
      </c>
      <c r="AK31" s="34">
        <f t="shared" si="1"/>
        <v>85659.200000000012</v>
      </c>
      <c r="AL31" s="34">
        <f t="shared" si="2"/>
        <v>85659.200000000012</v>
      </c>
      <c r="AM31" s="44">
        <v>85227.900000000009</v>
      </c>
      <c r="AN31" s="44">
        <v>85227.900000000009</v>
      </c>
      <c r="AO31" s="44"/>
      <c r="AP31" s="44"/>
      <c r="AQ31" s="44">
        <v>431.3</v>
      </c>
      <c r="AR31" s="44">
        <v>431.3</v>
      </c>
      <c r="AS31" s="34">
        <f t="shared" si="3"/>
        <v>86707.000000000015</v>
      </c>
      <c r="AT31" s="34">
        <f t="shared" si="4"/>
        <v>86635</v>
      </c>
      <c r="AU31" s="44">
        <v>86707.000000000015</v>
      </c>
      <c r="AV31" s="44">
        <v>86635</v>
      </c>
      <c r="AW31" s="44">
        <v>0</v>
      </c>
      <c r="AX31" s="44"/>
      <c r="AY31" s="44"/>
      <c r="AZ31" s="44"/>
      <c r="BA31" s="34">
        <f t="shared" si="5"/>
        <v>0</v>
      </c>
      <c r="BB31" s="47"/>
      <c r="BC31" s="47"/>
      <c r="BD31" s="47"/>
      <c r="BE31" s="34">
        <f t="shared" si="6"/>
        <v>392.5</v>
      </c>
      <c r="BF31" s="34">
        <f t="shared" si="7"/>
        <v>322.2</v>
      </c>
      <c r="BG31" s="44"/>
      <c r="BH31" s="44"/>
      <c r="BI31" s="44">
        <v>392.5</v>
      </c>
      <c r="BJ31" s="44">
        <v>322.2</v>
      </c>
      <c r="BK31" s="44"/>
      <c r="BL31" s="44"/>
      <c r="BM31" s="44"/>
      <c r="BN31" s="44"/>
      <c r="BO31" s="34">
        <f t="shared" si="8"/>
        <v>0</v>
      </c>
      <c r="BP31" s="34">
        <f t="shared" si="9"/>
        <v>0</v>
      </c>
      <c r="BQ31" s="44"/>
      <c r="BR31" s="44"/>
      <c r="BS31" s="44"/>
      <c r="BT31" s="44"/>
      <c r="BU31" s="44"/>
      <c r="BV31" s="44"/>
      <c r="BW31" s="91">
        <v>1047.8000000000029</v>
      </c>
      <c r="BX31" s="49">
        <v>72</v>
      </c>
    </row>
    <row r="32" spans="1:150" s="10" customFormat="1" ht="25.5">
      <c r="A32" s="36">
        <v>14</v>
      </c>
      <c r="B32" s="60" t="s">
        <v>127</v>
      </c>
      <c r="C32" s="79" t="s">
        <v>128</v>
      </c>
      <c r="D32" s="62" t="s">
        <v>86</v>
      </c>
      <c r="E32" s="63" t="s">
        <v>87</v>
      </c>
      <c r="F32" s="63" t="s">
        <v>87</v>
      </c>
      <c r="G32" s="60"/>
      <c r="H32" s="72">
        <v>16892.599999999999</v>
      </c>
      <c r="I32" s="65">
        <v>17046.8</v>
      </c>
      <c r="J32" s="73">
        <v>63669.191700799987</v>
      </c>
      <c r="K32" s="67">
        <v>62395.807866783987</v>
      </c>
      <c r="L32" s="73">
        <v>0</v>
      </c>
      <c r="M32" s="73">
        <v>0</v>
      </c>
      <c r="N32" s="67">
        <v>7519.6999999999971</v>
      </c>
      <c r="O32" s="67">
        <v>1322.7</v>
      </c>
      <c r="P32" s="67">
        <v>7099.1999999999971</v>
      </c>
      <c r="Q32" s="67">
        <v>876.5</v>
      </c>
      <c r="R32" s="67">
        <v>80561.791700799979</v>
      </c>
      <c r="S32" s="67">
        <v>79442.60786678399</v>
      </c>
      <c r="T32" s="67">
        <v>420.5</v>
      </c>
      <c r="U32" s="65">
        <v>446.2</v>
      </c>
      <c r="V32" s="74" t="s">
        <v>129</v>
      </c>
      <c r="W32" s="75">
        <v>0</v>
      </c>
      <c r="X32" s="76" t="s">
        <v>130</v>
      </c>
      <c r="Y32" s="77" t="s">
        <v>131</v>
      </c>
      <c r="Z32" s="77" t="s">
        <v>132</v>
      </c>
      <c r="AA32" s="33">
        <f t="shared" si="0"/>
        <v>59</v>
      </c>
      <c r="AB32" s="43">
        <v>3</v>
      </c>
      <c r="AC32" s="43">
        <v>43</v>
      </c>
      <c r="AD32" s="43">
        <v>13</v>
      </c>
      <c r="AE32" s="43">
        <v>225</v>
      </c>
      <c r="AF32" s="43">
        <v>225</v>
      </c>
      <c r="AG32" s="43">
        <v>114.6</v>
      </c>
      <c r="AH32" s="43">
        <v>114.6</v>
      </c>
      <c r="AI32" s="43">
        <v>98</v>
      </c>
      <c r="AJ32" s="43">
        <v>98</v>
      </c>
      <c r="AK32" s="34">
        <f t="shared" si="1"/>
        <v>92788.1</v>
      </c>
      <c r="AL32" s="34">
        <f t="shared" si="2"/>
        <v>92788.1</v>
      </c>
      <c r="AM32" s="44">
        <v>92580.800000000003</v>
      </c>
      <c r="AN32" s="44">
        <v>92580.800000000003</v>
      </c>
      <c r="AO32" s="44"/>
      <c r="AP32" s="44"/>
      <c r="AQ32" s="44">
        <v>207.3</v>
      </c>
      <c r="AR32" s="44">
        <v>207.3</v>
      </c>
      <c r="AS32" s="34">
        <f t="shared" si="3"/>
        <v>100307.8</v>
      </c>
      <c r="AT32" s="34">
        <f t="shared" si="4"/>
        <v>98985.1</v>
      </c>
      <c r="AU32" s="44">
        <v>99607.8</v>
      </c>
      <c r="AV32" s="44">
        <v>98374.700000000012</v>
      </c>
      <c r="AW32" s="44">
        <v>700</v>
      </c>
      <c r="AX32" s="44">
        <v>610.4</v>
      </c>
      <c r="AY32" s="44"/>
      <c r="AZ32" s="44"/>
      <c r="BA32" s="34">
        <f t="shared" si="5"/>
        <v>0</v>
      </c>
      <c r="BB32" s="47"/>
      <c r="BC32" s="47"/>
      <c r="BD32" s="47"/>
      <c r="BE32" s="34">
        <f t="shared" si="6"/>
        <v>420.5</v>
      </c>
      <c r="BF32" s="34">
        <f t="shared" si="7"/>
        <v>446.2</v>
      </c>
      <c r="BG32" s="44"/>
      <c r="BH32" s="44"/>
      <c r="BI32" s="44">
        <v>420.5</v>
      </c>
      <c r="BJ32" s="44">
        <v>446.2</v>
      </c>
      <c r="BK32" s="44"/>
      <c r="BL32" s="44"/>
      <c r="BM32" s="44"/>
      <c r="BN32" s="44"/>
      <c r="BO32" s="34">
        <f t="shared" si="8"/>
        <v>0</v>
      </c>
      <c r="BP32" s="34">
        <f t="shared" si="9"/>
        <v>0</v>
      </c>
      <c r="BQ32" s="44"/>
      <c r="BR32" s="44"/>
      <c r="BS32" s="44"/>
      <c r="BT32" s="44"/>
      <c r="BU32" s="44"/>
      <c r="BV32" s="44"/>
      <c r="BW32" s="91">
        <v>7519.6999999999971</v>
      </c>
      <c r="BX32" s="49">
        <v>1322.7</v>
      </c>
    </row>
    <row r="33" spans="1:76" s="10" customFormat="1" ht="25.5">
      <c r="A33" s="36">
        <v>15</v>
      </c>
      <c r="B33" s="60" t="s">
        <v>133</v>
      </c>
      <c r="C33" s="79" t="s">
        <v>134</v>
      </c>
      <c r="D33" s="62" t="s">
        <v>86</v>
      </c>
      <c r="E33" s="63" t="s">
        <v>87</v>
      </c>
      <c r="F33" s="63" t="s">
        <v>87</v>
      </c>
      <c r="G33" s="60"/>
      <c r="H33" s="77">
        <v>4584</v>
      </c>
      <c r="I33" s="75">
        <v>4686</v>
      </c>
      <c r="J33" s="73">
        <v>62350.487589600001</v>
      </c>
      <c r="K33" s="67">
        <v>61103.477837808001</v>
      </c>
      <c r="L33" s="73">
        <v>0</v>
      </c>
      <c r="M33" s="73">
        <v>0</v>
      </c>
      <c r="N33" s="67">
        <v>1418.9000000000015</v>
      </c>
      <c r="O33" s="67">
        <v>487.2</v>
      </c>
      <c r="P33" s="67">
        <v>1102.8000000000015</v>
      </c>
      <c r="Q33" s="67">
        <v>95</v>
      </c>
      <c r="R33" s="67">
        <v>66934.487589600001</v>
      </c>
      <c r="S33" s="67">
        <v>65789.477837807994</v>
      </c>
      <c r="T33" s="67">
        <v>316.10000000000002</v>
      </c>
      <c r="U33" s="65">
        <v>392.2</v>
      </c>
      <c r="V33" s="74">
        <v>9775</v>
      </c>
      <c r="W33" s="75">
        <v>0</v>
      </c>
      <c r="X33" s="76" t="s">
        <v>135</v>
      </c>
      <c r="Y33" s="77" t="s">
        <v>135</v>
      </c>
      <c r="Z33" s="77">
        <v>0</v>
      </c>
      <c r="AA33" s="33">
        <f t="shared" si="0"/>
        <v>31</v>
      </c>
      <c r="AB33" s="43">
        <v>2</v>
      </c>
      <c r="AC33" s="43">
        <v>21</v>
      </c>
      <c r="AD33" s="43">
        <v>8</v>
      </c>
      <c r="AE33" s="43">
        <v>235</v>
      </c>
      <c r="AF33" s="43">
        <v>235</v>
      </c>
      <c r="AG33" s="43">
        <v>98</v>
      </c>
      <c r="AH33" s="43">
        <v>98</v>
      </c>
      <c r="AI33" s="43">
        <v>91.1</v>
      </c>
      <c r="AJ33" s="43">
        <v>91.1</v>
      </c>
      <c r="AK33" s="34">
        <f t="shared" si="1"/>
        <v>43612.4</v>
      </c>
      <c r="AL33" s="34">
        <f t="shared" si="2"/>
        <v>43612.4</v>
      </c>
      <c r="AM33" s="44">
        <v>43482.400000000001</v>
      </c>
      <c r="AN33" s="44">
        <v>43482.400000000001</v>
      </c>
      <c r="AO33" s="44"/>
      <c r="AP33" s="44"/>
      <c r="AQ33" s="44">
        <v>130</v>
      </c>
      <c r="AR33" s="44">
        <v>130</v>
      </c>
      <c r="AS33" s="34">
        <f t="shared" si="3"/>
        <v>45031.200000000004</v>
      </c>
      <c r="AT33" s="34">
        <f t="shared" si="4"/>
        <v>44544</v>
      </c>
      <c r="AU33" s="44">
        <v>43854.200000000004</v>
      </c>
      <c r="AV33" s="44">
        <v>43370</v>
      </c>
      <c r="AW33" s="44">
        <v>1177</v>
      </c>
      <c r="AX33" s="44">
        <v>1174</v>
      </c>
      <c r="AY33" s="44"/>
      <c r="AZ33" s="44"/>
      <c r="BA33" s="34">
        <f t="shared" si="5"/>
        <v>0</v>
      </c>
      <c r="BB33" s="47"/>
      <c r="BC33" s="47"/>
      <c r="BD33" s="47"/>
      <c r="BE33" s="34">
        <f t="shared" si="6"/>
        <v>316.10000000000002</v>
      </c>
      <c r="BF33" s="34">
        <f t="shared" si="7"/>
        <v>392.2</v>
      </c>
      <c r="BG33" s="44"/>
      <c r="BH33" s="44"/>
      <c r="BI33" s="44">
        <v>316.10000000000002</v>
      </c>
      <c r="BJ33" s="44">
        <v>392.2</v>
      </c>
      <c r="BK33" s="44"/>
      <c r="BL33" s="44"/>
      <c r="BM33" s="44"/>
      <c r="BN33" s="44"/>
      <c r="BO33" s="34">
        <f t="shared" si="8"/>
        <v>0</v>
      </c>
      <c r="BP33" s="34">
        <f t="shared" si="9"/>
        <v>0</v>
      </c>
      <c r="BQ33" s="44"/>
      <c r="BR33" s="44"/>
      <c r="BS33" s="44"/>
      <c r="BT33" s="44"/>
      <c r="BU33" s="44"/>
      <c r="BV33" s="44"/>
      <c r="BW33" s="91">
        <v>1418.9000000000015</v>
      </c>
      <c r="BX33" s="49">
        <v>487.2</v>
      </c>
    </row>
    <row r="34" spans="1:76" s="10" customFormat="1" ht="14.25">
      <c r="A34" s="36">
        <v>16</v>
      </c>
      <c r="B34" s="60" t="s">
        <v>136</v>
      </c>
      <c r="C34" s="79" t="s">
        <v>137</v>
      </c>
      <c r="D34" s="62" t="s">
        <v>86</v>
      </c>
      <c r="E34" s="63" t="s">
        <v>87</v>
      </c>
      <c r="F34" s="63" t="s">
        <v>87</v>
      </c>
      <c r="G34" s="60"/>
      <c r="H34" s="72">
        <v>7537.6</v>
      </c>
      <c r="I34" s="65">
        <v>7537.6</v>
      </c>
      <c r="J34" s="73">
        <v>170354.1519736</v>
      </c>
      <c r="K34" s="67">
        <v>166947.06893412801</v>
      </c>
      <c r="L34" s="73">
        <v>0</v>
      </c>
      <c r="M34" s="73">
        <v>0</v>
      </c>
      <c r="N34" s="67">
        <v>907.90000000000146</v>
      </c>
      <c r="O34" s="67">
        <v>796.1</v>
      </c>
      <c r="P34" s="67">
        <v>513.50000000000148</v>
      </c>
      <c r="Q34" s="67">
        <v>287.90000000000003</v>
      </c>
      <c r="R34" s="67">
        <v>177891.75197360001</v>
      </c>
      <c r="S34" s="67">
        <v>174484.66893412801</v>
      </c>
      <c r="T34" s="67">
        <v>394.4</v>
      </c>
      <c r="U34" s="65">
        <v>508.2</v>
      </c>
      <c r="V34" s="74">
        <v>4480</v>
      </c>
      <c r="W34" s="75">
        <v>0</v>
      </c>
      <c r="X34" s="76" t="s">
        <v>138</v>
      </c>
      <c r="Y34" s="77" t="s">
        <v>138</v>
      </c>
      <c r="Z34" s="77">
        <v>23</v>
      </c>
      <c r="AA34" s="33">
        <f t="shared" si="0"/>
        <v>37</v>
      </c>
      <c r="AB34" s="43">
        <v>3</v>
      </c>
      <c r="AC34" s="43">
        <v>24</v>
      </c>
      <c r="AD34" s="43">
        <v>10</v>
      </c>
      <c r="AE34" s="43">
        <v>163.80000000000001</v>
      </c>
      <c r="AF34" s="43">
        <v>163.80000000000001</v>
      </c>
      <c r="AG34" s="43">
        <v>105.3</v>
      </c>
      <c r="AH34" s="43">
        <v>105.3</v>
      </c>
      <c r="AI34" s="43">
        <v>104.3</v>
      </c>
      <c r="AJ34" s="43">
        <v>104.3</v>
      </c>
      <c r="AK34" s="34">
        <f t="shared" si="1"/>
        <v>57784.6</v>
      </c>
      <c r="AL34" s="34">
        <f t="shared" si="2"/>
        <v>57784.6</v>
      </c>
      <c r="AM34" s="44">
        <v>57818.2</v>
      </c>
      <c r="AN34" s="44">
        <v>57818.2</v>
      </c>
      <c r="AO34" s="44"/>
      <c r="AP34" s="44"/>
      <c r="AQ34" s="44">
        <v>-33.6</v>
      </c>
      <c r="AR34" s="44">
        <v>-33.6</v>
      </c>
      <c r="AS34" s="34">
        <f t="shared" si="3"/>
        <v>58692.4</v>
      </c>
      <c r="AT34" s="34">
        <f t="shared" si="4"/>
        <v>57896.3</v>
      </c>
      <c r="AU34" s="44">
        <v>58692.4</v>
      </c>
      <c r="AV34" s="44">
        <v>57896.3</v>
      </c>
      <c r="AW34" s="44">
        <v>0</v>
      </c>
      <c r="AX34" s="44"/>
      <c r="AY34" s="44"/>
      <c r="AZ34" s="44"/>
      <c r="BA34" s="34">
        <f t="shared" si="5"/>
        <v>0</v>
      </c>
      <c r="BB34" s="47"/>
      <c r="BC34" s="47"/>
      <c r="BD34" s="47"/>
      <c r="BE34" s="34">
        <f t="shared" si="6"/>
        <v>394.4</v>
      </c>
      <c r="BF34" s="34">
        <f t="shared" si="7"/>
        <v>508.2</v>
      </c>
      <c r="BG34" s="44"/>
      <c r="BH34" s="44"/>
      <c r="BI34" s="44">
        <v>394.4</v>
      </c>
      <c r="BJ34" s="44">
        <v>508.2</v>
      </c>
      <c r="BK34" s="44"/>
      <c r="BL34" s="44"/>
      <c r="BM34" s="44"/>
      <c r="BN34" s="44"/>
      <c r="BO34" s="34">
        <f t="shared" si="8"/>
        <v>0</v>
      </c>
      <c r="BP34" s="34">
        <f t="shared" si="9"/>
        <v>0</v>
      </c>
      <c r="BQ34" s="44"/>
      <c r="BR34" s="44"/>
      <c r="BS34" s="44"/>
      <c r="BT34" s="44"/>
      <c r="BU34" s="44"/>
      <c r="BV34" s="44"/>
      <c r="BW34" s="91">
        <v>907.90000000000146</v>
      </c>
      <c r="BX34" s="49">
        <v>796.1</v>
      </c>
    </row>
    <row r="35" spans="1:76" s="10" customFormat="1" ht="25.5">
      <c r="A35" s="36">
        <v>17</v>
      </c>
      <c r="B35" s="60" t="s">
        <v>139</v>
      </c>
      <c r="C35" s="79" t="s">
        <v>140</v>
      </c>
      <c r="D35" s="62" t="s">
        <v>86</v>
      </c>
      <c r="E35" s="63" t="s">
        <v>87</v>
      </c>
      <c r="F35" s="63" t="s">
        <v>87</v>
      </c>
      <c r="G35" s="60"/>
      <c r="H35" s="72">
        <v>20715.599999999999</v>
      </c>
      <c r="I35" s="65">
        <v>21026.3</v>
      </c>
      <c r="J35" s="73">
        <v>46268.622243199992</v>
      </c>
      <c r="K35" s="67">
        <v>45343.249798335994</v>
      </c>
      <c r="L35" s="73">
        <v>0</v>
      </c>
      <c r="M35" s="73">
        <v>0</v>
      </c>
      <c r="N35" s="67">
        <v>9002.9999999999891</v>
      </c>
      <c r="O35" s="67">
        <v>7999.2</v>
      </c>
      <c r="P35" s="67">
        <v>8393.4999999999891</v>
      </c>
      <c r="Q35" s="67">
        <v>7502.2</v>
      </c>
      <c r="R35" s="67">
        <v>66984.222243199998</v>
      </c>
      <c r="S35" s="67">
        <v>66369.549798335996</v>
      </c>
      <c r="T35" s="67">
        <v>609.5</v>
      </c>
      <c r="U35" s="65">
        <v>497</v>
      </c>
      <c r="V35" s="74">
        <v>6838.4</v>
      </c>
      <c r="W35" s="75">
        <v>0</v>
      </c>
      <c r="X35" s="76" t="s">
        <v>141</v>
      </c>
      <c r="Y35" s="77" t="s">
        <v>141</v>
      </c>
      <c r="Z35" s="77">
        <v>6</v>
      </c>
      <c r="AA35" s="33">
        <f t="shared" si="0"/>
        <v>66</v>
      </c>
      <c r="AB35" s="43">
        <v>3</v>
      </c>
      <c r="AC35" s="43">
        <v>47</v>
      </c>
      <c r="AD35" s="43">
        <v>16</v>
      </c>
      <c r="AE35" s="43">
        <v>241.7</v>
      </c>
      <c r="AF35" s="43">
        <v>241.7</v>
      </c>
      <c r="AG35" s="43">
        <v>118.1</v>
      </c>
      <c r="AH35" s="43">
        <v>118.1</v>
      </c>
      <c r="AI35" s="43">
        <v>110</v>
      </c>
      <c r="AJ35" s="43">
        <v>110</v>
      </c>
      <c r="AK35" s="34">
        <f t="shared" si="1"/>
        <v>122809.3</v>
      </c>
      <c r="AL35" s="34">
        <f t="shared" si="2"/>
        <v>122809.3</v>
      </c>
      <c r="AM35" s="44">
        <v>122809.3</v>
      </c>
      <c r="AN35" s="44">
        <v>122809.3</v>
      </c>
      <c r="AO35" s="44"/>
      <c r="AP35" s="44"/>
      <c r="AQ35" s="44">
        <v>0</v>
      </c>
      <c r="AR35" s="44">
        <v>0</v>
      </c>
      <c r="AS35" s="34">
        <f t="shared" si="3"/>
        <v>131676.1</v>
      </c>
      <c r="AT35" s="34">
        <f t="shared" si="4"/>
        <v>123890.3</v>
      </c>
      <c r="AU35" s="44">
        <v>126346.1</v>
      </c>
      <c r="AV35" s="44">
        <v>120910.90000000001</v>
      </c>
      <c r="AW35" s="44">
        <v>5330</v>
      </c>
      <c r="AX35" s="44">
        <v>2979.4</v>
      </c>
      <c r="AY35" s="44"/>
      <c r="AZ35" s="44"/>
      <c r="BA35" s="34">
        <f t="shared" si="5"/>
        <v>0</v>
      </c>
      <c r="BB35" s="47"/>
      <c r="BC35" s="47"/>
      <c r="BD35" s="47"/>
      <c r="BE35" s="34">
        <f t="shared" si="6"/>
        <v>609.5</v>
      </c>
      <c r="BF35" s="34">
        <f t="shared" si="7"/>
        <v>497</v>
      </c>
      <c r="BG35" s="44"/>
      <c r="BH35" s="44"/>
      <c r="BI35" s="44">
        <v>609.5</v>
      </c>
      <c r="BJ35" s="44">
        <v>497</v>
      </c>
      <c r="BK35" s="44"/>
      <c r="BL35" s="44"/>
      <c r="BM35" s="44"/>
      <c r="BN35" s="44"/>
      <c r="BO35" s="34">
        <f t="shared" si="8"/>
        <v>136.19999999999999</v>
      </c>
      <c r="BP35" s="34">
        <f t="shared" si="9"/>
        <v>213.4</v>
      </c>
      <c r="BQ35" s="44"/>
      <c r="BR35" s="44"/>
      <c r="BS35" s="44">
        <v>136.19999999999999</v>
      </c>
      <c r="BT35" s="44">
        <v>213.4</v>
      </c>
      <c r="BU35" s="44"/>
      <c r="BV35" s="44"/>
      <c r="BW35" s="91">
        <v>8866.7999999999884</v>
      </c>
      <c r="BX35" s="49">
        <v>7785.8</v>
      </c>
    </row>
    <row r="36" spans="1:76" s="10" customFormat="1" ht="89.25">
      <c r="A36" s="36">
        <v>18</v>
      </c>
      <c r="B36" s="60" t="s">
        <v>142</v>
      </c>
      <c r="C36" s="79" t="s">
        <v>143</v>
      </c>
      <c r="D36" s="62" t="s">
        <v>120</v>
      </c>
      <c r="E36" s="63" t="s">
        <v>87</v>
      </c>
      <c r="F36" s="63" t="s">
        <v>87</v>
      </c>
      <c r="G36" s="60"/>
      <c r="H36" s="72">
        <v>25200</v>
      </c>
      <c r="I36" s="65">
        <v>38000</v>
      </c>
      <c r="J36" s="73">
        <v>125489.97643279999</v>
      </c>
      <c r="K36" s="67">
        <v>122980.17690414398</v>
      </c>
      <c r="L36" s="73">
        <v>0</v>
      </c>
      <c r="M36" s="73">
        <v>0</v>
      </c>
      <c r="N36" s="67">
        <v>3023.2999999999884</v>
      </c>
      <c r="O36" s="67">
        <v>2075.1999999999998</v>
      </c>
      <c r="P36" s="67">
        <v>634.29999999998836</v>
      </c>
      <c r="Q36" s="67">
        <v>1646.6999999999998</v>
      </c>
      <c r="R36" s="67">
        <v>150689.9764328</v>
      </c>
      <c r="S36" s="67">
        <v>160980.176904144</v>
      </c>
      <c r="T36" s="67">
        <v>2389</v>
      </c>
      <c r="U36" s="65">
        <v>428.5</v>
      </c>
      <c r="V36" s="74">
        <v>16380</v>
      </c>
      <c r="W36" s="75">
        <v>0</v>
      </c>
      <c r="X36" s="76" t="s">
        <v>144</v>
      </c>
      <c r="Y36" s="77" t="s">
        <v>144</v>
      </c>
      <c r="Z36" s="77" t="s">
        <v>145</v>
      </c>
      <c r="AA36" s="33">
        <f t="shared" si="0"/>
        <v>96</v>
      </c>
      <c r="AB36" s="43">
        <v>3</v>
      </c>
      <c r="AC36" s="43">
        <v>74</v>
      </c>
      <c r="AD36" s="43">
        <v>19</v>
      </c>
      <c r="AE36" s="43">
        <v>260</v>
      </c>
      <c r="AF36" s="43">
        <v>260</v>
      </c>
      <c r="AG36" s="43">
        <v>126.3</v>
      </c>
      <c r="AH36" s="43">
        <v>126.3</v>
      </c>
      <c r="AI36" s="43">
        <v>104.3</v>
      </c>
      <c r="AJ36" s="43">
        <v>104.3</v>
      </c>
      <c r="AK36" s="34">
        <f t="shared" si="1"/>
        <v>176012.19999999998</v>
      </c>
      <c r="AL36" s="34">
        <f t="shared" si="2"/>
        <v>176012.19999999998</v>
      </c>
      <c r="AM36" s="44">
        <v>176213.4</v>
      </c>
      <c r="AN36" s="44">
        <v>176213.4</v>
      </c>
      <c r="AO36" s="44"/>
      <c r="AP36" s="44"/>
      <c r="AQ36" s="44">
        <v>-201.2</v>
      </c>
      <c r="AR36" s="44">
        <v>-201.2</v>
      </c>
      <c r="AS36" s="34">
        <f t="shared" si="3"/>
        <v>179036.19999999998</v>
      </c>
      <c r="AT36" s="34">
        <f t="shared" si="4"/>
        <v>176961</v>
      </c>
      <c r="AU36" s="44">
        <v>178144.19999999998</v>
      </c>
      <c r="AV36" s="44">
        <v>176225.4</v>
      </c>
      <c r="AW36" s="44">
        <v>892</v>
      </c>
      <c r="AX36" s="44">
        <v>735.6</v>
      </c>
      <c r="AY36" s="44"/>
      <c r="AZ36" s="44"/>
      <c r="BA36" s="34">
        <f t="shared" si="5"/>
        <v>0</v>
      </c>
      <c r="BB36" s="47"/>
      <c r="BC36" s="47"/>
      <c r="BD36" s="47"/>
      <c r="BE36" s="34">
        <f t="shared" si="6"/>
        <v>2389</v>
      </c>
      <c r="BF36" s="34">
        <f t="shared" si="7"/>
        <v>428.5</v>
      </c>
      <c r="BG36" s="44"/>
      <c r="BH36" s="44"/>
      <c r="BI36" s="44">
        <v>2389</v>
      </c>
      <c r="BJ36" s="44">
        <v>428.5</v>
      </c>
      <c r="BK36" s="44"/>
      <c r="BL36" s="44"/>
      <c r="BM36" s="44"/>
      <c r="BN36" s="44"/>
      <c r="BO36" s="34">
        <f t="shared" si="8"/>
        <v>0</v>
      </c>
      <c r="BP36" s="34">
        <f t="shared" si="9"/>
        <v>0</v>
      </c>
      <c r="BQ36" s="44"/>
      <c r="BR36" s="44"/>
      <c r="BS36" s="44"/>
      <c r="BT36" s="44"/>
      <c r="BU36" s="44"/>
      <c r="BV36" s="44"/>
      <c r="BW36" s="92">
        <v>3023.2999999999884</v>
      </c>
      <c r="BX36" s="49">
        <v>2075.1999999999998</v>
      </c>
    </row>
    <row r="37" spans="1:76" s="10" customFormat="1" ht="14.25">
      <c r="A37" s="36">
        <v>19</v>
      </c>
      <c r="B37" s="60" t="s">
        <v>146</v>
      </c>
      <c r="C37" s="79" t="s">
        <v>147</v>
      </c>
      <c r="D37" s="62" t="s">
        <v>86</v>
      </c>
      <c r="E37" s="63" t="s">
        <v>87</v>
      </c>
      <c r="F37" s="63" t="s">
        <v>87</v>
      </c>
      <c r="G37" s="60"/>
      <c r="H37" s="72">
        <v>38822.5</v>
      </c>
      <c r="I37" s="65">
        <v>43197.2</v>
      </c>
      <c r="J37" s="73">
        <v>129460.3948848</v>
      </c>
      <c r="K37" s="67">
        <v>126871.186987104</v>
      </c>
      <c r="L37" s="73">
        <v>0</v>
      </c>
      <c r="M37" s="73">
        <v>0</v>
      </c>
      <c r="N37" s="67">
        <v>6016.4</v>
      </c>
      <c r="O37" s="67">
        <v>8238.4000000000015</v>
      </c>
      <c r="P37" s="67">
        <v>5614.5999999999995</v>
      </c>
      <c r="Q37" s="67">
        <v>6960.3000000000011</v>
      </c>
      <c r="R37" s="67">
        <v>168282.89488480001</v>
      </c>
      <c r="S37" s="67">
        <v>170068.38698710399</v>
      </c>
      <c r="T37" s="67">
        <v>401.8</v>
      </c>
      <c r="U37" s="65">
        <v>1278.0999999999999</v>
      </c>
      <c r="V37" s="74">
        <v>11993</v>
      </c>
      <c r="W37" s="75">
        <v>0</v>
      </c>
      <c r="X37" s="76">
        <v>5910</v>
      </c>
      <c r="Y37" s="77">
        <v>5910</v>
      </c>
      <c r="Z37" s="77">
        <v>17</v>
      </c>
      <c r="AA37" s="33">
        <f t="shared" si="0"/>
        <v>77</v>
      </c>
      <c r="AB37" s="43">
        <v>3</v>
      </c>
      <c r="AC37" s="43">
        <v>61</v>
      </c>
      <c r="AD37" s="43">
        <v>13</v>
      </c>
      <c r="AE37" s="43">
        <v>279</v>
      </c>
      <c r="AF37" s="43">
        <v>279</v>
      </c>
      <c r="AG37" s="43">
        <v>147.5</v>
      </c>
      <c r="AH37" s="43">
        <v>147.5</v>
      </c>
      <c r="AI37" s="43">
        <v>105</v>
      </c>
      <c r="AJ37" s="43">
        <v>105</v>
      </c>
      <c r="AK37" s="34">
        <f t="shared" si="1"/>
        <v>165823.90000000002</v>
      </c>
      <c r="AL37" s="34">
        <f t="shared" si="2"/>
        <v>165823.90000000002</v>
      </c>
      <c r="AM37" s="44">
        <v>164976.20000000001</v>
      </c>
      <c r="AN37" s="44">
        <v>164976.20000000001</v>
      </c>
      <c r="AO37" s="44"/>
      <c r="AP37" s="44"/>
      <c r="AQ37" s="44">
        <v>847.7</v>
      </c>
      <c r="AR37" s="44">
        <v>847.7</v>
      </c>
      <c r="AS37" s="34">
        <f t="shared" si="3"/>
        <v>171835.1</v>
      </c>
      <c r="AT37" s="34">
        <f t="shared" si="4"/>
        <v>163601.9</v>
      </c>
      <c r="AU37" s="44">
        <v>169835.1</v>
      </c>
      <c r="AV37" s="44">
        <v>162115.29999999999</v>
      </c>
      <c r="AW37" s="44">
        <v>2000</v>
      </c>
      <c r="AX37" s="44">
        <v>1486.6</v>
      </c>
      <c r="AY37" s="44"/>
      <c r="AZ37" s="44"/>
      <c r="BA37" s="34">
        <f t="shared" si="5"/>
        <v>0</v>
      </c>
      <c r="BB37" s="47"/>
      <c r="BC37" s="47"/>
      <c r="BD37" s="47"/>
      <c r="BE37" s="34">
        <f t="shared" si="6"/>
        <v>401.8</v>
      </c>
      <c r="BF37" s="34">
        <f t="shared" si="7"/>
        <v>1278.0999999999999</v>
      </c>
      <c r="BG37" s="44"/>
      <c r="BH37" s="44"/>
      <c r="BI37" s="44">
        <v>401.8</v>
      </c>
      <c r="BJ37" s="44">
        <v>1278.0999999999999</v>
      </c>
      <c r="BK37" s="44"/>
      <c r="BL37" s="44"/>
      <c r="BM37" s="44"/>
      <c r="BN37" s="44"/>
      <c r="BO37" s="34">
        <f t="shared" si="8"/>
        <v>5.2</v>
      </c>
      <c r="BP37" s="34">
        <f t="shared" si="9"/>
        <v>5.2</v>
      </c>
      <c r="BQ37" s="44"/>
      <c r="BR37" s="44"/>
      <c r="BS37" s="44">
        <v>5.2</v>
      </c>
      <c r="BT37" s="44">
        <v>5.2</v>
      </c>
      <c r="BU37" s="44"/>
      <c r="BV37" s="44"/>
      <c r="BW37" s="93">
        <v>6011.2</v>
      </c>
      <c r="BX37" s="49">
        <v>8233.2000000000007</v>
      </c>
    </row>
    <row r="38" spans="1:76" s="10" customFormat="1" ht="14.25">
      <c r="A38" s="36">
        <v>20</v>
      </c>
      <c r="B38" s="60" t="s">
        <v>148</v>
      </c>
      <c r="C38" s="79" t="s">
        <v>149</v>
      </c>
      <c r="D38" s="62" t="s">
        <v>86</v>
      </c>
      <c r="E38" s="63" t="s">
        <v>87</v>
      </c>
      <c r="F38" s="63" t="s">
        <v>87</v>
      </c>
      <c r="G38" s="60"/>
      <c r="H38" s="72">
        <v>20340.599999999999</v>
      </c>
      <c r="I38" s="65">
        <v>20340.599999999999</v>
      </c>
      <c r="J38" s="73">
        <v>144680.03424000001</v>
      </c>
      <c r="K38" s="67">
        <v>141786.4335552</v>
      </c>
      <c r="L38" s="73">
        <v>0</v>
      </c>
      <c r="M38" s="73">
        <v>0</v>
      </c>
      <c r="N38" s="67">
        <v>674.6</v>
      </c>
      <c r="O38" s="67">
        <v>915.5</v>
      </c>
      <c r="P38" s="67">
        <v>130.10000000000002</v>
      </c>
      <c r="Q38" s="67">
        <v>-324.70000000000005</v>
      </c>
      <c r="R38" s="67">
        <v>165020.63424000001</v>
      </c>
      <c r="S38" s="67">
        <v>162127.0335552</v>
      </c>
      <c r="T38" s="67">
        <v>544.5</v>
      </c>
      <c r="U38" s="65">
        <v>1240.2</v>
      </c>
      <c r="V38" s="74">
        <v>15226</v>
      </c>
      <c r="W38" s="75">
        <v>0</v>
      </c>
      <c r="X38" s="76" t="s">
        <v>150</v>
      </c>
      <c r="Y38" s="77" t="s">
        <v>150</v>
      </c>
      <c r="Z38" s="77">
        <v>5</v>
      </c>
      <c r="AA38" s="33">
        <f t="shared" si="0"/>
        <v>65</v>
      </c>
      <c r="AB38" s="43">
        <v>4</v>
      </c>
      <c r="AC38" s="43">
        <v>45</v>
      </c>
      <c r="AD38" s="43">
        <v>16</v>
      </c>
      <c r="AE38" s="43">
        <v>215</v>
      </c>
      <c r="AF38" s="43">
        <v>215</v>
      </c>
      <c r="AG38" s="43">
        <v>124.5</v>
      </c>
      <c r="AH38" s="43">
        <v>124.5</v>
      </c>
      <c r="AI38" s="43">
        <v>103</v>
      </c>
      <c r="AJ38" s="43">
        <v>103</v>
      </c>
      <c r="AK38" s="34">
        <f t="shared" si="1"/>
        <v>112590.19999999998</v>
      </c>
      <c r="AL38" s="34">
        <f t="shared" si="2"/>
        <v>112590.19999999998</v>
      </c>
      <c r="AM38" s="44">
        <v>111347.29999999999</v>
      </c>
      <c r="AN38" s="44">
        <v>111347.29999999999</v>
      </c>
      <c r="AO38" s="44"/>
      <c r="AP38" s="44"/>
      <c r="AQ38" s="44">
        <v>1242.9000000000001</v>
      </c>
      <c r="AR38" s="44">
        <v>1242.9000000000001</v>
      </c>
      <c r="AS38" s="34">
        <f t="shared" si="3"/>
        <v>113264.8</v>
      </c>
      <c r="AT38" s="34">
        <f t="shared" si="4"/>
        <v>112345.20000000001</v>
      </c>
      <c r="AU38" s="44">
        <v>112812.8</v>
      </c>
      <c r="AV38" s="44">
        <v>112300.00000000001</v>
      </c>
      <c r="AW38" s="44">
        <v>452</v>
      </c>
      <c r="AX38" s="44">
        <v>45.2</v>
      </c>
      <c r="AY38" s="44"/>
      <c r="AZ38" s="44"/>
      <c r="BA38" s="34">
        <f t="shared" si="5"/>
        <v>0</v>
      </c>
      <c r="BB38" s="47"/>
      <c r="BC38" s="47"/>
      <c r="BD38" s="47"/>
      <c r="BE38" s="34">
        <f t="shared" si="6"/>
        <v>544.5</v>
      </c>
      <c r="BF38" s="34">
        <f t="shared" si="7"/>
        <v>1240.2</v>
      </c>
      <c r="BG38" s="44"/>
      <c r="BH38" s="44"/>
      <c r="BI38" s="44">
        <v>544.5</v>
      </c>
      <c r="BJ38" s="44">
        <v>1240.2</v>
      </c>
      <c r="BK38" s="44"/>
      <c r="BL38" s="44"/>
      <c r="BM38" s="44"/>
      <c r="BN38" s="44"/>
      <c r="BO38" s="34">
        <f t="shared" si="8"/>
        <v>0</v>
      </c>
      <c r="BP38" s="34">
        <f t="shared" si="9"/>
        <v>0</v>
      </c>
      <c r="BQ38" s="44"/>
      <c r="BR38" s="44"/>
      <c r="BS38" s="44"/>
      <c r="BT38" s="44"/>
      <c r="BU38" s="44"/>
      <c r="BV38" s="44"/>
      <c r="BW38" s="93">
        <v>674.6</v>
      </c>
      <c r="BX38" s="49">
        <v>915.5</v>
      </c>
    </row>
    <row r="39" spans="1:76" s="10" customFormat="1" ht="14.25">
      <c r="A39" s="36">
        <v>21</v>
      </c>
      <c r="B39" s="60" t="s">
        <v>151</v>
      </c>
      <c r="C39" s="79" t="s">
        <v>152</v>
      </c>
      <c r="D39" s="62" t="s">
        <v>86</v>
      </c>
      <c r="E39" s="63" t="s">
        <v>87</v>
      </c>
      <c r="F39" s="63" t="s">
        <v>87</v>
      </c>
      <c r="G39" s="60"/>
      <c r="H39" s="72">
        <v>6808.2</v>
      </c>
      <c r="I39" s="65">
        <v>6808.2</v>
      </c>
      <c r="J39" s="73">
        <v>169952.8277048</v>
      </c>
      <c r="K39" s="67">
        <v>166553.77115070401</v>
      </c>
      <c r="L39" s="73">
        <v>0</v>
      </c>
      <c r="M39" s="73">
        <v>0</v>
      </c>
      <c r="N39" s="67">
        <v>2241.1999999999998</v>
      </c>
      <c r="O39" s="67">
        <v>1769.5</v>
      </c>
      <c r="P39" s="67">
        <v>1683.2999999999997</v>
      </c>
      <c r="Q39" s="67">
        <v>990.1</v>
      </c>
      <c r="R39" s="67">
        <v>176761.02770480001</v>
      </c>
      <c r="S39" s="67">
        <v>173361.97115070402</v>
      </c>
      <c r="T39" s="67">
        <v>557.9</v>
      </c>
      <c r="U39" s="65">
        <v>779.4</v>
      </c>
      <c r="V39" s="74">
        <v>16747</v>
      </c>
      <c r="W39" s="75">
        <v>0</v>
      </c>
      <c r="X39" s="76" t="s">
        <v>153</v>
      </c>
      <c r="Y39" s="77" t="s">
        <v>153</v>
      </c>
      <c r="Z39" s="77">
        <v>4</v>
      </c>
      <c r="AA39" s="33">
        <f t="shared" si="0"/>
        <v>57</v>
      </c>
      <c r="AB39" s="43">
        <v>4</v>
      </c>
      <c r="AC39" s="43">
        <v>41</v>
      </c>
      <c r="AD39" s="43">
        <v>12</v>
      </c>
      <c r="AE39" s="43">
        <v>156</v>
      </c>
      <c r="AF39" s="43">
        <v>156</v>
      </c>
      <c r="AG39" s="43">
        <v>110.3</v>
      </c>
      <c r="AH39" s="43">
        <v>110.3</v>
      </c>
      <c r="AI39" s="43">
        <v>118</v>
      </c>
      <c r="AJ39" s="43">
        <v>118</v>
      </c>
      <c r="AK39" s="34">
        <f t="shared" si="1"/>
        <v>89841.9</v>
      </c>
      <c r="AL39" s="34">
        <f t="shared" si="2"/>
        <v>89841.9</v>
      </c>
      <c r="AM39" s="44">
        <v>89576.4</v>
      </c>
      <c r="AN39" s="44">
        <v>89576.4</v>
      </c>
      <c r="AO39" s="44"/>
      <c r="AP39" s="44"/>
      <c r="AQ39" s="44">
        <v>265.5</v>
      </c>
      <c r="AR39" s="44">
        <v>265.5</v>
      </c>
      <c r="AS39" s="34">
        <f t="shared" si="3"/>
        <v>91805.599999999991</v>
      </c>
      <c r="AT39" s="34">
        <f t="shared" si="4"/>
        <v>90045.3</v>
      </c>
      <c r="AU39" s="44">
        <v>91805.599999999991</v>
      </c>
      <c r="AV39" s="44">
        <v>90045.3</v>
      </c>
      <c r="AW39" s="44">
        <v>0</v>
      </c>
      <c r="AX39" s="44"/>
      <c r="AY39" s="44"/>
      <c r="AZ39" s="44"/>
      <c r="BA39" s="34">
        <f t="shared" si="5"/>
        <v>0</v>
      </c>
      <c r="BB39" s="47"/>
      <c r="BC39" s="47"/>
      <c r="BD39" s="47"/>
      <c r="BE39" s="34">
        <f t="shared" si="6"/>
        <v>557.9</v>
      </c>
      <c r="BF39" s="34">
        <f t="shared" si="7"/>
        <v>779.4</v>
      </c>
      <c r="BG39" s="44"/>
      <c r="BH39" s="44"/>
      <c r="BI39" s="44">
        <v>557.9</v>
      </c>
      <c r="BJ39" s="44">
        <v>779.4</v>
      </c>
      <c r="BK39" s="44"/>
      <c r="BL39" s="44"/>
      <c r="BM39" s="44"/>
      <c r="BN39" s="44"/>
      <c r="BO39" s="34">
        <f t="shared" si="8"/>
        <v>277.60000000000002</v>
      </c>
      <c r="BP39" s="34">
        <f t="shared" si="9"/>
        <v>14.4</v>
      </c>
      <c r="BQ39" s="44"/>
      <c r="BR39" s="44"/>
      <c r="BS39" s="44">
        <v>277.60000000000002</v>
      </c>
      <c r="BT39" s="44">
        <v>14.4</v>
      </c>
      <c r="BU39" s="44"/>
      <c r="BV39" s="44"/>
      <c r="BW39" s="92">
        <v>1963.6</v>
      </c>
      <c r="BX39" s="49">
        <v>1755.1</v>
      </c>
    </row>
    <row r="40" spans="1:76" s="10" customFormat="1" ht="51">
      <c r="A40" s="36">
        <v>22</v>
      </c>
      <c r="B40" s="60" t="s">
        <v>154</v>
      </c>
      <c r="C40" s="79" t="s">
        <v>155</v>
      </c>
      <c r="D40" s="62" t="s">
        <v>86</v>
      </c>
      <c r="E40" s="63" t="s">
        <v>87</v>
      </c>
      <c r="F40" s="63" t="s">
        <v>87</v>
      </c>
      <c r="G40" s="60"/>
      <c r="H40" s="72">
        <v>17345.599999999999</v>
      </c>
      <c r="I40" s="65">
        <v>13548.1</v>
      </c>
      <c r="J40" s="73">
        <v>171360.75681759999</v>
      </c>
      <c r="K40" s="67">
        <v>167933.541681248</v>
      </c>
      <c r="L40" s="73">
        <v>0</v>
      </c>
      <c r="M40" s="73">
        <v>0</v>
      </c>
      <c r="N40" s="67">
        <v>11836.399999999994</v>
      </c>
      <c r="O40" s="67">
        <v>9958.4</v>
      </c>
      <c r="P40" s="67">
        <v>11006.799999999994</v>
      </c>
      <c r="Q40" s="67">
        <v>8782.5</v>
      </c>
      <c r="R40" s="67">
        <v>188706.3568176</v>
      </c>
      <c r="S40" s="67">
        <v>181481.641681248</v>
      </c>
      <c r="T40" s="67">
        <v>829.6</v>
      </c>
      <c r="U40" s="65">
        <v>1175.9000000000001</v>
      </c>
      <c r="V40" s="74">
        <v>18200</v>
      </c>
      <c r="W40" s="75">
        <v>0</v>
      </c>
      <c r="X40" s="76" t="s">
        <v>156</v>
      </c>
      <c r="Y40" s="77" t="s">
        <v>156</v>
      </c>
      <c r="Z40" s="77" t="s">
        <v>157</v>
      </c>
      <c r="AA40" s="33">
        <f t="shared" si="0"/>
        <v>64</v>
      </c>
      <c r="AB40" s="43">
        <v>4</v>
      </c>
      <c r="AC40" s="43">
        <v>48</v>
      </c>
      <c r="AD40" s="43">
        <v>12</v>
      </c>
      <c r="AE40" s="43">
        <v>234.3</v>
      </c>
      <c r="AF40" s="43">
        <v>234.3</v>
      </c>
      <c r="AG40" s="43">
        <v>147</v>
      </c>
      <c r="AH40" s="43">
        <v>147</v>
      </c>
      <c r="AI40" s="43">
        <v>126</v>
      </c>
      <c r="AJ40" s="43">
        <v>126</v>
      </c>
      <c r="AK40" s="34">
        <f t="shared" si="1"/>
        <v>140024.09999999998</v>
      </c>
      <c r="AL40" s="34">
        <f t="shared" si="2"/>
        <v>140024.09999999998</v>
      </c>
      <c r="AM40" s="44">
        <v>139987.99999999997</v>
      </c>
      <c r="AN40" s="44">
        <v>139987.99999999997</v>
      </c>
      <c r="AO40" s="44"/>
      <c r="AP40" s="44"/>
      <c r="AQ40" s="44">
        <v>36.1</v>
      </c>
      <c r="AR40" s="44">
        <v>36.1</v>
      </c>
      <c r="AS40" s="34">
        <f t="shared" si="3"/>
        <v>151860.49999999997</v>
      </c>
      <c r="AT40" s="34">
        <f t="shared" si="4"/>
        <v>141902.1</v>
      </c>
      <c r="AU40" s="44">
        <v>150865.49999999997</v>
      </c>
      <c r="AV40" s="44">
        <v>141077.1</v>
      </c>
      <c r="AW40" s="44">
        <v>995</v>
      </c>
      <c r="AX40" s="44">
        <v>825</v>
      </c>
      <c r="AY40" s="44"/>
      <c r="AZ40" s="44"/>
      <c r="BA40" s="34">
        <f t="shared" si="5"/>
        <v>0</v>
      </c>
      <c r="BB40" s="47"/>
      <c r="BC40" s="47"/>
      <c r="BD40" s="47"/>
      <c r="BE40" s="34">
        <f t="shared" si="6"/>
        <v>829.6</v>
      </c>
      <c r="BF40" s="34">
        <f t="shared" si="7"/>
        <v>1175.9000000000001</v>
      </c>
      <c r="BG40" s="44"/>
      <c r="BH40" s="44"/>
      <c r="BI40" s="44">
        <v>829.6</v>
      </c>
      <c r="BJ40" s="44">
        <v>1175.9000000000001</v>
      </c>
      <c r="BK40" s="44"/>
      <c r="BL40" s="44"/>
      <c r="BM40" s="44"/>
      <c r="BN40" s="44"/>
      <c r="BO40" s="34">
        <f t="shared" si="8"/>
        <v>0</v>
      </c>
      <c r="BP40" s="34">
        <f t="shared" si="9"/>
        <v>0</v>
      </c>
      <c r="BQ40" s="44"/>
      <c r="BR40" s="44"/>
      <c r="BS40" s="44"/>
      <c r="BT40" s="44"/>
      <c r="BU40" s="44"/>
      <c r="BV40" s="44"/>
      <c r="BW40" s="91">
        <v>11836.399999999994</v>
      </c>
      <c r="BX40" s="49">
        <v>9958.4</v>
      </c>
    </row>
    <row r="41" spans="1:76" s="10" customFormat="1" ht="38.25">
      <c r="A41" s="36">
        <v>23</v>
      </c>
      <c r="B41" s="60" t="s">
        <v>158</v>
      </c>
      <c r="C41" s="79" t="s">
        <v>159</v>
      </c>
      <c r="D41" s="62" t="s">
        <v>120</v>
      </c>
      <c r="E41" s="63" t="s">
        <v>87</v>
      </c>
      <c r="F41" s="63" t="s">
        <v>87</v>
      </c>
      <c r="G41" s="60"/>
      <c r="H41" s="72">
        <v>5596.8</v>
      </c>
      <c r="I41" s="65">
        <v>5731.4</v>
      </c>
      <c r="J41" s="73">
        <v>4991.4235336000011</v>
      </c>
      <c r="K41" s="67">
        <v>4891.5950629280014</v>
      </c>
      <c r="L41" s="73">
        <v>0</v>
      </c>
      <c r="M41" s="73">
        <v>0</v>
      </c>
      <c r="N41" s="67">
        <v>871.19999999999709</v>
      </c>
      <c r="O41" s="67">
        <v>872.39999999999566</v>
      </c>
      <c r="P41" s="67">
        <v>852.09999999999707</v>
      </c>
      <c r="Q41" s="67">
        <v>864.19999999999561</v>
      </c>
      <c r="R41" s="67">
        <v>10588.223533600001</v>
      </c>
      <c r="S41" s="67">
        <v>10622.995062928001</v>
      </c>
      <c r="T41" s="67">
        <v>19.100000000000001</v>
      </c>
      <c r="U41" s="67">
        <v>8.1999999999999993</v>
      </c>
      <c r="V41" s="74">
        <v>1877</v>
      </c>
      <c r="W41" s="75">
        <v>0</v>
      </c>
      <c r="X41" s="76" t="s">
        <v>160</v>
      </c>
      <c r="Y41" s="77" t="s">
        <v>160</v>
      </c>
      <c r="Z41" s="77">
        <v>0</v>
      </c>
      <c r="AA41" s="33">
        <f t="shared" si="0"/>
        <v>24</v>
      </c>
      <c r="AB41" s="43">
        <v>1</v>
      </c>
      <c r="AC41" s="43">
        <v>18</v>
      </c>
      <c r="AD41" s="43">
        <v>5</v>
      </c>
      <c r="AE41" s="43">
        <v>219.5</v>
      </c>
      <c r="AF41" s="43">
        <v>219.5</v>
      </c>
      <c r="AG41" s="43">
        <v>131.19999999999999</v>
      </c>
      <c r="AH41" s="43">
        <v>131.19999999999999</v>
      </c>
      <c r="AI41" s="43">
        <v>103.2</v>
      </c>
      <c r="AJ41" s="43">
        <v>103.2</v>
      </c>
      <c r="AK41" s="34">
        <f t="shared" si="1"/>
        <v>39059.9</v>
      </c>
      <c r="AL41" s="34">
        <f t="shared" si="2"/>
        <v>39059.9</v>
      </c>
      <c r="AM41" s="44">
        <v>39025.599999999999</v>
      </c>
      <c r="AN41" s="44">
        <v>39025.599999999999</v>
      </c>
      <c r="AO41" s="44"/>
      <c r="AP41" s="44"/>
      <c r="AQ41" s="44">
        <v>34.299999999999997</v>
      </c>
      <c r="AR41" s="44">
        <v>34.299999999999997</v>
      </c>
      <c r="AS41" s="34">
        <f t="shared" si="3"/>
        <v>39931.1</v>
      </c>
      <c r="AT41" s="34">
        <f t="shared" si="4"/>
        <v>39116.300000000003</v>
      </c>
      <c r="AU41" s="44">
        <v>39781.1</v>
      </c>
      <c r="AV41" s="44">
        <v>39116.300000000003</v>
      </c>
      <c r="AW41" s="44">
        <v>150</v>
      </c>
      <c r="AX41" s="44"/>
      <c r="AY41" s="44"/>
      <c r="AZ41" s="44"/>
      <c r="BA41" s="34">
        <f t="shared" si="5"/>
        <v>0</v>
      </c>
      <c r="BB41" s="47"/>
      <c r="BC41" s="47"/>
      <c r="BD41" s="47"/>
      <c r="BE41" s="34">
        <f t="shared" si="6"/>
        <v>19.100000000000001</v>
      </c>
      <c r="BF41" s="34">
        <f t="shared" si="7"/>
        <v>8.1999999999999993</v>
      </c>
      <c r="BG41" s="44"/>
      <c r="BH41" s="44"/>
      <c r="BI41" s="44">
        <v>19.100000000000001</v>
      </c>
      <c r="BJ41" s="44">
        <v>8.1999999999999993</v>
      </c>
      <c r="BK41" s="44"/>
      <c r="BL41" s="44"/>
      <c r="BM41" s="44"/>
      <c r="BN41" s="44"/>
      <c r="BO41" s="34">
        <f t="shared" si="8"/>
        <v>0</v>
      </c>
      <c r="BP41" s="34">
        <f t="shared" si="9"/>
        <v>57.6</v>
      </c>
      <c r="BQ41" s="44"/>
      <c r="BR41" s="44"/>
      <c r="BS41" s="44"/>
      <c r="BT41" s="44">
        <v>57.6</v>
      </c>
      <c r="BU41" s="44"/>
      <c r="BV41" s="44"/>
      <c r="BW41" s="91">
        <v>871.19999999999709</v>
      </c>
      <c r="BX41" s="49">
        <v>814.79999999999563</v>
      </c>
    </row>
    <row r="42" spans="1:76" s="10" customFormat="1" ht="25.5">
      <c r="A42" s="36">
        <v>24</v>
      </c>
      <c r="B42" s="60" t="s">
        <v>161</v>
      </c>
      <c r="C42" s="79" t="s">
        <v>162</v>
      </c>
      <c r="D42" s="62" t="s">
        <v>120</v>
      </c>
      <c r="E42" s="63" t="s">
        <v>87</v>
      </c>
      <c r="F42" s="63" t="s">
        <v>87</v>
      </c>
      <c r="G42" s="60"/>
      <c r="H42" s="72">
        <v>3413.7</v>
      </c>
      <c r="I42" s="65">
        <v>3024.2</v>
      </c>
      <c r="J42" s="73">
        <v>10230.192324799998</v>
      </c>
      <c r="K42" s="67">
        <v>10025.588478303998</v>
      </c>
      <c r="L42" s="73">
        <v>0</v>
      </c>
      <c r="M42" s="73">
        <v>0</v>
      </c>
      <c r="N42" s="67">
        <v>4676.8999999999942</v>
      </c>
      <c r="O42" s="67">
        <v>2407.2000000000044</v>
      </c>
      <c r="P42" s="67">
        <v>4544.7999999999938</v>
      </c>
      <c r="Q42" s="67">
        <v>2243.1000000000045</v>
      </c>
      <c r="R42" s="67">
        <v>13643.892324799999</v>
      </c>
      <c r="S42" s="67">
        <v>13049.788478303999</v>
      </c>
      <c r="T42" s="67">
        <v>132.1</v>
      </c>
      <c r="U42" s="67">
        <v>164.1</v>
      </c>
      <c r="V42" s="74">
        <v>7500</v>
      </c>
      <c r="W42" s="75">
        <v>0</v>
      </c>
      <c r="X42" s="76" t="s">
        <v>163</v>
      </c>
      <c r="Y42" s="77" t="s">
        <v>163</v>
      </c>
      <c r="Z42" s="77">
        <v>0</v>
      </c>
      <c r="AA42" s="33">
        <f t="shared" si="0"/>
        <v>28</v>
      </c>
      <c r="AB42" s="43">
        <v>2</v>
      </c>
      <c r="AC42" s="43">
        <v>21</v>
      </c>
      <c r="AD42" s="43">
        <v>5</v>
      </c>
      <c r="AE42" s="43">
        <v>166.6</v>
      </c>
      <c r="AF42" s="43">
        <v>166.6</v>
      </c>
      <c r="AG42" s="43">
        <v>115.4</v>
      </c>
      <c r="AH42" s="43">
        <v>115.4</v>
      </c>
      <c r="AI42" s="43">
        <v>104.3</v>
      </c>
      <c r="AJ42" s="43">
        <v>104.3</v>
      </c>
      <c r="AK42" s="34">
        <f t="shared" si="1"/>
        <v>47627.5</v>
      </c>
      <c r="AL42" s="34">
        <f t="shared" si="2"/>
        <v>47627.5</v>
      </c>
      <c r="AM42" s="44">
        <v>45866.1</v>
      </c>
      <c r="AN42" s="44">
        <v>45866.1</v>
      </c>
      <c r="AO42" s="44"/>
      <c r="AP42" s="44"/>
      <c r="AQ42" s="44">
        <v>1761.4</v>
      </c>
      <c r="AR42" s="44">
        <v>1761.4</v>
      </c>
      <c r="AS42" s="34">
        <f t="shared" si="3"/>
        <v>52304.4</v>
      </c>
      <c r="AT42" s="34">
        <f t="shared" si="4"/>
        <v>49897.2</v>
      </c>
      <c r="AU42" s="44">
        <v>52199.4</v>
      </c>
      <c r="AV42" s="44">
        <v>49792.2</v>
      </c>
      <c r="AW42" s="44">
        <v>105</v>
      </c>
      <c r="AX42" s="44">
        <v>105</v>
      </c>
      <c r="AY42" s="44"/>
      <c r="AZ42" s="44"/>
      <c r="BA42" s="34">
        <f t="shared" si="5"/>
        <v>0</v>
      </c>
      <c r="BB42" s="47"/>
      <c r="BC42" s="47"/>
      <c r="BD42" s="47"/>
      <c r="BE42" s="34">
        <f t="shared" si="6"/>
        <v>132.1</v>
      </c>
      <c r="BF42" s="34">
        <f t="shared" si="7"/>
        <v>164.1</v>
      </c>
      <c r="BG42" s="44"/>
      <c r="BH42" s="44"/>
      <c r="BI42" s="44">
        <v>132.1</v>
      </c>
      <c r="BJ42" s="44">
        <v>164.1</v>
      </c>
      <c r="BK42" s="44"/>
      <c r="BL42" s="44"/>
      <c r="BM42" s="44"/>
      <c r="BN42" s="44"/>
      <c r="BO42" s="34">
        <f t="shared" si="8"/>
        <v>0</v>
      </c>
      <c r="BP42" s="34">
        <f t="shared" si="9"/>
        <v>0</v>
      </c>
      <c r="BQ42" s="44"/>
      <c r="BR42" s="44"/>
      <c r="BS42" s="44"/>
      <c r="BT42" s="44"/>
      <c r="BU42" s="44"/>
      <c r="BV42" s="44"/>
      <c r="BW42" s="91">
        <v>4676.8999999999942</v>
      </c>
      <c r="BX42" s="49">
        <v>2407.2000000000044</v>
      </c>
    </row>
    <row r="43" spans="1:76" s="10" customFormat="1" ht="25.5">
      <c r="A43" s="36">
        <v>25</v>
      </c>
      <c r="B43" s="60" t="s">
        <v>164</v>
      </c>
      <c r="C43" s="79" t="s">
        <v>165</v>
      </c>
      <c r="D43" s="62" t="s">
        <v>120</v>
      </c>
      <c r="E43" s="63" t="s">
        <v>87</v>
      </c>
      <c r="F43" s="63" t="s">
        <v>87</v>
      </c>
      <c r="G43" s="60"/>
      <c r="H43" s="72">
        <v>13313.5</v>
      </c>
      <c r="I43" s="65">
        <v>13313.5</v>
      </c>
      <c r="J43" s="73">
        <v>7827.3291487999995</v>
      </c>
      <c r="K43" s="67">
        <v>7670.7825658239999</v>
      </c>
      <c r="L43" s="73">
        <v>0</v>
      </c>
      <c r="M43" s="73">
        <v>0</v>
      </c>
      <c r="N43" s="67">
        <v>5116</v>
      </c>
      <c r="O43" s="67">
        <v>3438.5</v>
      </c>
      <c r="P43" s="67">
        <v>3951.8</v>
      </c>
      <c r="Q43" s="67">
        <v>3209.6</v>
      </c>
      <c r="R43" s="67">
        <v>21140.8291488</v>
      </c>
      <c r="S43" s="67">
        <v>20984.282565824</v>
      </c>
      <c r="T43" s="67">
        <v>1164.2</v>
      </c>
      <c r="U43" s="67">
        <v>228.9</v>
      </c>
      <c r="V43" s="74">
        <v>2950</v>
      </c>
      <c r="W43" s="75">
        <v>0</v>
      </c>
      <c r="X43" s="76" t="s">
        <v>166</v>
      </c>
      <c r="Y43" s="77" t="s">
        <v>166</v>
      </c>
      <c r="Z43" s="77">
        <v>0</v>
      </c>
      <c r="AA43" s="33">
        <f t="shared" si="0"/>
        <v>34</v>
      </c>
      <c r="AB43" s="43">
        <v>2</v>
      </c>
      <c r="AC43" s="43">
        <v>26</v>
      </c>
      <c r="AD43" s="43">
        <v>6</v>
      </c>
      <c r="AE43" s="43">
        <v>197.5</v>
      </c>
      <c r="AF43" s="43">
        <v>197.5</v>
      </c>
      <c r="AG43" s="43">
        <v>101.2</v>
      </c>
      <c r="AH43" s="43">
        <v>101.2</v>
      </c>
      <c r="AI43" s="43">
        <v>104.8</v>
      </c>
      <c r="AJ43" s="43">
        <v>104.8</v>
      </c>
      <c r="AK43" s="34">
        <f t="shared" si="1"/>
        <v>48946.799999999996</v>
      </c>
      <c r="AL43" s="34">
        <f t="shared" si="2"/>
        <v>48946.799999999996</v>
      </c>
      <c r="AM43" s="44">
        <v>48849.999999999993</v>
      </c>
      <c r="AN43" s="44">
        <v>48849.999999999993</v>
      </c>
      <c r="AO43" s="44"/>
      <c r="AP43" s="44"/>
      <c r="AQ43" s="44">
        <v>96.8</v>
      </c>
      <c r="AR43" s="44">
        <v>96.8</v>
      </c>
      <c r="AS43" s="34">
        <f t="shared" si="3"/>
        <v>54062.799999999996</v>
      </c>
      <c r="AT43" s="34">
        <f t="shared" si="4"/>
        <v>50624.2</v>
      </c>
      <c r="AU43" s="44">
        <v>53962.799999999996</v>
      </c>
      <c r="AV43" s="44">
        <v>50624.2</v>
      </c>
      <c r="AW43" s="44">
        <v>100</v>
      </c>
      <c r="AX43" s="44"/>
      <c r="AY43" s="44"/>
      <c r="AZ43" s="44"/>
      <c r="BA43" s="34">
        <f t="shared" si="5"/>
        <v>0</v>
      </c>
      <c r="BB43" s="47"/>
      <c r="BC43" s="47"/>
      <c r="BD43" s="47"/>
      <c r="BE43" s="34">
        <f t="shared" si="6"/>
        <v>1164.2</v>
      </c>
      <c r="BF43" s="34">
        <f t="shared" si="7"/>
        <v>228.9</v>
      </c>
      <c r="BG43" s="44"/>
      <c r="BH43" s="44"/>
      <c r="BI43" s="44">
        <v>1164.2</v>
      </c>
      <c r="BJ43" s="44">
        <v>228.9</v>
      </c>
      <c r="BK43" s="44"/>
      <c r="BL43" s="44"/>
      <c r="BM43" s="44"/>
      <c r="BN43" s="44"/>
      <c r="BO43" s="34">
        <f t="shared" si="8"/>
        <v>0</v>
      </c>
      <c r="BP43" s="34">
        <f t="shared" si="9"/>
        <v>0</v>
      </c>
      <c r="BQ43" s="44"/>
      <c r="BR43" s="44"/>
      <c r="BS43" s="44"/>
      <c r="BT43" s="44"/>
      <c r="BU43" s="44"/>
      <c r="BV43" s="44"/>
      <c r="BW43" s="91">
        <v>5116</v>
      </c>
      <c r="BX43" s="49">
        <v>3438.5</v>
      </c>
    </row>
    <row r="44" spans="1:76" s="10" customFormat="1" ht="14.25">
      <c r="A44" s="36">
        <v>26</v>
      </c>
      <c r="B44" s="60" t="s">
        <v>167</v>
      </c>
      <c r="C44" s="79" t="s">
        <v>168</v>
      </c>
      <c r="D44" s="62" t="s">
        <v>86</v>
      </c>
      <c r="E44" s="63" t="s">
        <v>87</v>
      </c>
      <c r="F44" s="63" t="s">
        <v>87</v>
      </c>
      <c r="G44" s="60"/>
      <c r="H44" s="72">
        <v>1264.4000000000001</v>
      </c>
      <c r="I44" s="65">
        <v>1264.4000000000001</v>
      </c>
      <c r="J44" s="73">
        <v>0</v>
      </c>
      <c r="K44" s="67">
        <v>0</v>
      </c>
      <c r="L44" s="73">
        <v>0</v>
      </c>
      <c r="M44" s="73">
        <v>0</v>
      </c>
      <c r="N44" s="67">
        <v>7860.0000000000036</v>
      </c>
      <c r="O44" s="67">
        <v>5872.5</v>
      </c>
      <c r="P44" s="67">
        <v>7714.600000000004</v>
      </c>
      <c r="Q44" s="67">
        <v>5725.3</v>
      </c>
      <c r="R44" s="67">
        <v>1264.4000000000001</v>
      </c>
      <c r="S44" s="67">
        <v>1264.4000000000001</v>
      </c>
      <c r="T44" s="67">
        <v>145.4</v>
      </c>
      <c r="U44" s="67">
        <v>147.19999999999999</v>
      </c>
      <c r="V44" s="74">
        <v>22700</v>
      </c>
      <c r="W44" s="75">
        <v>0</v>
      </c>
      <c r="X44" s="76">
        <v>5069</v>
      </c>
      <c r="Y44" s="77">
        <v>5069</v>
      </c>
      <c r="Z44" s="77">
        <v>0</v>
      </c>
      <c r="AA44" s="33">
        <f t="shared" si="0"/>
        <v>20</v>
      </c>
      <c r="AB44" s="43">
        <v>1</v>
      </c>
      <c r="AC44" s="43">
        <v>14</v>
      </c>
      <c r="AD44" s="43">
        <v>5</v>
      </c>
      <c r="AE44" s="43">
        <v>220</v>
      </c>
      <c r="AF44" s="43">
        <v>220</v>
      </c>
      <c r="AG44" s="43">
        <v>105.6</v>
      </c>
      <c r="AH44" s="43">
        <v>105.6</v>
      </c>
      <c r="AI44" s="43">
        <v>98</v>
      </c>
      <c r="AJ44" s="43">
        <v>98</v>
      </c>
      <c r="AK44" s="34">
        <f t="shared" si="1"/>
        <v>25260.1</v>
      </c>
      <c r="AL44" s="34">
        <f t="shared" si="2"/>
        <v>25260.1</v>
      </c>
      <c r="AM44" s="44">
        <v>25251</v>
      </c>
      <c r="AN44" s="44">
        <v>25251</v>
      </c>
      <c r="AO44" s="44"/>
      <c r="AP44" s="44"/>
      <c r="AQ44" s="44">
        <v>9.1</v>
      </c>
      <c r="AR44" s="44">
        <v>9.1</v>
      </c>
      <c r="AS44" s="34">
        <f t="shared" si="3"/>
        <v>33120</v>
      </c>
      <c r="AT44" s="34">
        <f t="shared" si="4"/>
        <v>27247.4</v>
      </c>
      <c r="AU44" s="44">
        <v>33120</v>
      </c>
      <c r="AV44" s="44">
        <v>27247.4</v>
      </c>
      <c r="AW44" s="44">
        <v>0</v>
      </c>
      <c r="AX44" s="44"/>
      <c r="AY44" s="44"/>
      <c r="AZ44" s="44"/>
      <c r="BA44" s="34">
        <f t="shared" si="5"/>
        <v>0</v>
      </c>
      <c r="BB44" s="47"/>
      <c r="BC44" s="47"/>
      <c r="BD44" s="47"/>
      <c r="BE44" s="34">
        <f t="shared" si="6"/>
        <v>145.4</v>
      </c>
      <c r="BF44" s="34">
        <f t="shared" si="7"/>
        <v>147.19999999999999</v>
      </c>
      <c r="BG44" s="44"/>
      <c r="BH44" s="44"/>
      <c r="BI44" s="44">
        <v>145.4</v>
      </c>
      <c r="BJ44" s="44">
        <v>147.19999999999999</v>
      </c>
      <c r="BK44" s="44"/>
      <c r="BL44" s="44"/>
      <c r="BM44" s="44"/>
      <c r="BN44" s="44"/>
      <c r="BO44" s="34">
        <f t="shared" si="8"/>
        <v>0</v>
      </c>
      <c r="BP44" s="34">
        <f t="shared" si="9"/>
        <v>0</v>
      </c>
      <c r="BQ44" s="44"/>
      <c r="BR44" s="44"/>
      <c r="BS44" s="44"/>
      <c r="BT44" s="44"/>
      <c r="BU44" s="44"/>
      <c r="BV44" s="44"/>
      <c r="BW44" s="91">
        <v>7860.0000000000036</v>
      </c>
      <c r="BX44" s="49">
        <v>5872.5</v>
      </c>
    </row>
    <row r="45" spans="1:76" s="10" customFormat="1" ht="25.5">
      <c r="A45" s="36">
        <v>27</v>
      </c>
      <c r="B45" s="60" t="s">
        <v>169</v>
      </c>
      <c r="C45" s="79" t="s">
        <v>170</v>
      </c>
      <c r="D45" s="62" t="s">
        <v>86</v>
      </c>
      <c r="E45" s="63" t="s">
        <v>87</v>
      </c>
      <c r="F45" s="63" t="s">
        <v>87</v>
      </c>
      <c r="G45" s="60"/>
      <c r="H45" s="72">
        <v>9201.2999999999993</v>
      </c>
      <c r="I45" s="81">
        <v>6009</v>
      </c>
      <c r="J45" s="73">
        <v>75919.464415200011</v>
      </c>
      <c r="K45" s="67">
        <v>74401.075126896016</v>
      </c>
      <c r="L45" s="73">
        <v>0</v>
      </c>
      <c r="M45" s="73">
        <v>0</v>
      </c>
      <c r="N45" s="67">
        <v>3520</v>
      </c>
      <c r="O45" s="67">
        <v>2851.6999999999971</v>
      </c>
      <c r="P45" s="67">
        <v>3164.7</v>
      </c>
      <c r="Q45" s="67">
        <v>2421.9999999999973</v>
      </c>
      <c r="R45" s="67">
        <v>85120.764415200014</v>
      </c>
      <c r="S45" s="67">
        <v>80410.075126896016</v>
      </c>
      <c r="T45" s="67">
        <v>355.3</v>
      </c>
      <c r="U45" s="67">
        <v>429.7</v>
      </c>
      <c r="V45" s="74">
        <v>23530</v>
      </c>
      <c r="W45" s="75">
        <v>0</v>
      </c>
      <c r="X45" s="76" t="s">
        <v>171</v>
      </c>
      <c r="Y45" s="77" t="s">
        <v>171</v>
      </c>
      <c r="Z45" s="77">
        <v>0</v>
      </c>
      <c r="AA45" s="33">
        <f t="shared" si="0"/>
        <v>35</v>
      </c>
      <c r="AB45" s="43">
        <v>3</v>
      </c>
      <c r="AC45" s="43">
        <v>23</v>
      </c>
      <c r="AD45" s="43">
        <v>9</v>
      </c>
      <c r="AE45" s="43">
        <v>158.30000000000001</v>
      </c>
      <c r="AF45" s="43">
        <v>158.30000000000001</v>
      </c>
      <c r="AG45" s="43">
        <v>108.9</v>
      </c>
      <c r="AH45" s="43">
        <v>108.9</v>
      </c>
      <c r="AI45" s="43">
        <v>92.6</v>
      </c>
      <c r="AJ45" s="43">
        <v>92.6</v>
      </c>
      <c r="AK45" s="34">
        <f t="shared" si="1"/>
        <v>52919.5</v>
      </c>
      <c r="AL45" s="34">
        <f t="shared" si="2"/>
        <v>52919.5</v>
      </c>
      <c r="AM45" s="44">
        <v>52916.3</v>
      </c>
      <c r="AN45" s="44">
        <v>52916.3</v>
      </c>
      <c r="AO45" s="44"/>
      <c r="AP45" s="44"/>
      <c r="AQ45" s="44">
        <v>3.2</v>
      </c>
      <c r="AR45" s="44">
        <v>3.2</v>
      </c>
      <c r="AS45" s="34">
        <f t="shared" si="3"/>
        <v>56439.5</v>
      </c>
      <c r="AT45" s="34">
        <f t="shared" si="4"/>
        <v>53587.8</v>
      </c>
      <c r="AU45" s="44">
        <v>52089.5</v>
      </c>
      <c r="AV45" s="44">
        <v>49426.8</v>
      </c>
      <c r="AW45" s="44">
        <v>4350</v>
      </c>
      <c r="AX45" s="44">
        <v>4161</v>
      </c>
      <c r="AY45" s="44"/>
      <c r="AZ45" s="44"/>
      <c r="BA45" s="34">
        <f t="shared" si="5"/>
        <v>0</v>
      </c>
      <c r="BB45" s="47"/>
      <c r="BC45" s="47"/>
      <c r="BD45" s="47"/>
      <c r="BE45" s="34">
        <f t="shared" si="6"/>
        <v>355.3</v>
      </c>
      <c r="BF45" s="34">
        <f t="shared" si="7"/>
        <v>429.7</v>
      </c>
      <c r="BG45" s="44"/>
      <c r="BH45" s="44"/>
      <c r="BI45" s="44">
        <v>355.3</v>
      </c>
      <c r="BJ45" s="44">
        <v>429.7</v>
      </c>
      <c r="BK45" s="44"/>
      <c r="BL45" s="44"/>
      <c r="BM45" s="44"/>
      <c r="BN45" s="44"/>
      <c r="BO45" s="34">
        <f t="shared" si="8"/>
        <v>0</v>
      </c>
      <c r="BP45" s="34">
        <f t="shared" si="9"/>
        <v>0</v>
      </c>
      <c r="BQ45" s="44"/>
      <c r="BR45" s="44"/>
      <c r="BS45" s="44"/>
      <c r="BT45" s="44"/>
      <c r="BU45" s="44"/>
      <c r="BV45" s="44"/>
      <c r="BW45" s="91">
        <v>3520</v>
      </c>
      <c r="BX45" s="49">
        <v>2851.6999999999971</v>
      </c>
    </row>
    <row r="46" spans="1:76" s="10" customFormat="1" ht="25.5">
      <c r="A46" s="36">
        <v>28</v>
      </c>
      <c r="B46" s="60" t="s">
        <v>172</v>
      </c>
      <c r="C46" s="79" t="s">
        <v>173</v>
      </c>
      <c r="D46" s="62" t="s">
        <v>120</v>
      </c>
      <c r="E46" s="63" t="s">
        <v>87</v>
      </c>
      <c r="F46" s="63" t="s">
        <v>87</v>
      </c>
      <c r="G46" s="60"/>
      <c r="H46" s="72">
        <v>6105.6</v>
      </c>
      <c r="I46" s="81">
        <v>7075</v>
      </c>
      <c r="J46" s="73">
        <v>51709.6531952</v>
      </c>
      <c r="K46" s="67">
        <v>50675.460131296</v>
      </c>
      <c r="L46" s="73">
        <v>0</v>
      </c>
      <c r="M46" s="73">
        <v>0</v>
      </c>
      <c r="N46" s="67">
        <v>849.90000000000873</v>
      </c>
      <c r="O46" s="67">
        <v>1222.2000000000044</v>
      </c>
      <c r="P46" s="67">
        <v>615.30000000000871</v>
      </c>
      <c r="Q46" s="67">
        <v>902.00000000000432</v>
      </c>
      <c r="R46" s="67">
        <v>57815.253195199999</v>
      </c>
      <c r="S46" s="67">
        <v>57750.460131296</v>
      </c>
      <c r="T46" s="67">
        <v>234.6</v>
      </c>
      <c r="U46" s="67">
        <v>320.2</v>
      </c>
      <c r="V46" s="74">
        <v>29200</v>
      </c>
      <c r="W46" s="75">
        <v>0</v>
      </c>
      <c r="X46" s="76" t="s">
        <v>174</v>
      </c>
      <c r="Y46" s="77" t="s">
        <v>174</v>
      </c>
      <c r="Z46" s="77">
        <v>9</v>
      </c>
      <c r="AA46" s="33">
        <f t="shared" si="0"/>
        <v>34</v>
      </c>
      <c r="AB46" s="43">
        <v>2</v>
      </c>
      <c r="AC46" s="43">
        <v>22</v>
      </c>
      <c r="AD46" s="43">
        <v>10</v>
      </c>
      <c r="AE46" s="43">
        <v>198.3</v>
      </c>
      <c r="AF46" s="43">
        <v>198.3</v>
      </c>
      <c r="AG46" s="43">
        <v>125.2</v>
      </c>
      <c r="AH46" s="43">
        <v>125.2</v>
      </c>
      <c r="AI46" s="43">
        <v>98.3</v>
      </c>
      <c r="AJ46" s="43">
        <v>98.3</v>
      </c>
      <c r="AK46" s="34">
        <f t="shared" si="1"/>
        <v>55560.800000000003</v>
      </c>
      <c r="AL46" s="34">
        <f t="shared" si="2"/>
        <v>55560.800000000003</v>
      </c>
      <c r="AM46" s="44">
        <v>55117</v>
      </c>
      <c r="AN46" s="44">
        <v>55117</v>
      </c>
      <c r="AO46" s="44"/>
      <c r="AP46" s="44"/>
      <c r="AQ46" s="44">
        <v>443.8</v>
      </c>
      <c r="AR46" s="44">
        <v>443.8</v>
      </c>
      <c r="AS46" s="34">
        <f t="shared" si="3"/>
        <v>56410.700000000004</v>
      </c>
      <c r="AT46" s="34">
        <f t="shared" si="4"/>
        <v>55188.299999999996</v>
      </c>
      <c r="AU46" s="44">
        <v>55910.700000000004</v>
      </c>
      <c r="AV46" s="44">
        <v>54692.7</v>
      </c>
      <c r="AW46" s="44">
        <v>500</v>
      </c>
      <c r="AX46" s="44">
        <v>495.6</v>
      </c>
      <c r="AY46" s="44"/>
      <c r="AZ46" s="44"/>
      <c r="BA46" s="34">
        <f t="shared" si="5"/>
        <v>0</v>
      </c>
      <c r="BB46" s="47"/>
      <c r="BC46" s="47"/>
      <c r="BD46" s="47"/>
      <c r="BE46" s="34">
        <f t="shared" si="6"/>
        <v>234.6</v>
      </c>
      <c r="BF46" s="34">
        <f t="shared" si="7"/>
        <v>320.2</v>
      </c>
      <c r="BG46" s="44"/>
      <c r="BH46" s="44"/>
      <c r="BI46" s="44">
        <v>234.6</v>
      </c>
      <c r="BJ46" s="44">
        <v>320.2</v>
      </c>
      <c r="BK46" s="44"/>
      <c r="BL46" s="44"/>
      <c r="BM46" s="44"/>
      <c r="BN46" s="44"/>
      <c r="BO46" s="34">
        <f t="shared" si="8"/>
        <v>0</v>
      </c>
      <c r="BP46" s="34">
        <f t="shared" si="9"/>
        <v>0</v>
      </c>
      <c r="BQ46" s="44"/>
      <c r="BR46" s="44"/>
      <c r="BS46" s="44"/>
      <c r="BT46" s="44"/>
      <c r="BU46" s="44"/>
      <c r="BV46" s="44"/>
      <c r="BW46" s="91">
        <v>849.90000000000873</v>
      </c>
      <c r="BX46" s="49">
        <v>1222.2000000000044</v>
      </c>
    </row>
    <row r="47" spans="1:76" s="10" customFormat="1" ht="25.5">
      <c r="A47" s="36">
        <v>29</v>
      </c>
      <c r="B47" s="60" t="s">
        <v>175</v>
      </c>
      <c r="C47" s="79" t="s">
        <v>176</v>
      </c>
      <c r="D47" s="62" t="s">
        <v>120</v>
      </c>
      <c r="E47" s="63" t="s">
        <v>87</v>
      </c>
      <c r="F47" s="63" t="s">
        <v>87</v>
      </c>
      <c r="G47" s="60"/>
      <c r="H47" s="72">
        <v>6430</v>
      </c>
      <c r="I47" s="65">
        <v>2232.6</v>
      </c>
      <c r="J47" s="73">
        <v>8221.5944775999978</v>
      </c>
      <c r="K47" s="67">
        <v>8057.1625880479978</v>
      </c>
      <c r="L47" s="73">
        <v>0</v>
      </c>
      <c r="M47" s="73">
        <v>0</v>
      </c>
      <c r="N47" s="67">
        <v>584.5</v>
      </c>
      <c r="O47" s="67">
        <v>2675.0000000000073</v>
      </c>
      <c r="P47" s="67">
        <v>-475.5</v>
      </c>
      <c r="Q47" s="67">
        <v>2572.8000000000075</v>
      </c>
      <c r="R47" s="67">
        <v>14651.594477599998</v>
      </c>
      <c r="S47" s="67">
        <v>10289.762588047997</v>
      </c>
      <c r="T47" s="67">
        <v>1060</v>
      </c>
      <c r="U47" s="67">
        <v>102.2</v>
      </c>
      <c r="V47" s="74" t="s">
        <v>177</v>
      </c>
      <c r="W47" s="75">
        <v>0</v>
      </c>
      <c r="X47" s="76" t="s">
        <v>178</v>
      </c>
      <c r="Y47" s="77" t="s">
        <v>178</v>
      </c>
      <c r="Z47" s="77">
        <v>0</v>
      </c>
      <c r="AA47" s="33">
        <f t="shared" si="0"/>
        <v>29</v>
      </c>
      <c r="AB47" s="43">
        <v>2</v>
      </c>
      <c r="AC47" s="43">
        <v>23</v>
      </c>
      <c r="AD47" s="43">
        <v>4</v>
      </c>
      <c r="AE47" s="43">
        <v>162.30000000000001</v>
      </c>
      <c r="AF47" s="43">
        <v>162.30000000000001</v>
      </c>
      <c r="AG47" s="43">
        <v>117.3</v>
      </c>
      <c r="AH47" s="43">
        <v>117.3</v>
      </c>
      <c r="AI47" s="43">
        <v>102</v>
      </c>
      <c r="AJ47" s="43">
        <v>102</v>
      </c>
      <c r="AK47" s="34">
        <f t="shared" si="1"/>
        <v>48940.700000000004</v>
      </c>
      <c r="AL47" s="34">
        <f t="shared" si="2"/>
        <v>48940.700000000004</v>
      </c>
      <c r="AM47" s="44">
        <v>48851.3</v>
      </c>
      <c r="AN47" s="44">
        <v>48851.3</v>
      </c>
      <c r="AO47" s="44"/>
      <c r="AP47" s="44"/>
      <c r="AQ47" s="44">
        <v>89.4</v>
      </c>
      <c r="AR47" s="44">
        <v>89.4</v>
      </c>
      <c r="AS47" s="34">
        <f t="shared" si="3"/>
        <v>49525.3</v>
      </c>
      <c r="AT47" s="34">
        <f t="shared" si="4"/>
        <v>46850.299999999996</v>
      </c>
      <c r="AU47" s="44">
        <v>49525.3</v>
      </c>
      <c r="AV47" s="44">
        <v>46850.299999999996</v>
      </c>
      <c r="AW47" s="44">
        <v>0</v>
      </c>
      <c r="AX47" s="44"/>
      <c r="AY47" s="44"/>
      <c r="AZ47" s="44"/>
      <c r="BA47" s="34">
        <f t="shared" si="5"/>
        <v>0</v>
      </c>
      <c r="BB47" s="47"/>
      <c r="BC47" s="47"/>
      <c r="BD47" s="47"/>
      <c r="BE47" s="34">
        <f t="shared" si="6"/>
        <v>1060</v>
      </c>
      <c r="BF47" s="34">
        <f t="shared" si="7"/>
        <v>102.2</v>
      </c>
      <c r="BG47" s="44"/>
      <c r="BH47" s="44"/>
      <c r="BI47" s="44">
        <v>1060</v>
      </c>
      <c r="BJ47" s="44">
        <v>102.2</v>
      </c>
      <c r="BK47" s="44"/>
      <c r="BL47" s="44"/>
      <c r="BM47" s="44"/>
      <c r="BN47" s="44"/>
      <c r="BO47" s="34">
        <f t="shared" si="8"/>
        <v>0</v>
      </c>
      <c r="BP47" s="34">
        <f t="shared" si="9"/>
        <v>0</v>
      </c>
      <c r="BQ47" s="44"/>
      <c r="BR47" s="44"/>
      <c r="BS47" s="44"/>
      <c r="BT47" s="44"/>
      <c r="BU47" s="44"/>
      <c r="BV47" s="44"/>
      <c r="BW47" s="91">
        <v>584.5</v>
      </c>
      <c r="BX47" s="49">
        <v>2675.0000000000073</v>
      </c>
    </row>
    <row r="48" spans="1:76" s="10" customFormat="1" ht="25.5">
      <c r="A48" s="36">
        <v>30</v>
      </c>
      <c r="B48" s="60" t="s">
        <v>179</v>
      </c>
      <c r="C48" s="79" t="s">
        <v>180</v>
      </c>
      <c r="D48" s="62" t="s">
        <v>120</v>
      </c>
      <c r="E48" s="63" t="s">
        <v>87</v>
      </c>
      <c r="F48" s="63" t="s">
        <v>87</v>
      </c>
      <c r="G48" s="60"/>
      <c r="H48" s="72">
        <v>6691.7</v>
      </c>
      <c r="I48" s="65">
        <v>7949.4</v>
      </c>
      <c r="J48" s="73">
        <v>6169.9841560000004</v>
      </c>
      <c r="K48" s="67">
        <v>6046.5844728800002</v>
      </c>
      <c r="L48" s="73">
        <v>0</v>
      </c>
      <c r="M48" s="73">
        <v>0</v>
      </c>
      <c r="N48" s="67">
        <v>657.40000000000146</v>
      </c>
      <c r="O48" s="67">
        <v>454.89999999999418</v>
      </c>
      <c r="P48" s="67">
        <v>489.20000000000147</v>
      </c>
      <c r="Q48" s="67">
        <v>349.19999999999419</v>
      </c>
      <c r="R48" s="67">
        <v>12861.684155999999</v>
      </c>
      <c r="S48" s="67">
        <v>13995.98447288</v>
      </c>
      <c r="T48" s="67">
        <v>168.2</v>
      </c>
      <c r="U48" s="67">
        <v>105.7</v>
      </c>
      <c r="V48" s="74">
        <v>3800</v>
      </c>
      <c r="W48" s="75">
        <v>0</v>
      </c>
      <c r="X48" s="76" t="s">
        <v>181</v>
      </c>
      <c r="Y48" s="77" t="s">
        <v>181</v>
      </c>
      <c r="Z48" s="77">
        <v>0</v>
      </c>
      <c r="AA48" s="33">
        <f t="shared" si="0"/>
        <v>25</v>
      </c>
      <c r="AB48" s="43">
        <v>2</v>
      </c>
      <c r="AC48" s="43">
        <v>16</v>
      </c>
      <c r="AD48" s="43">
        <v>7</v>
      </c>
      <c r="AE48" s="43">
        <v>210</v>
      </c>
      <c r="AF48" s="43">
        <v>210</v>
      </c>
      <c r="AG48" s="43">
        <v>115.2</v>
      </c>
      <c r="AH48" s="43">
        <v>115.2</v>
      </c>
      <c r="AI48" s="43">
        <v>95</v>
      </c>
      <c r="AJ48" s="43">
        <v>95</v>
      </c>
      <c r="AK48" s="34">
        <f t="shared" si="1"/>
        <v>35874.799999999996</v>
      </c>
      <c r="AL48" s="34">
        <f t="shared" si="2"/>
        <v>35874.799999999996</v>
      </c>
      <c r="AM48" s="44">
        <v>35834.6</v>
      </c>
      <c r="AN48" s="44">
        <v>35834.6</v>
      </c>
      <c r="AO48" s="44"/>
      <c r="AP48" s="44"/>
      <c r="AQ48" s="44">
        <v>40.200000000000003</v>
      </c>
      <c r="AR48" s="44">
        <v>40.200000000000003</v>
      </c>
      <c r="AS48" s="34">
        <f t="shared" si="3"/>
        <v>36532.299999999996</v>
      </c>
      <c r="AT48" s="34">
        <f t="shared" si="4"/>
        <v>36077.300000000003</v>
      </c>
      <c r="AU48" s="44">
        <v>36520.299999999996</v>
      </c>
      <c r="AV48" s="44">
        <v>36077.300000000003</v>
      </c>
      <c r="AW48" s="44">
        <v>12</v>
      </c>
      <c r="AX48" s="44"/>
      <c r="AY48" s="44"/>
      <c r="AZ48" s="44"/>
      <c r="BA48" s="34">
        <f t="shared" si="5"/>
        <v>0</v>
      </c>
      <c r="BB48" s="47"/>
      <c r="BC48" s="47"/>
      <c r="BD48" s="47"/>
      <c r="BE48" s="34">
        <f t="shared" si="6"/>
        <v>168.2</v>
      </c>
      <c r="BF48" s="34">
        <f t="shared" si="7"/>
        <v>105.7</v>
      </c>
      <c r="BG48" s="44"/>
      <c r="BH48" s="44"/>
      <c r="BI48" s="44">
        <v>168.2</v>
      </c>
      <c r="BJ48" s="44">
        <v>105.7</v>
      </c>
      <c r="BK48" s="44"/>
      <c r="BL48" s="44"/>
      <c r="BM48" s="44"/>
      <c r="BN48" s="44"/>
      <c r="BO48" s="34">
        <f t="shared" si="8"/>
        <v>0</v>
      </c>
      <c r="BP48" s="34">
        <f t="shared" si="9"/>
        <v>0</v>
      </c>
      <c r="BQ48" s="44"/>
      <c r="BR48" s="44"/>
      <c r="BS48" s="44"/>
      <c r="BT48" s="44"/>
      <c r="BU48" s="44"/>
      <c r="BV48" s="44"/>
      <c r="BW48" s="91">
        <v>657.40000000000146</v>
      </c>
      <c r="BX48" s="49">
        <v>454.89999999999418</v>
      </c>
    </row>
    <row r="49" spans="1:76" s="10" customFormat="1" ht="25.5">
      <c r="A49" s="36">
        <v>31</v>
      </c>
      <c r="B49" s="60" t="s">
        <v>182</v>
      </c>
      <c r="C49" s="79" t="s">
        <v>183</v>
      </c>
      <c r="D49" s="62" t="s">
        <v>120</v>
      </c>
      <c r="E49" s="63" t="s">
        <v>87</v>
      </c>
      <c r="F49" s="63" t="s">
        <v>87</v>
      </c>
      <c r="G49" s="60"/>
      <c r="H49" s="72">
        <v>7898.3</v>
      </c>
      <c r="I49" s="65">
        <v>6324.1</v>
      </c>
      <c r="J49" s="73">
        <v>17281.1321928</v>
      </c>
      <c r="K49" s="67">
        <v>16935.509548943999</v>
      </c>
      <c r="L49" s="73">
        <v>0</v>
      </c>
      <c r="M49" s="73">
        <v>0</v>
      </c>
      <c r="N49" s="67">
        <v>1666.3000000000029</v>
      </c>
      <c r="O49" s="67">
        <v>1923.6999999999971</v>
      </c>
      <c r="P49" s="67">
        <v>1111.3000000000029</v>
      </c>
      <c r="Q49" s="67">
        <v>1403.499999999997</v>
      </c>
      <c r="R49" s="67">
        <v>25179.432192799999</v>
      </c>
      <c r="S49" s="67">
        <v>23259.609548943998</v>
      </c>
      <c r="T49" s="67">
        <v>555</v>
      </c>
      <c r="U49" s="67">
        <v>520.20000000000005</v>
      </c>
      <c r="V49" s="74" t="s">
        <v>184</v>
      </c>
      <c r="W49" s="75">
        <v>0</v>
      </c>
      <c r="X49" s="76" t="s">
        <v>185</v>
      </c>
      <c r="Y49" s="77" t="s">
        <v>186</v>
      </c>
      <c r="Z49" s="77">
        <v>0</v>
      </c>
      <c r="AA49" s="33">
        <f t="shared" si="0"/>
        <v>39</v>
      </c>
      <c r="AB49" s="43">
        <v>2</v>
      </c>
      <c r="AC49" s="43">
        <v>30</v>
      </c>
      <c r="AD49" s="43">
        <v>7</v>
      </c>
      <c r="AE49" s="43">
        <v>169.7</v>
      </c>
      <c r="AF49" s="43">
        <v>169.7</v>
      </c>
      <c r="AG49" s="43">
        <v>96</v>
      </c>
      <c r="AH49" s="43">
        <v>96</v>
      </c>
      <c r="AI49" s="43">
        <v>80.400000000000006</v>
      </c>
      <c r="AJ49" s="43">
        <v>80.400000000000006</v>
      </c>
      <c r="AK49" s="34">
        <f t="shared" si="1"/>
        <v>62022.400000000001</v>
      </c>
      <c r="AL49" s="34">
        <f t="shared" si="2"/>
        <v>62022.400000000001</v>
      </c>
      <c r="AM49" s="44">
        <v>61877.4</v>
      </c>
      <c r="AN49" s="44">
        <v>61877.4</v>
      </c>
      <c r="AO49" s="44"/>
      <c r="AP49" s="44"/>
      <c r="AQ49" s="44">
        <v>145</v>
      </c>
      <c r="AR49" s="44">
        <v>145</v>
      </c>
      <c r="AS49" s="34">
        <f t="shared" si="3"/>
        <v>63688.6</v>
      </c>
      <c r="AT49" s="34">
        <f t="shared" si="4"/>
        <v>61764.799999999996</v>
      </c>
      <c r="AU49" s="44">
        <v>63418.6</v>
      </c>
      <c r="AV49" s="44">
        <v>61764.799999999996</v>
      </c>
      <c r="AW49" s="44">
        <v>270</v>
      </c>
      <c r="AX49" s="44"/>
      <c r="AY49" s="44"/>
      <c r="AZ49" s="44"/>
      <c r="BA49" s="34">
        <f t="shared" si="5"/>
        <v>0</v>
      </c>
      <c r="BB49" s="47"/>
      <c r="BC49" s="47"/>
      <c r="BD49" s="47"/>
      <c r="BE49" s="34">
        <f t="shared" si="6"/>
        <v>555</v>
      </c>
      <c r="BF49" s="34">
        <f t="shared" si="7"/>
        <v>520.20000000000005</v>
      </c>
      <c r="BG49" s="44"/>
      <c r="BH49" s="44"/>
      <c r="BI49" s="44">
        <v>555</v>
      </c>
      <c r="BJ49" s="44">
        <v>520.20000000000005</v>
      </c>
      <c r="BK49" s="44"/>
      <c r="BL49" s="44"/>
      <c r="BM49" s="44"/>
      <c r="BN49" s="44"/>
      <c r="BO49" s="34">
        <f t="shared" si="8"/>
        <v>0</v>
      </c>
      <c r="BP49" s="34">
        <f t="shared" si="9"/>
        <v>0</v>
      </c>
      <c r="BQ49" s="44"/>
      <c r="BR49" s="44"/>
      <c r="BS49" s="44"/>
      <c r="BT49" s="44"/>
      <c r="BU49" s="44"/>
      <c r="BV49" s="44"/>
      <c r="BW49" s="91">
        <v>1666.3000000000029</v>
      </c>
      <c r="BX49" s="49">
        <v>1923.6999999999971</v>
      </c>
    </row>
    <row r="50" spans="1:76" s="10" customFormat="1" ht="25.5">
      <c r="A50" s="36">
        <v>32</v>
      </c>
      <c r="B50" s="60" t="s">
        <v>187</v>
      </c>
      <c r="C50" s="79" t="s">
        <v>188</v>
      </c>
      <c r="D50" s="62" t="s">
        <v>120</v>
      </c>
      <c r="E50" s="63" t="s">
        <v>87</v>
      </c>
      <c r="F50" s="63" t="s">
        <v>87</v>
      </c>
      <c r="G50" s="60"/>
      <c r="H50" s="72">
        <v>1996.1</v>
      </c>
      <c r="I50" s="65">
        <v>1996.1</v>
      </c>
      <c r="J50" s="73">
        <v>13528.976165599999</v>
      </c>
      <c r="K50" s="67">
        <v>13258.396642287998</v>
      </c>
      <c r="L50" s="73">
        <v>0</v>
      </c>
      <c r="M50" s="73">
        <v>0</v>
      </c>
      <c r="N50" s="67">
        <v>8925.0999999999985</v>
      </c>
      <c r="O50" s="67">
        <v>9563.8999999999942</v>
      </c>
      <c r="P50" s="67">
        <v>8534.5999999999985</v>
      </c>
      <c r="Q50" s="67">
        <v>9229.4999999999945</v>
      </c>
      <c r="R50" s="67">
        <v>15525.0761656</v>
      </c>
      <c r="S50" s="67">
        <v>15254.496642287999</v>
      </c>
      <c r="T50" s="67">
        <v>390.5</v>
      </c>
      <c r="U50" s="67">
        <v>334.4</v>
      </c>
      <c r="V50" s="74">
        <v>3877</v>
      </c>
      <c r="W50" s="75">
        <v>0</v>
      </c>
      <c r="X50" s="76">
        <v>1979.2</v>
      </c>
      <c r="Y50" s="77">
        <v>1979.2</v>
      </c>
      <c r="Z50" s="77">
        <v>0</v>
      </c>
      <c r="AA50" s="33">
        <f t="shared" si="0"/>
        <v>30</v>
      </c>
      <c r="AB50" s="43">
        <v>2</v>
      </c>
      <c r="AC50" s="43">
        <v>21</v>
      </c>
      <c r="AD50" s="43">
        <v>7</v>
      </c>
      <c r="AE50" s="43">
        <v>190</v>
      </c>
      <c r="AF50" s="43">
        <v>190</v>
      </c>
      <c r="AG50" s="43">
        <v>115.9</v>
      </c>
      <c r="AH50" s="43">
        <v>115.9</v>
      </c>
      <c r="AI50" s="43">
        <v>96.8</v>
      </c>
      <c r="AJ50" s="43">
        <v>96.8</v>
      </c>
      <c r="AK50" s="34">
        <f t="shared" si="1"/>
        <v>52782.1</v>
      </c>
      <c r="AL50" s="34">
        <f t="shared" si="2"/>
        <v>52782.1</v>
      </c>
      <c r="AM50" s="44">
        <v>52782.1</v>
      </c>
      <c r="AN50" s="44">
        <v>52782.1</v>
      </c>
      <c r="AO50" s="44"/>
      <c r="AP50" s="44"/>
      <c r="AQ50" s="44">
        <v>0</v>
      </c>
      <c r="AR50" s="44">
        <v>0</v>
      </c>
      <c r="AS50" s="34">
        <f t="shared" si="3"/>
        <v>61707.199999999997</v>
      </c>
      <c r="AT50" s="34">
        <f t="shared" si="4"/>
        <v>52143.3</v>
      </c>
      <c r="AU50" s="44">
        <v>61307.199999999997</v>
      </c>
      <c r="AV50" s="44">
        <v>52043.3</v>
      </c>
      <c r="AW50" s="44">
        <v>400</v>
      </c>
      <c r="AX50" s="44">
        <v>100</v>
      </c>
      <c r="AY50" s="44"/>
      <c r="AZ50" s="44"/>
      <c r="BA50" s="34">
        <f t="shared" si="5"/>
        <v>0</v>
      </c>
      <c r="BB50" s="47"/>
      <c r="BC50" s="47"/>
      <c r="BD50" s="47"/>
      <c r="BE50" s="34">
        <f t="shared" si="6"/>
        <v>390.5</v>
      </c>
      <c r="BF50" s="34">
        <f t="shared" si="7"/>
        <v>334.4</v>
      </c>
      <c r="BG50" s="44"/>
      <c r="BH50" s="44"/>
      <c r="BI50" s="44">
        <v>390.5</v>
      </c>
      <c r="BJ50" s="44">
        <v>334.4</v>
      </c>
      <c r="BK50" s="44"/>
      <c r="BL50" s="44"/>
      <c r="BM50" s="44"/>
      <c r="BN50" s="44"/>
      <c r="BO50" s="34">
        <f t="shared" si="8"/>
        <v>0</v>
      </c>
      <c r="BP50" s="34">
        <f t="shared" si="9"/>
        <v>0</v>
      </c>
      <c r="BQ50" s="44"/>
      <c r="BR50" s="44"/>
      <c r="BS50" s="44"/>
      <c r="BT50" s="44"/>
      <c r="BU50" s="44"/>
      <c r="BV50" s="44"/>
      <c r="BW50" s="91">
        <v>8925.0999999999985</v>
      </c>
      <c r="BX50" s="49">
        <v>9563.8999999999942</v>
      </c>
    </row>
    <row r="51" spans="1:76" s="10" customFormat="1" ht="25.5">
      <c r="A51" s="36">
        <v>33</v>
      </c>
      <c r="B51" s="60" t="s">
        <v>189</v>
      </c>
      <c r="C51" s="79" t="s">
        <v>190</v>
      </c>
      <c r="D51" s="62" t="s">
        <v>120</v>
      </c>
      <c r="E51" s="63" t="s">
        <v>87</v>
      </c>
      <c r="F51" s="63" t="s">
        <v>87</v>
      </c>
      <c r="G51" s="60"/>
      <c r="H51" s="72">
        <v>19526.099999999999</v>
      </c>
      <c r="I51" s="65">
        <v>20098.900000000001</v>
      </c>
      <c r="J51" s="73">
        <v>21594.9916056</v>
      </c>
      <c r="K51" s="67">
        <v>21163.091773487999</v>
      </c>
      <c r="L51" s="73">
        <v>0</v>
      </c>
      <c r="M51" s="73">
        <v>0</v>
      </c>
      <c r="N51" s="67">
        <v>1946.7999999999884</v>
      </c>
      <c r="O51" s="67">
        <v>3585.7999999999884</v>
      </c>
      <c r="P51" s="67">
        <v>1161.5999999999883</v>
      </c>
      <c r="Q51" s="67">
        <v>2956.2999999999884</v>
      </c>
      <c r="R51" s="67">
        <v>41121.091605599999</v>
      </c>
      <c r="S51" s="67">
        <v>41261.991773488</v>
      </c>
      <c r="T51" s="67">
        <v>785.2</v>
      </c>
      <c r="U51" s="67">
        <v>629.5</v>
      </c>
      <c r="V51" s="74" t="s">
        <v>191</v>
      </c>
      <c r="W51" s="75">
        <v>0</v>
      </c>
      <c r="X51" s="76" t="s">
        <v>192</v>
      </c>
      <c r="Y51" s="77" t="s">
        <v>192</v>
      </c>
      <c r="Z51" s="77">
        <v>25</v>
      </c>
      <c r="AA51" s="33">
        <f t="shared" si="0"/>
        <v>58</v>
      </c>
      <c r="AB51" s="43">
        <v>3</v>
      </c>
      <c r="AC51" s="43">
        <v>45</v>
      </c>
      <c r="AD51" s="43">
        <v>10</v>
      </c>
      <c r="AE51" s="43">
        <v>178.6</v>
      </c>
      <c r="AF51" s="43">
        <v>178.6</v>
      </c>
      <c r="AG51" s="43">
        <v>99.1</v>
      </c>
      <c r="AH51" s="43">
        <v>99.1</v>
      </c>
      <c r="AI51" s="43">
        <v>85.8</v>
      </c>
      <c r="AJ51" s="43">
        <v>85.8</v>
      </c>
      <c r="AK51" s="34">
        <f t="shared" si="1"/>
        <v>91192.499999999985</v>
      </c>
      <c r="AL51" s="34">
        <f t="shared" si="2"/>
        <v>91192.499999999985</v>
      </c>
      <c r="AM51" s="44">
        <v>89878.299999999988</v>
      </c>
      <c r="AN51" s="44">
        <v>89878.299999999988</v>
      </c>
      <c r="AO51" s="44"/>
      <c r="AP51" s="44"/>
      <c r="AQ51" s="44">
        <v>1314.1999999999998</v>
      </c>
      <c r="AR51" s="44">
        <v>1314.1999999999998</v>
      </c>
      <c r="AS51" s="34">
        <f t="shared" si="3"/>
        <v>93139.299999999988</v>
      </c>
      <c r="AT51" s="34">
        <f t="shared" si="4"/>
        <v>89553.5</v>
      </c>
      <c r="AU51" s="44">
        <v>92789.299999999988</v>
      </c>
      <c r="AV51" s="44">
        <v>89261.3</v>
      </c>
      <c r="AW51" s="44">
        <v>350</v>
      </c>
      <c r="AX51" s="44">
        <v>292.2</v>
      </c>
      <c r="AY51" s="44"/>
      <c r="AZ51" s="44"/>
      <c r="BA51" s="34">
        <f t="shared" si="5"/>
        <v>0</v>
      </c>
      <c r="BB51" s="47"/>
      <c r="BC51" s="47"/>
      <c r="BD51" s="47"/>
      <c r="BE51" s="34">
        <f t="shared" si="6"/>
        <v>785.2</v>
      </c>
      <c r="BF51" s="34">
        <f t="shared" si="7"/>
        <v>629.5</v>
      </c>
      <c r="BG51" s="44"/>
      <c r="BH51" s="44"/>
      <c r="BI51" s="44">
        <v>785.2</v>
      </c>
      <c r="BJ51" s="44">
        <v>629.5</v>
      </c>
      <c r="BK51" s="44"/>
      <c r="BL51" s="44"/>
      <c r="BM51" s="44"/>
      <c r="BN51" s="44"/>
      <c r="BO51" s="34">
        <f t="shared" si="8"/>
        <v>0</v>
      </c>
      <c r="BP51" s="34">
        <f t="shared" si="9"/>
        <v>0</v>
      </c>
      <c r="BQ51" s="44"/>
      <c r="BR51" s="44"/>
      <c r="BS51" s="44"/>
      <c r="BT51" s="44"/>
      <c r="BU51" s="44"/>
      <c r="BV51" s="44"/>
      <c r="BW51" s="91">
        <v>1946.7999999999884</v>
      </c>
      <c r="BX51" s="49">
        <v>3585.7999999999884</v>
      </c>
    </row>
    <row r="52" spans="1:76" s="10" customFormat="1" ht="25.5">
      <c r="A52" s="36">
        <v>34</v>
      </c>
      <c r="B52" s="60" t="s">
        <v>193</v>
      </c>
      <c r="C52" s="79" t="s">
        <v>194</v>
      </c>
      <c r="D52" s="62" t="s">
        <v>120</v>
      </c>
      <c r="E52" s="63" t="s">
        <v>87</v>
      </c>
      <c r="F52" s="63" t="s">
        <v>87</v>
      </c>
      <c r="G52" s="60"/>
      <c r="H52" s="72">
        <v>15665.4</v>
      </c>
      <c r="I52" s="65">
        <v>16988.2</v>
      </c>
      <c r="J52" s="73">
        <v>47610.009081600001</v>
      </c>
      <c r="K52" s="67">
        <v>46657.808899968004</v>
      </c>
      <c r="L52" s="73">
        <v>0</v>
      </c>
      <c r="M52" s="73">
        <v>0</v>
      </c>
      <c r="N52" s="67">
        <v>300.69999999999709</v>
      </c>
      <c r="O52" s="67">
        <v>149.60000000000582</v>
      </c>
      <c r="P52" s="67">
        <v>86.499999999997101</v>
      </c>
      <c r="Q52" s="67">
        <v>-5.9999999999941735</v>
      </c>
      <c r="R52" s="67">
        <v>63275.409081600003</v>
      </c>
      <c r="S52" s="67">
        <v>63646.008899968001</v>
      </c>
      <c r="T52" s="67">
        <v>214.2</v>
      </c>
      <c r="U52" s="67">
        <v>155.6</v>
      </c>
      <c r="V52" s="74">
        <v>13600</v>
      </c>
      <c r="W52" s="75">
        <v>0</v>
      </c>
      <c r="X52" s="76" t="s">
        <v>195</v>
      </c>
      <c r="Y52" s="77" t="s">
        <v>195</v>
      </c>
      <c r="Z52" s="77">
        <v>0</v>
      </c>
      <c r="AA52" s="33">
        <f t="shared" si="0"/>
        <v>46</v>
      </c>
      <c r="AB52" s="43">
        <v>3</v>
      </c>
      <c r="AC52" s="43">
        <v>32</v>
      </c>
      <c r="AD52" s="43">
        <v>11</v>
      </c>
      <c r="AE52" s="43">
        <v>181.2</v>
      </c>
      <c r="AF52" s="43">
        <v>181.2</v>
      </c>
      <c r="AG52" s="43">
        <v>104.6</v>
      </c>
      <c r="AH52" s="43">
        <v>104.6</v>
      </c>
      <c r="AI52" s="43">
        <v>92</v>
      </c>
      <c r="AJ52" s="43">
        <v>92</v>
      </c>
      <c r="AK52" s="34">
        <f t="shared" si="1"/>
        <v>68831.8</v>
      </c>
      <c r="AL52" s="34">
        <f t="shared" si="2"/>
        <v>68831.8</v>
      </c>
      <c r="AM52" s="44">
        <v>68157.8</v>
      </c>
      <c r="AN52" s="44">
        <v>68157.8</v>
      </c>
      <c r="AO52" s="44"/>
      <c r="AP52" s="44"/>
      <c r="AQ52" s="44">
        <v>674</v>
      </c>
      <c r="AR52" s="44">
        <v>674</v>
      </c>
      <c r="AS52" s="34">
        <f t="shared" si="3"/>
        <v>69132.5</v>
      </c>
      <c r="AT52" s="34">
        <f t="shared" si="4"/>
        <v>68982.899999999994</v>
      </c>
      <c r="AU52" s="44">
        <v>68532.5</v>
      </c>
      <c r="AV52" s="44">
        <v>68385.7</v>
      </c>
      <c r="AW52" s="44">
        <v>600</v>
      </c>
      <c r="AX52" s="44">
        <v>597.20000000000005</v>
      </c>
      <c r="AY52" s="44"/>
      <c r="AZ52" s="44"/>
      <c r="BA52" s="34">
        <f t="shared" si="5"/>
        <v>0</v>
      </c>
      <c r="BB52" s="47"/>
      <c r="BC52" s="47"/>
      <c r="BD52" s="47"/>
      <c r="BE52" s="34">
        <f t="shared" si="6"/>
        <v>214.2</v>
      </c>
      <c r="BF52" s="34">
        <f t="shared" si="7"/>
        <v>155.6</v>
      </c>
      <c r="BG52" s="44"/>
      <c r="BH52" s="44"/>
      <c r="BI52" s="44">
        <v>214.2</v>
      </c>
      <c r="BJ52" s="44">
        <v>155.6</v>
      </c>
      <c r="BK52" s="44"/>
      <c r="BL52" s="44"/>
      <c r="BM52" s="44"/>
      <c r="BN52" s="44"/>
      <c r="BO52" s="34">
        <f t="shared" si="8"/>
        <v>0</v>
      </c>
      <c r="BP52" s="34">
        <f t="shared" si="9"/>
        <v>0</v>
      </c>
      <c r="BQ52" s="44"/>
      <c r="BR52" s="44"/>
      <c r="BS52" s="44"/>
      <c r="BT52" s="44"/>
      <c r="BU52" s="44"/>
      <c r="BV52" s="44"/>
      <c r="BW52" s="91">
        <v>300.69999999999709</v>
      </c>
      <c r="BX52" s="49">
        <v>149.60000000000582</v>
      </c>
    </row>
    <row r="53" spans="1:76" s="10" customFormat="1" ht="25.5">
      <c r="A53" s="36">
        <v>35</v>
      </c>
      <c r="B53" s="60" t="s">
        <v>196</v>
      </c>
      <c r="C53" s="79" t="s">
        <v>197</v>
      </c>
      <c r="D53" s="62" t="s">
        <v>120</v>
      </c>
      <c r="E53" s="63" t="s">
        <v>87</v>
      </c>
      <c r="F53" s="63" t="s">
        <v>87</v>
      </c>
      <c r="G53" s="60"/>
      <c r="H53" s="72">
        <v>3374.6</v>
      </c>
      <c r="I53" s="65">
        <v>2683.9</v>
      </c>
      <c r="J53" s="73">
        <v>6916.1611735999995</v>
      </c>
      <c r="K53" s="67">
        <v>6777.8379501279996</v>
      </c>
      <c r="L53" s="73">
        <v>0</v>
      </c>
      <c r="M53" s="73">
        <v>0</v>
      </c>
      <c r="N53" s="67">
        <v>1484.5999999999985</v>
      </c>
      <c r="O53" s="67">
        <v>1650.1999999999898</v>
      </c>
      <c r="P53" s="67">
        <v>1318.4999999999986</v>
      </c>
      <c r="Q53" s="67">
        <v>1439.2999999999897</v>
      </c>
      <c r="R53" s="67">
        <v>10290.7611736</v>
      </c>
      <c r="S53" s="67">
        <v>9461.7379501279993</v>
      </c>
      <c r="T53" s="67">
        <v>166.1</v>
      </c>
      <c r="U53" s="67">
        <v>210.9</v>
      </c>
      <c r="V53" s="74">
        <v>2730</v>
      </c>
      <c r="W53" s="75">
        <v>0</v>
      </c>
      <c r="X53" s="76">
        <v>499.5</v>
      </c>
      <c r="Y53" s="77">
        <v>499.5</v>
      </c>
      <c r="Z53" s="77">
        <v>0</v>
      </c>
      <c r="AA53" s="33">
        <f t="shared" si="0"/>
        <v>31</v>
      </c>
      <c r="AB53" s="43">
        <v>2</v>
      </c>
      <c r="AC53" s="43">
        <v>23</v>
      </c>
      <c r="AD53" s="43">
        <v>6</v>
      </c>
      <c r="AE53" s="43">
        <v>182.2</v>
      </c>
      <c r="AF53" s="43">
        <v>182.2</v>
      </c>
      <c r="AG53" s="43">
        <v>124.3</v>
      </c>
      <c r="AH53" s="43">
        <v>124.3</v>
      </c>
      <c r="AI53" s="43">
        <v>95.6</v>
      </c>
      <c r="AJ53" s="43">
        <v>95.6</v>
      </c>
      <c r="AK53" s="34">
        <f t="shared" si="1"/>
        <v>44700.299999999996</v>
      </c>
      <c r="AL53" s="34">
        <f t="shared" si="2"/>
        <v>44700.299999999996</v>
      </c>
      <c r="AM53" s="44">
        <v>44627.299999999996</v>
      </c>
      <c r="AN53" s="44">
        <v>44627.299999999996</v>
      </c>
      <c r="AO53" s="44"/>
      <c r="AP53" s="44"/>
      <c r="AQ53" s="44">
        <v>73</v>
      </c>
      <c r="AR53" s="44">
        <v>73</v>
      </c>
      <c r="AS53" s="34">
        <f t="shared" si="3"/>
        <v>46184.899999999994</v>
      </c>
      <c r="AT53" s="34">
        <f t="shared" si="4"/>
        <v>44534.700000000004</v>
      </c>
      <c r="AU53" s="44">
        <v>46044.899999999994</v>
      </c>
      <c r="AV53" s="44">
        <v>44394.700000000004</v>
      </c>
      <c r="AW53" s="44">
        <v>140</v>
      </c>
      <c r="AX53" s="44">
        <v>140</v>
      </c>
      <c r="AY53" s="44"/>
      <c r="AZ53" s="44"/>
      <c r="BA53" s="34">
        <f t="shared" si="5"/>
        <v>0</v>
      </c>
      <c r="BB53" s="47"/>
      <c r="BC53" s="47"/>
      <c r="BD53" s="47"/>
      <c r="BE53" s="34">
        <f t="shared" si="6"/>
        <v>166.1</v>
      </c>
      <c r="BF53" s="34">
        <f t="shared" si="7"/>
        <v>210.9</v>
      </c>
      <c r="BG53" s="44"/>
      <c r="BH53" s="44"/>
      <c r="BI53" s="44">
        <v>166.1</v>
      </c>
      <c r="BJ53" s="44">
        <v>210.9</v>
      </c>
      <c r="BK53" s="44"/>
      <c r="BL53" s="44"/>
      <c r="BM53" s="44"/>
      <c r="BN53" s="44"/>
      <c r="BO53" s="34">
        <f t="shared" si="8"/>
        <v>0</v>
      </c>
      <c r="BP53" s="34">
        <f t="shared" si="9"/>
        <v>0</v>
      </c>
      <c r="BQ53" s="44"/>
      <c r="BR53" s="44"/>
      <c r="BS53" s="44"/>
      <c r="BT53" s="44"/>
      <c r="BU53" s="44"/>
      <c r="BV53" s="44"/>
      <c r="BW53" s="91">
        <v>1484.5999999999985</v>
      </c>
      <c r="BX53" s="49">
        <v>1650.1999999999898</v>
      </c>
    </row>
    <row r="54" spans="1:76" s="10" customFormat="1" ht="25.5">
      <c r="A54" s="36">
        <v>36</v>
      </c>
      <c r="B54" s="60" t="s">
        <v>198</v>
      </c>
      <c r="C54" s="79" t="s">
        <v>199</v>
      </c>
      <c r="D54" s="62" t="s">
        <v>120</v>
      </c>
      <c r="E54" s="63" t="s">
        <v>87</v>
      </c>
      <c r="F54" s="63" t="s">
        <v>87</v>
      </c>
      <c r="G54" s="60"/>
      <c r="H54" s="72">
        <v>2536</v>
      </c>
      <c r="I54" s="65">
        <v>8876.2999999999993</v>
      </c>
      <c r="J54" s="73">
        <v>17734.786736800001</v>
      </c>
      <c r="K54" s="67">
        <v>17380.091002064</v>
      </c>
      <c r="L54" s="73">
        <v>0</v>
      </c>
      <c r="M54" s="73">
        <v>0</v>
      </c>
      <c r="N54" s="67">
        <v>2926.4000000000015</v>
      </c>
      <c r="O54" s="67">
        <v>2093.7000000000044</v>
      </c>
      <c r="P54" s="67">
        <v>2553.4000000000015</v>
      </c>
      <c r="Q54" s="67">
        <v>1750.1000000000045</v>
      </c>
      <c r="R54" s="67">
        <v>20270.786736800001</v>
      </c>
      <c r="S54" s="67">
        <v>26256.391002064</v>
      </c>
      <c r="T54" s="67">
        <v>373</v>
      </c>
      <c r="U54" s="67">
        <v>343.6</v>
      </c>
      <c r="V54" s="74">
        <v>16370</v>
      </c>
      <c r="W54" s="75">
        <v>0</v>
      </c>
      <c r="X54" s="76" t="s">
        <v>200</v>
      </c>
      <c r="Y54" s="77" t="s">
        <v>200</v>
      </c>
      <c r="Z54" s="77">
        <v>0</v>
      </c>
      <c r="AA54" s="33">
        <f t="shared" si="0"/>
        <v>30</v>
      </c>
      <c r="AB54" s="43">
        <v>2</v>
      </c>
      <c r="AC54" s="43">
        <v>21</v>
      </c>
      <c r="AD54" s="43">
        <v>7</v>
      </c>
      <c r="AE54" s="43">
        <v>192.3</v>
      </c>
      <c r="AF54" s="43">
        <v>192.3</v>
      </c>
      <c r="AG54" s="43">
        <v>124.6</v>
      </c>
      <c r="AH54" s="43">
        <v>124.6</v>
      </c>
      <c r="AI54" s="43">
        <v>96.5</v>
      </c>
      <c r="AJ54" s="43">
        <v>96.5</v>
      </c>
      <c r="AK54" s="34">
        <f t="shared" si="1"/>
        <v>49639.8</v>
      </c>
      <c r="AL54" s="34">
        <f t="shared" si="2"/>
        <v>49639.8</v>
      </c>
      <c r="AM54" s="44">
        <v>49293.9</v>
      </c>
      <c r="AN54" s="44">
        <v>49293.9</v>
      </c>
      <c r="AO54" s="44"/>
      <c r="AP54" s="44"/>
      <c r="AQ54" s="44">
        <v>345.9</v>
      </c>
      <c r="AR54" s="44">
        <v>345.9</v>
      </c>
      <c r="AS54" s="34">
        <f t="shared" si="3"/>
        <v>52566.200000000004</v>
      </c>
      <c r="AT54" s="34">
        <f t="shared" si="4"/>
        <v>50472.5</v>
      </c>
      <c r="AU54" s="44">
        <v>51626.200000000004</v>
      </c>
      <c r="AV54" s="44">
        <v>49621.5</v>
      </c>
      <c r="AW54" s="44">
        <v>940</v>
      </c>
      <c r="AX54" s="44">
        <v>851</v>
      </c>
      <c r="AY54" s="44"/>
      <c r="AZ54" s="44"/>
      <c r="BA54" s="34">
        <f t="shared" si="5"/>
        <v>0</v>
      </c>
      <c r="BB54" s="47"/>
      <c r="BC54" s="47"/>
      <c r="BD54" s="47"/>
      <c r="BE54" s="34">
        <f t="shared" si="6"/>
        <v>373</v>
      </c>
      <c r="BF54" s="34">
        <f t="shared" si="7"/>
        <v>343.6</v>
      </c>
      <c r="BG54" s="44"/>
      <c r="BH54" s="44"/>
      <c r="BI54" s="44">
        <v>373</v>
      </c>
      <c r="BJ54" s="44">
        <v>343.6</v>
      </c>
      <c r="BK54" s="44"/>
      <c r="BL54" s="44"/>
      <c r="BM54" s="44"/>
      <c r="BN54" s="44"/>
      <c r="BO54" s="34">
        <f t="shared" si="8"/>
        <v>0</v>
      </c>
      <c r="BP54" s="34">
        <f t="shared" si="9"/>
        <v>0</v>
      </c>
      <c r="BQ54" s="44"/>
      <c r="BR54" s="44"/>
      <c r="BS54" s="44"/>
      <c r="BT54" s="44"/>
      <c r="BU54" s="44"/>
      <c r="BV54" s="44"/>
      <c r="BW54" s="91">
        <v>2926.4000000000015</v>
      </c>
      <c r="BX54" s="49">
        <v>2093.7000000000044</v>
      </c>
    </row>
    <row r="55" spans="1:76" s="10" customFormat="1" ht="25.5">
      <c r="A55" s="36">
        <v>37</v>
      </c>
      <c r="B55" s="60" t="s">
        <v>201</v>
      </c>
      <c r="C55" s="79" t="s">
        <v>202</v>
      </c>
      <c r="D55" s="62" t="s">
        <v>86</v>
      </c>
      <c r="E55" s="63" t="s">
        <v>87</v>
      </c>
      <c r="F55" s="63" t="s">
        <v>87</v>
      </c>
      <c r="G55" s="60"/>
      <c r="H55" s="72">
        <v>2674.3</v>
      </c>
      <c r="I55" s="65">
        <v>2539.9</v>
      </c>
      <c r="J55" s="73">
        <v>1618.2855248000003</v>
      </c>
      <c r="K55" s="67">
        <v>1585.9198143040003</v>
      </c>
      <c r="L55" s="73">
        <v>0</v>
      </c>
      <c r="M55" s="73">
        <v>0</v>
      </c>
      <c r="N55" s="67">
        <v>240.99999999999636</v>
      </c>
      <c r="O55" s="67">
        <v>300.20000000000073</v>
      </c>
      <c r="P55" s="67">
        <v>188.89999999999637</v>
      </c>
      <c r="Q55" s="67">
        <v>225.50000000000074</v>
      </c>
      <c r="R55" s="67">
        <v>4292.5855248000007</v>
      </c>
      <c r="S55" s="67">
        <v>4125.8198143040008</v>
      </c>
      <c r="T55" s="67">
        <v>52.1</v>
      </c>
      <c r="U55" s="67">
        <v>74.7</v>
      </c>
      <c r="V55" s="74">
        <v>2993</v>
      </c>
      <c r="W55" s="75">
        <v>0</v>
      </c>
      <c r="X55" s="76">
        <v>460.3</v>
      </c>
      <c r="Y55" s="77">
        <v>460.3</v>
      </c>
      <c r="Z55" s="77">
        <v>0</v>
      </c>
      <c r="AA55" s="33">
        <f t="shared" si="0"/>
        <v>14</v>
      </c>
      <c r="AB55" s="43">
        <v>1</v>
      </c>
      <c r="AC55" s="43">
        <v>8</v>
      </c>
      <c r="AD55" s="43">
        <v>5</v>
      </c>
      <c r="AE55" s="43">
        <v>226</v>
      </c>
      <c r="AF55" s="43">
        <v>226</v>
      </c>
      <c r="AG55" s="43">
        <v>109.6</v>
      </c>
      <c r="AH55" s="43">
        <v>109.6</v>
      </c>
      <c r="AI55" s="43">
        <v>98.6</v>
      </c>
      <c r="AJ55" s="43">
        <v>98.6</v>
      </c>
      <c r="AK55" s="34">
        <f t="shared" si="1"/>
        <v>22603.200000000001</v>
      </c>
      <c r="AL55" s="34">
        <f t="shared" si="2"/>
        <v>22603.200000000001</v>
      </c>
      <c r="AM55" s="44">
        <v>22557.200000000001</v>
      </c>
      <c r="AN55" s="44">
        <v>22557.200000000001</v>
      </c>
      <c r="AO55" s="44"/>
      <c r="AP55" s="44"/>
      <c r="AQ55" s="44">
        <v>46</v>
      </c>
      <c r="AR55" s="44">
        <v>46</v>
      </c>
      <c r="AS55" s="34">
        <f t="shared" si="3"/>
        <v>22844.2</v>
      </c>
      <c r="AT55" s="34">
        <f t="shared" si="4"/>
        <v>22544</v>
      </c>
      <c r="AU55" s="44">
        <v>22210.2</v>
      </c>
      <c r="AV55" s="44">
        <v>21923</v>
      </c>
      <c r="AW55" s="44">
        <v>634</v>
      </c>
      <c r="AX55" s="44">
        <v>621</v>
      </c>
      <c r="AY55" s="44"/>
      <c r="AZ55" s="44"/>
      <c r="BA55" s="34">
        <f t="shared" si="5"/>
        <v>0</v>
      </c>
      <c r="BB55" s="47"/>
      <c r="BC55" s="47"/>
      <c r="BD55" s="47"/>
      <c r="BE55" s="34">
        <f t="shared" si="6"/>
        <v>52.1</v>
      </c>
      <c r="BF55" s="34">
        <f t="shared" si="7"/>
        <v>74.7</v>
      </c>
      <c r="BG55" s="44"/>
      <c r="BH55" s="44"/>
      <c r="BI55" s="44">
        <v>52.1</v>
      </c>
      <c r="BJ55" s="44">
        <v>74.7</v>
      </c>
      <c r="BK55" s="44"/>
      <c r="BL55" s="44"/>
      <c r="BM55" s="44"/>
      <c r="BN55" s="44"/>
      <c r="BO55" s="34">
        <f t="shared" si="8"/>
        <v>0</v>
      </c>
      <c r="BP55" s="34">
        <f t="shared" si="9"/>
        <v>0</v>
      </c>
      <c r="BQ55" s="44"/>
      <c r="BR55" s="44"/>
      <c r="BS55" s="44"/>
      <c r="BT55" s="44"/>
      <c r="BU55" s="44"/>
      <c r="BV55" s="44"/>
      <c r="BW55" s="91">
        <v>240.99999999999636</v>
      </c>
      <c r="BX55" s="49">
        <v>300.20000000000073</v>
      </c>
    </row>
    <row r="56" spans="1:76" s="10" customFormat="1" ht="25.5">
      <c r="A56" s="36">
        <v>38</v>
      </c>
      <c r="B56" s="60" t="s">
        <v>203</v>
      </c>
      <c r="C56" s="82" t="s">
        <v>204</v>
      </c>
      <c r="D56" s="62" t="s">
        <v>86</v>
      </c>
      <c r="E56" s="63" t="s">
        <v>87</v>
      </c>
      <c r="F56" s="63" t="s">
        <v>87</v>
      </c>
      <c r="G56" s="60"/>
      <c r="H56" s="72">
        <v>3479.5</v>
      </c>
      <c r="I56" s="65">
        <v>1675.9</v>
      </c>
      <c r="J56" s="73">
        <v>0</v>
      </c>
      <c r="K56" s="67">
        <v>0</v>
      </c>
      <c r="L56" s="73">
        <v>0</v>
      </c>
      <c r="M56" s="73">
        <v>0</v>
      </c>
      <c r="N56" s="67">
        <v>5096.2000000000007</v>
      </c>
      <c r="O56" s="67">
        <v>4690.0999999999985</v>
      </c>
      <c r="P56" s="67">
        <v>4989.2000000000007</v>
      </c>
      <c r="Q56" s="67">
        <v>4567.6999999999989</v>
      </c>
      <c r="R56" s="67">
        <v>3479.5</v>
      </c>
      <c r="S56" s="67">
        <v>1675.9</v>
      </c>
      <c r="T56" s="67">
        <v>107</v>
      </c>
      <c r="U56" s="67">
        <v>122.4</v>
      </c>
      <c r="V56" s="74" t="s">
        <v>205</v>
      </c>
      <c r="W56" s="75">
        <v>0</v>
      </c>
      <c r="X56" s="76" t="s">
        <v>206</v>
      </c>
      <c r="Y56" s="77" t="s">
        <v>206</v>
      </c>
      <c r="Z56" s="77">
        <v>0</v>
      </c>
      <c r="AA56" s="33">
        <f t="shared" si="0"/>
        <v>14</v>
      </c>
      <c r="AB56" s="43">
        <v>1</v>
      </c>
      <c r="AC56" s="43">
        <v>8</v>
      </c>
      <c r="AD56" s="43">
        <v>5</v>
      </c>
      <c r="AE56" s="43">
        <v>216.3</v>
      </c>
      <c r="AF56" s="43">
        <v>216.3</v>
      </c>
      <c r="AG56" s="43">
        <v>141.19999999999999</v>
      </c>
      <c r="AH56" s="43">
        <v>141.19999999999999</v>
      </c>
      <c r="AI56" s="43">
        <v>101.6</v>
      </c>
      <c r="AJ56" s="43">
        <v>101.6</v>
      </c>
      <c r="AK56" s="34">
        <f t="shared" si="1"/>
        <v>22701.8</v>
      </c>
      <c r="AL56" s="34">
        <f t="shared" si="2"/>
        <v>22701.8</v>
      </c>
      <c r="AM56" s="44">
        <v>22701.8</v>
      </c>
      <c r="AN56" s="44">
        <v>22701.8</v>
      </c>
      <c r="AO56" s="44"/>
      <c r="AP56" s="44"/>
      <c r="AQ56" s="44">
        <v>0</v>
      </c>
      <c r="AR56" s="44">
        <v>0</v>
      </c>
      <c r="AS56" s="34">
        <f t="shared" si="3"/>
        <v>27798</v>
      </c>
      <c r="AT56" s="34">
        <f t="shared" si="4"/>
        <v>23107.9</v>
      </c>
      <c r="AU56" s="44">
        <v>24898</v>
      </c>
      <c r="AV56" s="44">
        <v>23107.9</v>
      </c>
      <c r="AW56" s="44">
        <v>2900</v>
      </c>
      <c r="AX56" s="44">
        <v>0</v>
      </c>
      <c r="AY56" s="44"/>
      <c r="AZ56" s="44"/>
      <c r="BA56" s="34">
        <f t="shared" si="5"/>
        <v>0</v>
      </c>
      <c r="BB56" s="47"/>
      <c r="BC56" s="47"/>
      <c r="BD56" s="47"/>
      <c r="BE56" s="34">
        <f t="shared" si="6"/>
        <v>107</v>
      </c>
      <c r="BF56" s="34">
        <f t="shared" si="7"/>
        <v>122.4</v>
      </c>
      <c r="BG56" s="44"/>
      <c r="BH56" s="44"/>
      <c r="BI56" s="44">
        <v>107</v>
      </c>
      <c r="BJ56" s="44">
        <v>122.4</v>
      </c>
      <c r="BK56" s="44"/>
      <c r="BL56" s="44"/>
      <c r="BM56" s="44"/>
      <c r="BN56" s="44"/>
      <c r="BO56" s="34">
        <f t="shared" si="8"/>
        <v>0</v>
      </c>
      <c r="BP56" s="34">
        <f t="shared" si="9"/>
        <v>0</v>
      </c>
      <c r="BQ56" s="44"/>
      <c r="BR56" s="44"/>
      <c r="BS56" s="44"/>
      <c r="BT56" s="44"/>
      <c r="BU56" s="44"/>
      <c r="BV56" s="44"/>
      <c r="BW56" s="91">
        <v>5096.2000000000007</v>
      </c>
      <c r="BX56" s="49">
        <v>4690.0999999999985</v>
      </c>
    </row>
    <row r="57" spans="1:76" s="10" customFormat="1" ht="25.5">
      <c r="A57" s="36">
        <v>39</v>
      </c>
      <c r="B57" s="60" t="s">
        <v>207</v>
      </c>
      <c r="C57" s="79" t="s">
        <v>208</v>
      </c>
      <c r="D57" s="62" t="s">
        <v>86</v>
      </c>
      <c r="E57" s="63" t="s">
        <v>87</v>
      </c>
      <c r="F57" s="63" t="s">
        <v>87</v>
      </c>
      <c r="G57" s="60"/>
      <c r="H57" s="72">
        <v>5136.2</v>
      </c>
      <c r="I57" s="65">
        <v>8450.2000000000007</v>
      </c>
      <c r="J57" s="73">
        <v>6869.8545272000001</v>
      </c>
      <c r="K57" s="67">
        <v>6732.457436656</v>
      </c>
      <c r="L57" s="73">
        <v>0</v>
      </c>
      <c r="M57" s="73">
        <v>0</v>
      </c>
      <c r="N57" s="67">
        <v>2040.3999999999942</v>
      </c>
      <c r="O57" s="67">
        <v>644.10000000000582</v>
      </c>
      <c r="P57" s="67">
        <v>1620.8999999999942</v>
      </c>
      <c r="Q57" s="67">
        <v>28.100000000005821</v>
      </c>
      <c r="R57" s="67">
        <v>12006.0545272</v>
      </c>
      <c r="S57" s="67">
        <v>15182.657436656002</v>
      </c>
      <c r="T57" s="67">
        <v>419.5</v>
      </c>
      <c r="U57" s="67">
        <v>616</v>
      </c>
      <c r="V57" s="74">
        <v>16270</v>
      </c>
      <c r="W57" s="75">
        <v>0</v>
      </c>
      <c r="X57" s="76" t="s">
        <v>209</v>
      </c>
      <c r="Y57" s="77" t="s">
        <v>209</v>
      </c>
      <c r="Z57" s="77">
        <v>0</v>
      </c>
      <c r="AA57" s="33">
        <f t="shared" si="0"/>
        <v>20</v>
      </c>
      <c r="AB57" s="43">
        <v>1</v>
      </c>
      <c r="AC57" s="43">
        <v>15</v>
      </c>
      <c r="AD57" s="43">
        <v>4</v>
      </c>
      <c r="AE57" s="43">
        <v>205.6</v>
      </c>
      <c r="AF57" s="43">
        <v>205.6</v>
      </c>
      <c r="AG57" s="43">
        <v>124</v>
      </c>
      <c r="AH57" s="43">
        <v>124</v>
      </c>
      <c r="AI57" s="43">
        <v>85.3</v>
      </c>
      <c r="AJ57" s="43">
        <v>85.3</v>
      </c>
      <c r="AK57" s="34">
        <f t="shared" si="1"/>
        <v>33310.800000000003</v>
      </c>
      <c r="AL57" s="34">
        <f t="shared" si="2"/>
        <v>33310.800000000003</v>
      </c>
      <c r="AM57" s="44">
        <v>32651.8</v>
      </c>
      <c r="AN57" s="44">
        <v>32651.8</v>
      </c>
      <c r="AO57" s="44"/>
      <c r="AP57" s="44"/>
      <c r="AQ57" s="44">
        <v>659</v>
      </c>
      <c r="AR57" s="44">
        <v>659</v>
      </c>
      <c r="AS57" s="34">
        <f t="shared" si="3"/>
        <v>35351.100000000006</v>
      </c>
      <c r="AT57" s="34">
        <f t="shared" si="4"/>
        <v>34707</v>
      </c>
      <c r="AU57" s="44">
        <v>35351.100000000006</v>
      </c>
      <c r="AV57" s="44">
        <v>34707</v>
      </c>
      <c r="AW57" s="44">
        <v>0</v>
      </c>
      <c r="AX57" s="44"/>
      <c r="AY57" s="44"/>
      <c r="AZ57" s="44"/>
      <c r="BA57" s="34">
        <f t="shared" si="5"/>
        <v>0</v>
      </c>
      <c r="BB57" s="47"/>
      <c r="BC57" s="47"/>
      <c r="BD57" s="47"/>
      <c r="BE57" s="34">
        <f t="shared" si="6"/>
        <v>419.5</v>
      </c>
      <c r="BF57" s="34">
        <f t="shared" si="7"/>
        <v>616</v>
      </c>
      <c r="BG57" s="44"/>
      <c r="BH57" s="44"/>
      <c r="BI57" s="44">
        <v>419.5</v>
      </c>
      <c r="BJ57" s="44">
        <v>616</v>
      </c>
      <c r="BK57" s="44"/>
      <c r="BL57" s="44"/>
      <c r="BM57" s="44"/>
      <c r="BN57" s="44"/>
      <c r="BO57" s="34">
        <f t="shared" si="8"/>
        <v>0</v>
      </c>
      <c r="BP57" s="34">
        <f t="shared" si="9"/>
        <v>0</v>
      </c>
      <c r="BQ57" s="44"/>
      <c r="BR57" s="44"/>
      <c r="BS57" s="44"/>
      <c r="BT57" s="44"/>
      <c r="BU57" s="44"/>
      <c r="BV57" s="44"/>
      <c r="BW57" s="91">
        <v>2040.3999999999942</v>
      </c>
      <c r="BX57" s="49">
        <v>644.10000000000582</v>
      </c>
    </row>
    <row r="58" spans="1:76" s="10" customFormat="1" ht="14.25">
      <c r="A58" s="36">
        <v>40</v>
      </c>
      <c r="B58" s="60" t="s">
        <v>210</v>
      </c>
      <c r="C58" s="61" t="s">
        <v>211</v>
      </c>
      <c r="D58" s="62" t="s">
        <v>86</v>
      </c>
      <c r="E58" s="63" t="s">
        <v>87</v>
      </c>
      <c r="F58" s="63" t="s">
        <v>87</v>
      </c>
      <c r="G58" s="60"/>
      <c r="H58" s="72">
        <v>2549.8000000000002</v>
      </c>
      <c r="I58" s="65">
        <v>3479</v>
      </c>
      <c r="J58" s="73">
        <v>5109.0725335999996</v>
      </c>
      <c r="K58" s="67">
        <v>5006.8910829279994</v>
      </c>
      <c r="L58" s="73">
        <v>0</v>
      </c>
      <c r="M58" s="73">
        <v>0</v>
      </c>
      <c r="N58" s="67">
        <v>1782.5</v>
      </c>
      <c r="O58" s="67">
        <v>308.09999999999854</v>
      </c>
      <c r="P58" s="67">
        <v>1602.2</v>
      </c>
      <c r="Q58" s="67">
        <v>129.39999999999856</v>
      </c>
      <c r="R58" s="67">
        <v>7658.8725335999998</v>
      </c>
      <c r="S58" s="67">
        <v>8485.8910829279994</v>
      </c>
      <c r="T58" s="67">
        <v>180.3</v>
      </c>
      <c r="U58" s="67">
        <v>178.7</v>
      </c>
      <c r="V58" s="74" t="s">
        <v>212</v>
      </c>
      <c r="W58" s="75">
        <v>0</v>
      </c>
      <c r="X58" s="76" t="s">
        <v>213</v>
      </c>
      <c r="Y58" s="77" t="s">
        <v>214</v>
      </c>
      <c r="Z58" s="77">
        <v>0</v>
      </c>
      <c r="AA58" s="33">
        <f t="shared" si="0"/>
        <v>23</v>
      </c>
      <c r="AB58" s="43">
        <v>1</v>
      </c>
      <c r="AC58" s="43">
        <v>18</v>
      </c>
      <c r="AD58" s="43">
        <v>4</v>
      </c>
      <c r="AE58" s="43">
        <v>195.3</v>
      </c>
      <c r="AF58" s="43">
        <v>195.3</v>
      </c>
      <c r="AG58" s="43">
        <v>102.4</v>
      </c>
      <c r="AH58" s="43">
        <v>102.4</v>
      </c>
      <c r="AI58" s="43">
        <v>97.5</v>
      </c>
      <c r="AJ58" s="43">
        <v>97.5</v>
      </c>
      <c r="AK58" s="34">
        <f t="shared" si="1"/>
        <v>27692.799999999999</v>
      </c>
      <c r="AL58" s="34">
        <f t="shared" si="2"/>
        <v>27692.799999999999</v>
      </c>
      <c r="AM58" s="44">
        <v>27692.799999999999</v>
      </c>
      <c r="AN58" s="44">
        <v>27692.799999999999</v>
      </c>
      <c r="AO58" s="44"/>
      <c r="AP58" s="44"/>
      <c r="AQ58" s="44">
        <v>0</v>
      </c>
      <c r="AR58" s="44">
        <v>0</v>
      </c>
      <c r="AS58" s="34">
        <f t="shared" si="3"/>
        <v>29475.3</v>
      </c>
      <c r="AT58" s="34">
        <f t="shared" si="4"/>
        <v>29167.200000000001</v>
      </c>
      <c r="AU58" s="44">
        <v>29475.3</v>
      </c>
      <c r="AV58" s="44">
        <v>29167.200000000001</v>
      </c>
      <c r="AW58" s="44">
        <v>0</v>
      </c>
      <c r="AX58" s="44"/>
      <c r="AY58" s="44"/>
      <c r="AZ58" s="44"/>
      <c r="BA58" s="34">
        <f t="shared" si="5"/>
        <v>0</v>
      </c>
      <c r="BB58" s="47"/>
      <c r="BC58" s="47"/>
      <c r="BD58" s="47"/>
      <c r="BE58" s="34">
        <f t="shared" si="6"/>
        <v>180.3</v>
      </c>
      <c r="BF58" s="34">
        <f t="shared" si="7"/>
        <v>178.7</v>
      </c>
      <c r="BG58" s="44"/>
      <c r="BH58" s="44"/>
      <c r="BI58" s="44">
        <v>180.3</v>
      </c>
      <c r="BJ58" s="44">
        <v>178.7</v>
      </c>
      <c r="BK58" s="44"/>
      <c r="BL58" s="44"/>
      <c r="BM58" s="44"/>
      <c r="BN58" s="44"/>
      <c r="BO58" s="34">
        <f t="shared" si="8"/>
        <v>0</v>
      </c>
      <c r="BP58" s="34">
        <f t="shared" si="9"/>
        <v>0</v>
      </c>
      <c r="BQ58" s="44"/>
      <c r="BR58" s="44"/>
      <c r="BS58" s="44"/>
      <c r="BT58" s="44"/>
      <c r="BU58" s="44"/>
      <c r="BV58" s="44"/>
      <c r="BW58" s="91">
        <v>1782.5</v>
      </c>
      <c r="BX58" s="49">
        <v>308.09999999999854</v>
      </c>
    </row>
    <row r="59" spans="1:76" s="10" customFormat="1" ht="14.25">
      <c r="A59" s="36">
        <v>41</v>
      </c>
      <c r="B59" s="60" t="s">
        <v>215</v>
      </c>
      <c r="C59" s="61" t="s">
        <v>216</v>
      </c>
      <c r="D59" s="62" t="s">
        <v>86</v>
      </c>
      <c r="E59" s="63" t="s">
        <v>87</v>
      </c>
      <c r="F59" s="63" t="s">
        <v>87</v>
      </c>
      <c r="G59" s="60"/>
      <c r="H59" s="72">
        <v>5787.4</v>
      </c>
      <c r="I59" s="65">
        <v>5238.3999999999996</v>
      </c>
      <c r="J59" s="73">
        <v>4613.1584687999994</v>
      </c>
      <c r="K59" s="67">
        <v>4520.8952994239989</v>
      </c>
      <c r="L59" s="73">
        <v>0</v>
      </c>
      <c r="M59" s="73">
        <v>0</v>
      </c>
      <c r="N59" s="67">
        <v>357.99999999999636</v>
      </c>
      <c r="O59" s="67">
        <v>770.29999999999927</v>
      </c>
      <c r="P59" s="67">
        <v>255.99999999999636</v>
      </c>
      <c r="Q59" s="67">
        <v>632.19999999999925</v>
      </c>
      <c r="R59" s="67">
        <v>10400.558468799998</v>
      </c>
      <c r="S59" s="67">
        <v>9759.2952994239986</v>
      </c>
      <c r="T59" s="67">
        <v>102</v>
      </c>
      <c r="U59" s="67">
        <v>138.1</v>
      </c>
      <c r="V59" s="74">
        <v>17000</v>
      </c>
      <c r="W59" s="75">
        <v>0</v>
      </c>
      <c r="X59" s="76">
        <v>433.3</v>
      </c>
      <c r="Y59" s="77">
        <v>433.3</v>
      </c>
      <c r="Z59" s="77">
        <v>0</v>
      </c>
      <c r="AA59" s="33">
        <f t="shared" si="0"/>
        <v>21</v>
      </c>
      <c r="AB59" s="43">
        <v>1</v>
      </c>
      <c r="AC59" s="43">
        <v>15</v>
      </c>
      <c r="AD59" s="43">
        <v>5</v>
      </c>
      <c r="AE59" s="43">
        <v>195.3</v>
      </c>
      <c r="AF59" s="43">
        <v>195.3</v>
      </c>
      <c r="AG59" s="43">
        <v>85</v>
      </c>
      <c r="AH59" s="43">
        <v>85</v>
      </c>
      <c r="AI59" s="43">
        <v>88.1</v>
      </c>
      <c r="AJ59" s="43">
        <v>88.1</v>
      </c>
      <c r="AK59" s="34">
        <f t="shared" si="1"/>
        <v>28983.899999999998</v>
      </c>
      <c r="AL59" s="34">
        <f t="shared" si="2"/>
        <v>28983.899999999998</v>
      </c>
      <c r="AM59" s="44">
        <v>28883.899999999998</v>
      </c>
      <c r="AN59" s="44">
        <v>28883.899999999998</v>
      </c>
      <c r="AO59" s="44"/>
      <c r="AP59" s="44"/>
      <c r="AQ59" s="44">
        <v>100</v>
      </c>
      <c r="AR59" s="44">
        <v>100</v>
      </c>
      <c r="AS59" s="34">
        <f t="shared" si="3"/>
        <v>29341.8</v>
      </c>
      <c r="AT59" s="34">
        <f t="shared" si="4"/>
        <v>28571.5</v>
      </c>
      <c r="AU59" s="44">
        <v>29221.8</v>
      </c>
      <c r="AV59" s="44">
        <v>28481.1</v>
      </c>
      <c r="AW59" s="44">
        <v>120</v>
      </c>
      <c r="AX59" s="44">
        <v>90.4</v>
      </c>
      <c r="AY59" s="44"/>
      <c r="AZ59" s="44"/>
      <c r="BA59" s="34">
        <f t="shared" si="5"/>
        <v>0</v>
      </c>
      <c r="BB59" s="47"/>
      <c r="BC59" s="47"/>
      <c r="BD59" s="47"/>
      <c r="BE59" s="34">
        <f t="shared" si="6"/>
        <v>102</v>
      </c>
      <c r="BF59" s="34">
        <f t="shared" si="7"/>
        <v>138.1</v>
      </c>
      <c r="BG59" s="44"/>
      <c r="BH59" s="44"/>
      <c r="BI59" s="44">
        <v>102</v>
      </c>
      <c r="BJ59" s="44">
        <v>138.1</v>
      </c>
      <c r="BK59" s="44"/>
      <c r="BL59" s="44"/>
      <c r="BM59" s="44"/>
      <c r="BN59" s="44"/>
      <c r="BO59" s="34">
        <f t="shared" si="8"/>
        <v>0</v>
      </c>
      <c r="BP59" s="34">
        <f t="shared" si="9"/>
        <v>0</v>
      </c>
      <c r="BQ59" s="44"/>
      <c r="BR59" s="44"/>
      <c r="BS59" s="44"/>
      <c r="BT59" s="44"/>
      <c r="BU59" s="44"/>
      <c r="BV59" s="44"/>
      <c r="BW59" s="91">
        <v>357.99999999999636</v>
      </c>
      <c r="BX59" s="49">
        <v>770.29999999999927</v>
      </c>
    </row>
    <row r="60" spans="1:76" s="10" customFormat="1" ht="14.25">
      <c r="A60" s="36">
        <v>42</v>
      </c>
      <c r="B60" s="60" t="s">
        <v>217</v>
      </c>
      <c r="C60" s="61" t="s">
        <v>218</v>
      </c>
      <c r="D60" s="62" t="s">
        <v>86</v>
      </c>
      <c r="E60" s="63" t="s">
        <v>87</v>
      </c>
      <c r="F60" s="63" t="s">
        <v>87</v>
      </c>
      <c r="G60" s="60"/>
      <c r="H60" s="72">
        <v>7776.7</v>
      </c>
      <c r="I60" s="65">
        <v>8015.7</v>
      </c>
      <c r="J60" s="73">
        <v>50240.170125600001</v>
      </c>
      <c r="K60" s="67">
        <v>49235.366723088002</v>
      </c>
      <c r="L60" s="73">
        <v>0</v>
      </c>
      <c r="M60" s="73">
        <v>0</v>
      </c>
      <c r="N60" s="67">
        <v>2302.6000000000058</v>
      </c>
      <c r="O60" s="67">
        <v>363.9</v>
      </c>
      <c r="P60" s="67">
        <v>1070.4000000000058</v>
      </c>
      <c r="Q60" s="67">
        <v>-299.10000000000002</v>
      </c>
      <c r="R60" s="67">
        <v>58016.870125599999</v>
      </c>
      <c r="S60" s="67">
        <v>57251.066723087999</v>
      </c>
      <c r="T60" s="67">
        <v>1232.2</v>
      </c>
      <c r="U60" s="65">
        <v>663</v>
      </c>
      <c r="V60" s="74">
        <v>3720</v>
      </c>
      <c r="W60" s="75">
        <v>0</v>
      </c>
      <c r="X60" s="76">
        <v>2952.1</v>
      </c>
      <c r="Y60" s="77">
        <v>2952.1</v>
      </c>
      <c r="Z60" s="77">
        <v>0</v>
      </c>
      <c r="AA60" s="33">
        <f t="shared" si="0"/>
        <v>30</v>
      </c>
      <c r="AB60" s="43">
        <v>2</v>
      </c>
      <c r="AC60" s="43">
        <v>21</v>
      </c>
      <c r="AD60" s="43">
        <v>7</v>
      </c>
      <c r="AE60" s="43">
        <v>192.5</v>
      </c>
      <c r="AF60" s="43">
        <v>192.5</v>
      </c>
      <c r="AG60" s="43">
        <v>108.6</v>
      </c>
      <c r="AH60" s="43">
        <v>108.6</v>
      </c>
      <c r="AI60" s="43">
        <v>92.8</v>
      </c>
      <c r="AJ60" s="43">
        <v>92.8</v>
      </c>
      <c r="AK60" s="34">
        <f t="shared" si="1"/>
        <v>42567.299999999996</v>
      </c>
      <c r="AL60" s="34">
        <f t="shared" si="2"/>
        <v>42567.299999999996</v>
      </c>
      <c r="AM60" s="44">
        <v>42567.299999999996</v>
      </c>
      <c r="AN60" s="44">
        <v>42567.299999999996</v>
      </c>
      <c r="AO60" s="44"/>
      <c r="AP60" s="44"/>
      <c r="AQ60" s="44">
        <v>0</v>
      </c>
      <c r="AR60" s="44">
        <v>0</v>
      </c>
      <c r="AS60" s="34">
        <f t="shared" si="3"/>
        <v>44869.999999999993</v>
      </c>
      <c r="AT60" s="34">
        <f t="shared" si="4"/>
        <v>44506.1</v>
      </c>
      <c r="AU60" s="44">
        <v>44169.999999999993</v>
      </c>
      <c r="AV60" s="44">
        <v>44091.1</v>
      </c>
      <c r="AW60" s="44">
        <v>700</v>
      </c>
      <c r="AX60" s="44">
        <v>415</v>
      </c>
      <c r="AY60" s="44"/>
      <c r="AZ60" s="44"/>
      <c r="BA60" s="34">
        <f t="shared" si="5"/>
        <v>0</v>
      </c>
      <c r="BB60" s="47"/>
      <c r="BC60" s="47"/>
      <c r="BD60" s="47"/>
      <c r="BE60" s="34">
        <f t="shared" si="6"/>
        <v>1232.2</v>
      </c>
      <c r="BF60" s="34">
        <f t="shared" si="7"/>
        <v>663</v>
      </c>
      <c r="BG60" s="44"/>
      <c r="BH60" s="44"/>
      <c r="BI60" s="44">
        <v>1232.2</v>
      </c>
      <c r="BJ60" s="44">
        <v>663</v>
      </c>
      <c r="BK60" s="44"/>
      <c r="BL60" s="44"/>
      <c r="BM60" s="44"/>
      <c r="BN60" s="44"/>
      <c r="BO60" s="34">
        <f t="shared" si="8"/>
        <v>0</v>
      </c>
      <c r="BP60" s="34">
        <f t="shared" si="9"/>
        <v>0</v>
      </c>
      <c r="BQ60" s="44"/>
      <c r="BR60" s="44"/>
      <c r="BS60" s="44"/>
      <c r="BT60" s="44"/>
      <c r="BU60" s="44"/>
      <c r="BV60" s="44"/>
      <c r="BW60" s="91">
        <v>2302.6000000000058</v>
      </c>
      <c r="BX60" s="49">
        <v>363.9</v>
      </c>
    </row>
    <row r="61" spans="1:76" s="10" customFormat="1" ht="14.25">
      <c r="A61" s="36">
        <v>43</v>
      </c>
      <c r="B61" s="60" t="s">
        <v>219</v>
      </c>
      <c r="C61" s="61" t="s">
        <v>220</v>
      </c>
      <c r="D61" s="62" t="s">
        <v>86</v>
      </c>
      <c r="E61" s="63" t="s">
        <v>87</v>
      </c>
      <c r="F61" s="63" t="s">
        <v>87</v>
      </c>
      <c r="G61" s="60"/>
      <c r="H61" s="72">
        <v>17757.900000000001</v>
      </c>
      <c r="I61" s="65">
        <v>8757.2999999999993</v>
      </c>
      <c r="J61" s="73">
        <v>50766.014095999999</v>
      </c>
      <c r="K61" s="67">
        <v>49750.693814079998</v>
      </c>
      <c r="L61" s="73">
        <v>0</v>
      </c>
      <c r="M61" s="73">
        <v>0</v>
      </c>
      <c r="N61" s="67">
        <v>2591.0000000000146</v>
      </c>
      <c r="O61" s="67">
        <v>2774.6</v>
      </c>
      <c r="P61" s="67">
        <v>2418.7000000000144</v>
      </c>
      <c r="Q61" s="67">
        <v>2628.7</v>
      </c>
      <c r="R61" s="67">
        <v>68523.914095999993</v>
      </c>
      <c r="S61" s="67">
        <v>58507.993814079993</v>
      </c>
      <c r="T61" s="67">
        <v>172.3</v>
      </c>
      <c r="U61" s="65">
        <v>145.9</v>
      </c>
      <c r="V61" s="74">
        <v>4600</v>
      </c>
      <c r="W61" s="75">
        <v>0</v>
      </c>
      <c r="X61" s="76">
        <v>3065.1</v>
      </c>
      <c r="Y61" s="77">
        <v>3065.1</v>
      </c>
      <c r="Z61" s="77">
        <v>0</v>
      </c>
      <c r="AA61" s="33">
        <f t="shared" si="0"/>
        <v>42</v>
      </c>
      <c r="AB61" s="43">
        <v>3</v>
      </c>
      <c r="AC61" s="43">
        <v>33</v>
      </c>
      <c r="AD61" s="43">
        <v>6</v>
      </c>
      <c r="AE61" s="43">
        <v>206.7</v>
      </c>
      <c r="AF61" s="43">
        <v>206.7</v>
      </c>
      <c r="AG61" s="43">
        <v>137.69999999999999</v>
      </c>
      <c r="AH61" s="43">
        <v>137.69999999999999</v>
      </c>
      <c r="AI61" s="43">
        <v>94</v>
      </c>
      <c r="AJ61" s="43">
        <v>94</v>
      </c>
      <c r="AK61" s="34">
        <f t="shared" si="1"/>
        <v>80202.600000000006</v>
      </c>
      <c r="AL61" s="34">
        <f t="shared" si="2"/>
        <v>80202.600000000006</v>
      </c>
      <c r="AM61" s="44">
        <v>80202.600000000006</v>
      </c>
      <c r="AN61" s="44">
        <v>80202.600000000006</v>
      </c>
      <c r="AO61" s="44"/>
      <c r="AP61" s="44"/>
      <c r="AQ61" s="44">
        <v>0</v>
      </c>
      <c r="AR61" s="44">
        <v>0</v>
      </c>
      <c r="AS61" s="34">
        <f t="shared" si="3"/>
        <v>82793.5</v>
      </c>
      <c r="AT61" s="34">
        <f t="shared" si="4"/>
        <v>80018.899999999994</v>
      </c>
      <c r="AU61" s="44">
        <v>82293.5</v>
      </c>
      <c r="AV61" s="44">
        <v>80018.899999999994</v>
      </c>
      <c r="AW61" s="44">
        <v>500</v>
      </c>
      <c r="AX61" s="44">
        <v>0</v>
      </c>
      <c r="AY61" s="44"/>
      <c r="AZ61" s="44"/>
      <c r="BA61" s="34">
        <f t="shared" si="5"/>
        <v>0</v>
      </c>
      <c r="BB61" s="47"/>
      <c r="BC61" s="47"/>
      <c r="BD61" s="47"/>
      <c r="BE61" s="34">
        <f t="shared" si="6"/>
        <v>172.3</v>
      </c>
      <c r="BF61" s="34">
        <f t="shared" si="7"/>
        <v>145.9</v>
      </c>
      <c r="BG61" s="44"/>
      <c r="BH61" s="44"/>
      <c r="BI61" s="44">
        <v>172.3</v>
      </c>
      <c r="BJ61" s="44">
        <v>145.9</v>
      </c>
      <c r="BK61" s="44"/>
      <c r="BL61" s="44"/>
      <c r="BM61" s="44"/>
      <c r="BN61" s="44"/>
      <c r="BO61" s="34">
        <f t="shared" si="8"/>
        <v>0</v>
      </c>
      <c r="BP61" s="34">
        <f t="shared" si="9"/>
        <v>0</v>
      </c>
      <c r="BQ61" s="44"/>
      <c r="BR61" s="44"/>
      <c r="BS61" s="44"/>
      <c r="BT61" s="44"/>
      <c r="BU61" s="44"/>
      <c r="BV61" s="44"/>
      <c r="BW61" s="91">
        <v>2591.0000000000146</v>
      </c>
      <c r="BX61" s="49">
        <v>2774.6</v>
      </c>
    </row>
    <row r="62" spans="1:76" s="10" customFormat="1" ht="14.25">
      <c r="A62" s="36">
        <v>44</v>
      </c>
      <c r="B62" s="60" t="s">
        <v>221</v>
      </c>
      <c r="C62" s="61" t="s">
        <v>222</v>
      </c>
      <c r="D62" s="62" t="s">
        <v>86</v>
      </c>
      <c r="E62" s="63" t="s">
        <v>87</v>
      </c>
      <c r="F62" s="63" t="s">
        <v>87</v>
      </c>
      <c r="G62" s="60"/>
      <c r="H62" s="72">
        <v>4590</v>
      </c>
      <c r="I62" s="65">
        <v>4622</v>
      </c>
      <c r="J62" s="73">
        <v>16976.3742232</v>
      </c>
      <c r="K62" s="67">
        <v>16636.846738736</v>
      </c>
      <c r="L62" s="73">
        <v>0</v>
      </c>
      <c r="M62" s="73">
        <v>0</v>
      </c>
      <c r="N62" s="67">
        <v>3342.0000000000073</v>
      </c>
      <c r="O62" s="67">
        <v>2374.8000000000002</v>
      </c>
      <c r="P62" s="67">
        <v>2894.8000000000075</v>
      </c>
      <c r="Q62" s="67">
        <v>2071.2000000000003</v>
      </c>
      <c r="R62" s="67">
        <v>21566.3742232</v>
      </c>
      <c r="S62" s="67">
        <v>21258.846738736</v>
      </c>
      <c r="T62" s="67">
        <v>447.2</v>
      </c>
      <c r="U62" s="65">
        <v>303.60000000000002</v>
      </c>
      <c r="V62" s="74">
        <v>10540</v>
      </c>
      <c r="W62" s="75">
        <v>0</v>
      </c>
      <c r="X62" s="76" t="s">
        <v>223</v>
      </c>
      <c r="Y62" s="77" t="s">
        <v>224</v>
      </c>
      <c r="Z62" s="77">
        <v>0</v>
      </c>
      <c r="AA62" s="33">
        <f t="shared" si="0"/>
        <v>27</v>
      </c>
      <c r="AB62" s="43">
        <v>2</v>
      </c>
      <c r="AC62" s="43">
        <v>19</v>
      </c>
      <c r="AD62" s="43">
        <v>6</v>
      </c>
      <c r="AE62" s="43">
        <v>222.3</v>
      </c>
      <c r="AF62" s="43">
        <v>222.3</v>
      </c>
      <c r="AG62" s="43">
        <v>105.6</v>
      </c>
      <c r="AH62" s="43">
        <v>105.6</v>
      </c>
      <c r="AI62" s="43">
        <v>93</v>
      </c>
      <c r="AJ62" s="43">
        <v>93</v>
      </c>
      <c r="AK62" s="34">
        <f t="shared" si="1"/>
        <v>41730.199999999997</v>
      </c>
      <c r="AL62" s="34">
        <f t="shared" si="2"/>
        <v>41730.199999999997</v>
      </c>
      <c r="AM62" s="44">
        <v>41605</v>
      </c>
      <c r="AN62" s="44">
        <v>41605</v>
      </c>
      <c r="AO62" s="44"/>
      <c r="AP62" s="44"/>
      <c r="AQ62" s="44">
        <v>125.2</v>
      </c>
      <c r="AR62" s="44">
        <v>125.2</v>
      </c>
      <c r="AS62" s="34">
        <f t="shared" si="3"/>
        <v>45072.1</v>
      </c>
      <c r="AT62" s="34">
        <f t="shared" si="4"/>
        <v>42697.299999999996</v>
      </c>
      <c r="AU62" s="44">
        <v>44872.1</v>
      </c>
      <c r="AV62" s="44">
        <v>42627.299999999996</v>
      </c>
      <c r="AW62" s="44">
        <v>200</v>
      </c>
      <c r="AX62" s="44">
        <v>70</v>
      </c>
      <c r="AY62" s="44"/>
      <c r="AZ62" s="44"/>
      <c r="BA62" s="34">
        <f t="shared" si="5"/>
        <v>0</v>
      </c>
      <c r="BB62" s="47"/>
      <c r="BC62" s="47"/>
      <c r="BD62" s="47"/>
      <c r="BE62" s="34">
        <f t="shared" si="6"/>
        <v>447.2</v>
      </c>
      <c r="BF62" s="34">
        <f t="shared" si="7"/>
        <v>303.60000000000002</v>
      </c>
      <c r="BG62" s="44"/>
      <c r="BH62" s="44"/>
      <c r="BI62" s="44">
        <v>447.2</v>
      </c>
      <c r="BJ62" s="44">
        <v>303.60000000000002</v>
      </c>
      <c r="BK62" s="44"/>
      <c r="BL62" s="44"/>
      <c r="BM62" s="44"/>
      <c r="BN62" s="44"/>
      <c r="BO62" s="34">
        <f t="shared" si="8"/>
        <v>0</v>
      </c>
      <c r="BP62" s="34">
        <f t="shared" si="9"/>
        <v>0</v>
      </c>
      <c r="BQ62" s="44"/>
      <c r="BR62" s="44"/>
      <c r="BS62" s="44"/>
      <c r="BT62" s="44"/>
      <c r="BU62" s="44"/>
      <c r="BV62" s="44"/>
      <c r="BW62" s="91">
        <v>3342.0000000000073</v>
      </c>
      <c r="BX62" s="49">
        <v>2374.8000000000002</v>
      </c>
    </row>
    <row r="63" spans="1:76" s="10" customFormat="1" ht="25.5">
      <c r="A63" s="36">
        <v>45</v>
      </c>
      <c r="B63" s="60" t="s">
        <v>225</v>
      </c>
      <c r="C63" s="61" t="s">
        <v>226</v>
      </c>
      <c r="D63" s="62" t="s">
        <v>120</v>
      </c>
      <c r="E63" s="63" t="s">
        <v>87</v>
      </c>
      <c r="F63" s="63" t="s">
        <v>87</v>
      </c>
      <c r="G63" s="60"/>
      <c r="H63" s="72">
        <v>5330.5</v>
      </c>
      <c r="I63" s="65">
        <v>5449.9</v>
      </c>
      <c r="J63" s="73">
        <v>20376.430323199998</v>
      </c>
      <c r="K63" s="67">
        <v>19968.901716736</v>
      </c>
      <c r="L63" s="73">
        <v>0</v>
      </c>
      <c r="M63" s="73">
        <v>0</v>
      </c>
      <c r="N63" s="67">
        <v>1456.6000000000058</v>
      </c>
      <c r="O63" s="67">
        <v>627.70000000000005</v>
      </c>
      <c r="P63" s="67">
        <v>1348.9000000000058</v>
      </c>
      <c r="Q63" s="67">
        <v>495.6</v>
      </c>
      <c r="R63" s="67">
        <v>25706.930323199998</v>
      </c>
      <c r="S63" s="67">
        <v>25418.801716736001</v>
      </c>
      <c r="T63" s="67">
        <v>107.7</v>
      </c>
      <c r="U63" s="65">
        <v>132.1</v>
      </c>
      <c r="V63" s="74">
        <v>5120</v>
      </c>
      <c r="W63" s="75">
        <v>0</v>
      </c>
      <c r="X63" s="76" t="s">
        <v>227</v>
      </c>
      <c r="Y63" s="77" t="s">
        <v>227</v>
      </c>
      <c r="Z63" s="77">
        <v>0</v>
      </c>
      <c r="AA63" s="33">
        <f t="shared" si="0"/>
        <v>28</v>
      </c>
      <c r="AB63" s="43">
        <v>2</v>
      </c>
      <c r="AC63" s="43">
        <v>18</v>
      </c>
      <c r="AD63" s="43">
        <v>8</v>
      </c>
      <c r="AE63" s="43">
        <v>224</v>
      </c>
      <c r="AF63" s="43">
        <v>224</v>
      </c>
      <c r="AG63" s="43">
        <v>126.6</v>
      </c>
      <c r="AH63" s="43">
        <v>126.6</v>
      </c>
      <c r="AI63" s="43">
        <v>84.4</v>
      </c>
      <c r="AJ63" s="43">
        <v>84.4</v>
      </c>
      <c r="AK63" s="34">
        <f t="shared" si="1"/>
        <v>44882.9</v>
      </c>
      <c r="AL63" s="34">
        <f t="shared" si="2"/>
        <v>44882.9</v>
      </c>
      <c r="AM63" s="44">
        <v>44773.5</v>
      </c>
      <c r="AN63" s="44">
        <v>44773.5</v>
      </c>
      <c r="AO63" s="44"/>
      <c r="AP63" s="44"/>
      <c r="AQ63" s="44">
        <v>109.4</v>
      </c>
      <c r="AR63" s="44">
        <v>109.4</v>
      </c>
      <c r="AS63" s="34">
        <f t="shared" si="3"/>
        <v>46186.400000000001</v>
      </c>
      <c r="AT63" s="34">
        <f t="shared" si="4"/>
        <v>45594.9</v>
      </c>
      <c r="AU63" s="44">
        <v>46036.4</v>
      </c>
      <c r="AV63" s="44">
        <v>45508.9</v>
      </c>
      <c r="AW63" s="44">
        <v>150</v>
      </c>
      <c r="AX63" s="44">
        <v>86</v>
      </c>
      <c r="AY63" s="44"/>
      <c r="AZ63" s="44"/>
      <c r="BA63" s="34">
        <f t="shared" si="5"/>
        <v>0</v>
      </c>
      <c r="BB63" s="47"/>
      <c r="BC63" s="47"/>
      <c r="BD63" s="47"/>
      <c r="BE63" s="34">
        <f t="shared" si="6"/>
        <v>107.7</v>
      </c>
      <c r="BF63" s="34">
        <f t="shared" si="7"/>
        <v>132.1</v>
      </c>
      <c r="BG63" s="44"/>
      <c r="BH63" s="44"/>
      <c r="BI63" s="44">
        <v>107.7</v>
      </c>
      <c r="BJ63" s="44">
        <v>132.1</v>
      </c>
      <c r="BK63" s="44"/>
      <c r="BL63" s="44"/>
      <c r="BM63" s="44"/>
      <c r="BN63" s="44"/>
      <c r="BO63" s="34">
        <f t="shared" si="8"/>
        <v>153</v>
      </c>
      <c r="BP63" s="34">
        <f t="shared" si="9"/>
        <v>36.200000000000003</v>
      </c>
      <c r="BQ63" s="44"/>
      <c r="BR63" s="44"/>
      <c r="BS63" s="44">
        <v>153</v>
      </c>
      <c r="BT63" s="44">
        <v>36.200000000000003</v>
      </c>
      <c r="BU63" s="44"/>
      <c r="BV63" s="44"/>
      <c r="BW63" s="91">
        <v>1303.6000000000058</v>
      </c>
      <c r="BX63" s="49">
        <v>591.5</v>
      </c>
    </row>
    <row r="64" spans="1:76" s="10" customFormat="1" ht="25.5">
      <c r="A64" s="36">
        <v>46</v>
      </c>
      <c r="B64" s="60" t="s">
        <v>228</v>
      </c>
      <c r="C64" s="61" t="s">
        <v>229</v>
      </c>
      <c r="D64" s="62" t="s">
        <v>120</v>
      </c>
      <c r="E64" s="63" t="s">
        <v>87</v>
      </c>
      <c r="F64" s="63" t="s">
        <v>87</v>
      </c>
      <c r="G64" s="60"/>
      <c r="H64" s="72">
        <v>9365</v>
      </c>
      <c r="I64" s="65">
        <v>9365</v>
      </c>
      <c r="J64" s="73">
        <v>46398.412620000003</v>
      </c>
      <c r="K64" s="67">
        <v>45470.444367600001</v>
      </c>
      <c r="L64" s="73">
        <v>0</v>
      </c>
      <c r="M64" s="73">
        <v>0</v>
      </c>
      <c r="N64" s="67">
        <v>1783</v>
      </c>
      <c r="O64" s="67">
        <v>1234.4000000000001</v>
      </c>
      <c r="P64" s="67">
        <v>1663.8</v>
      </c>
      <c r="Q64" s="67">
        <v>1069.7</v>
      </c>
      <c r="R64" s="67">
        <v>55763.412620000003</v>
      </c>
      <c r="S64" s="67">
        <v>54835.444367600001</v>
      </c>
      <c r="T64" s="67">
        <v>119.2</v>
      </c>
      <c r="U64" s="65">
        <v>164.7</v>
      </c>
      <c r="V64" s="74">
        <v>3300</v>
      </c>
      <c r="W64" s="75">
        <v>0</v>
      </c>
      <c r="X64" s="76" t="s">
        <v>230</v>
      </c>
      <c r="Y64" s="77" t="s">
        <v>231</v>
      </c>
      <c r="Z64" s="77">
        <v>0</v>
      </c>
      <c r="AA64" s="33">
        <f t="shared" si="0"/>
        <v>28</v>
      </c>
      <c r="AB64" s="43">
        <v>2</v>
      </c>
      <c r="AC64" s="43">
        <v>21</v>
      </c>
      <c r="AD64" s="43">
        <v>5</v>
      </c>
      <c r="AE64" s="43">
        <v>147.5</v>
      </c>
      <c r="AF64" s="43">
        <v>147.5</v>
      </c>
      <c r="AG64" s="43">
        <v>103.2</v>
      </c>
      <c r="AH64" s="43">
        <v>103.2</v>
      </c>
      <c r="AI64" s="43">
        <v>89.3</v>
      </c>
      <c r="AJ64" s="43">
        <v>89.3</v>
      </c>
      <c r="AK64" s="34">
        <f t="shared" si="1"/>
        <v>39073.5</v>
      </c>
      <c r="AL64" s="34">
        <f t="shared" si="2"/>
        <v>39073.5</v>
      </c>
      <c r="AM64" s="44">
        <v>39008.300000000003</v>
      </c>
      <c r="AN64" s="44">
        <v>39008.300000000003</v>
      </c>
      <c r="AO64" s="44"/>
      <c r="AP64" s="44"/>
      <c r="AQ64" s="44">
        <v>65.2</v>
      </c>
      <c r="AR64" s="44">
        <v>65.2</v>
      </c>
      <c r="AS64" s="34">
        <f t="shared" si="3"/>
        <v>40856.400000000001</v>
      </c>
      <c r="AT64" s="34">
        <f t="shared" si="4"/>
        <v>39622.1</v>
      </c>
      <c r="AU64" s="44">
        <v>40568.400000000001</v>
      </c>
      <c r="AV64" s="44">
        <v>39335.1</v>
      </c>
      <c r="AW64" s="44">
        <v>288</v>
      </c>
      <c r="AX64" s="44">
        <v>287</v>
      </c>
      <c r="AY64" s="44"/>
      <c r="AZ64" s="44"/>
      <c r="BA64" s="34">
        <f t="shared" si="5"/>
        <v>0</v>
      </c>
      <c r="BB64" s="47"/>
      <c r="BC64" s="47"/>
      <c r="BD64" s="47"/>
      <c r="BE64" s="34">
        <f t="shared" si="6"/>
        <v>119.2</v>
      </c>
      <c r="BF64" s="34">
        <f t="shared" si="7"/>
        <v>164.7</v>
      </c>
      <c r="BG64" s="44"/>
      <c r="BH64" s="44"/>
      <c r="BI64" s="44">
        <v>119.2</v>
      </c>
      <c r="BJ64" s="44">
        <v>164.7</v>
      </c>
      <c r="BK64" s="44"/>
      <c r="BL64" s="44"/>
      <c r="BM64" s="44"/>
      <c r="BN64" s="44"/>
      <c r="BO64" s="34">
        <f t="shared" si="8"/>
        <v>0</v>
      </c>
      <c r="BP64" s="34">
        <f t="shared" si="9"/>
        <v>0</v>
      </c>
      <c r="BQ64" s="44"/>
      <c r="BR64" s="44"/>
      <c r="BS64" s="44"/>
      <c r="BT64" s="44"/>
      <c r="BU64" s="44"/>
      <c r="BV64" s="44"/>
      <c r="BW64" s="91">
        <v>1783</v>
      </c>
      <c r="BX64" s="49">
        <v>1234.4000000000001</v>
      </c>
    </row>
    <row r="65" spans="1:76" s="10" customFormat="1" ht="14.25">
      <c r="A65" s="36">
        <v>47</v>
      </c>
      <c r="B65" s="60" t="s">
        <v>232</v>
      </c>
      <c r="C65" s="61" t="s">
        <v>233</v>
      </c>
      <c r="D65" s="62" t="s">
        <v>86</v>
      </c>
      <c r="E65" s="63" t="s">
        <v>87</v>
      </c>
      <c r="F65" s="63" t="s">
        <v>87</v>
      </c>
      <c r="G65" s="60"/>
      <c r="H65" s="72">
        <v>4447.7</v>
      </c>
      <c r="I65" s="65">
        <v>5750.5</v>
      </c>
      <c r="J65" s="73">
        <v>18943.277264800003</v>
      </c>
      <c r="K65" s="67">
        <v>18564.411719504002</v>
      </c>
      <c r="L65" s="73">
        <v>0</v>
      </c>
      <c r="M65" s="73">
        <v>0</v>
      </c>
      <c r="N65" s="67">
        <v>4563.2999999999938</v>
      </c>
      <c r="O65" s="67">
        <v>3195.3</v>
      </c>
      <c r="P65" s="67">
        <v>4408.099999999994</v>
      </c>
      <c r="Q65" s="67">
        <v>3037.4</v>
      </c>
      <c r="R65" s="67">
        <v>23390.977264800003</v>
      </c>
      <c r="S65" s="67">
        <v>24314.911719504002</v>
      </c>
      <c r="T65" s="67">
        <v>155.19999999999999</v>
      </c>
      <c r="U65" s="65">
        <v>157.9</v>
      </c>
      <c r="V65" s="74">
        <v>1600</v>
      </c>
      <c r="W65" s="75">
        <v>0</v>
      </c>
      <c r="X65" s="76" t="s">
        <v>234</v>
      </c>
      <c r="Y65" s="77" t="s">
        <v>234</v>
      </c>
      <c r="Z65" s="77">
        <v>0</v>
      </c>
      <c r="AA65" s="33">
        <f t="shared" si="0"/>
        <v>26</v>
      </c>
      <c r="AB65" s="43">
        <v>2</v>
      </c>
      <c r="AC65" s="43">
        <v>20</v>
      </c>
      <c r="AD65" s="43">
        <v>4</v>
      </c>
      <c r="AE65" s="43">
        <v>146.80000000000001</v>
      </c>
      <c r="AF65" s="43">
        <v>146.80000000000001</v>
      </c>
      <c r="AG65" s="43">
        <v>74.5</v>
      </c>
      <c r="AH65" s="43">
        <v>74.5</v>
      </c>
      <c r="AI65" s="43">
        <v>96</v>
      </c>
      <c r="AJ65" s="43">
        <v>96</v>
      </c>
      <c r="AK65" s="34">
        <f t="shared" si="1"/>
        <v>37073.799999999996</v>
      </c>
      <c r="AL65" s="34">
        <f t="shared" si="2"/>
        <v>37073.799999999996</v>
      </c>
      <c r="AM65" s="44">
        <v>36962.899999999994</v>
      </c>
      <c r="AN65" s="44">
        <v>36962.899999999994</v>
      </c>
      <c r="AO65" s="44"/>
      <c r="AP65" s="44"/>
      <c r="AQ65" s="44">
        <v>110.9</v>
      </c>
      <c r="AR65" s="44">
        <v>110.9</v>
      </c>
      <c r="AS65" s="34">
        <f t="shared" si="3"/>
        <v>41621.699999999997</v>
      </c>
      <c r="AT65" s="34">
        <f t="shared" si="4"/>
        <v>38426.400000000001</v>
      </c>
      <c r="AU65" s="44">
        <v>40621.699999999997</v>
      </c>
      <c r="AV65" s="44">
        <v>37492.6</v>
      </c>
      <c r="AW65" s="44">
        <v>1000</v>
      </c>
      <c r="AX65" s="44">
        <v>933.8</v>
      </c>
      <c r="AY65" s="44"/>
      <c r="AZ65" s="44"/>
      <c r="BA65" s="34">
        <f t="shared" si="5"/>
        <v>0</v>
      </c>
      <c r="BB65" s="47"/>
      <c r="BC65" s="47"/>
      <c r="BD65" s="47"/>
      <c r="BE65" s="34">
        <f t="shared" si="6"/>
        <v>155.19999999999999</v>
      </c>
      <c r="BF65" s="34">
        <f t="shared" si="7"/>
        <v>157.9</v>
      </c>
      <c r="BG65" s="44"/>
      <c r="BH65" s="44"/>
      <c r="BI65" s="44">
        <v>155.19999999999999</v>
      </c>
      <c r="BJ65" s="44">
        <v>157.9</v>
      </c>
      <c r="BK65" s="44"/>
      <c r="BL65" s="44"/>
      <c r="BM65" s="44"/>
      <c r="BN65" s="44"/>
      <c r="BO65" s="34">
        <f t="shared" si="8"/>
        <v>15.4</v>
      </c>
      <c r="BP65" s="34">
        <f t="shared" si="9"/>
        <v>0</v>
      </c>
      <c r="BQ65" s="44"/>
      <c r="BR65" s="44"/>
      <c r="BS65" s="44">
        <v>15.4</v>
      </c>
      <c r="BT65" s="44"/>
      <c r="BU65" s="44"/>
      <c r="BV65" s="44"/>
      <c r="BW65" s="91">
        <v>4547.8999999999942</v>
      </c>
      <c r="BX65" s="49">
        <v>3195.3</v>
      </c>
    </row>
    <row r="66" spans="1:76" s="10" customFormat="1" ht="25.5">
      <c r="A66" s="36">
        <v>48</v>
      </c>
      <c r="B66" s="60" t="s">
        <v>235</v>
      </c>
      <c r="C66" s="61" t="s">
        <v>236</v>
      </c>
      <c r="D66" s="62" t="s">
        <v>120</v>
      </c>
      <c r="E66" s="63" t="s">
        <v>87</v>
      </c>
      <c r="F66" s="63" t="s">
        <v>87</v>
      </c>
      <c r="G66" s="60"/>
      <c r="H66" s="72">
        <v>5981.1</v>
      </c>
      <c r="I66" s="65">
        <v>4575</v>
      </c>
      <c r="J66" s="73">
        <v>11211.196746400001</v>
      </c>
      <c r="K66" s="67">
        <v>10986.972811472</v>
      </c>
      <c r="L66" s="73">
        <v>0</v>
      </c>
      <c r="M66" s="73">
        <v>0</v>
      </c>
      <c r="N66" s="67">
        <v>2128.5</v>
      </c>
      <c r="O66" s="67">
        <v>804.7</v>
      </c>
      <c r="P66" s="67">
        <v>2094.1999999999998</v>
      </c>
      <c r="Q66" s="67">
        <v>770.5</v>
      </c>
      <c r="R66" s="67">
        <v>17192.296746400003</v>
      </c>
      <c r="S66" s="67">
        <v>15561.972811472</v>
      </c>
      <c r="T66" s="67">
        <v>34.299999999999997</v>
      </c>
      <c r="U66" s="65">
        <v>34.200000000000003</v>
      </c>
      <c r="V66" s="74">
        <v>1100</v>
      </c>
      <c r="W66" s="75">
        <v>0</v>
      </c>
      <c r="X66" s="76">
        <v>1052.8</v>
      </c>
      <c r="Y66" s="77">
        <v>1052.8</v>
      </c>
      <c r="Z66" s="77">
        <v>0</v>
      </c>
      <c r="AA66" s="33">
        <f t="shared" si="0"/>
        <v>22</v>
      </c>
      <c r="AB66" s="43">
        <v>1</v>
      </c>
      <c r="AC66" s="43">
        <v>17</v>
      </c>
      <c r="AD66" s="43">
        <v>4</v>
      </c>
      <c r="AE66" s="43">
        <v>220</v>
      </c>
      <c r="AF66" s="43">
        <v>220</v>
      </c>
      <c r="AG66" s="43">
        <v>124.5</v>
      </c>
      <c r="AH66" s="43">
        <v>124.5</v>
      </c>
      <c r="AI66" s="43">
        <v>93.6</v>
      </c>
      <c r="AJ66" s="43">
        <v>93.6</v>
      </c>
      <c r="AK66" s="34">
        <f t="shared" si="1"/>
        <v>38349.800000000003</v>
      </c>
      <c r="AL66" s="34">
        <f t="shared" si="2"/>
        <v>38349.800000000003</v>
      </c>
      <c r="AM66" s="44">
        <v>38281.200000000004</v>
      </c>
      <c r="AN66" s="44">
        <v>38281.200000000004</v>
      </c>
      <c r="AO66" s="44"/>
      <c r="AP66" s="44"/>
      <c r="AQ66" s="44">
        <v>68.599999999999994</v>
      </c>
      <c r="AR66" s="44">
        <v>68.599999999999994</v>
      </c>
      <c r="AS66" s="34">
        <f t="shared" si="3"/>
        <v>40478.300000000003</v>
      </c>
      <c r="AT66" s="34">
        <f t="shared" si="4"/>
        <v>39673.5</v>
      </c>
      <c r="AU66" s="44">
        <v>40278.300000000003</v>
      </c>
      <c r="AV66" s="44">
        <v>39673.5</v>
      </c>
      <c r="AW66" s="44">
        <v>200</v>
      </c>
      <c r="AX66" s="44">
        <v>0</v>
      </c>
      <c r="AY66" s="44"/>
      <c r="AZ66" s="44"/>
      <c r="BA66" s="34">
        <f t="shared" si="5"/>
        <v>0</v>
      </c>
      <c r="BB66" s="47"/>
      <c r="BC66" s="47"/>
      <c r="BD66" s="47"/>
      <c r="BE66" s="34">
        <f t="shared" si="6"/>
        <v>34.299999999999997</v>
      </c>
      <c r="BF66" s="34">
        <f t="shared" si="7"/>
        <v>34.200000000000003</v>
      </c>
      <c r="BG66" s="44"/>
      <c r="BH66" s="44"/>
      <c r="BI66" s="44">
        <v>34.299999999999997</v>
      </c>
      <c r="BJ66" s="44">
        <v>34.200000000000003</v>
      </c>
      <c r="BK66" s="44"/>
      <c r="BL66" s="44"/>
      <c r="BM66" s="44"/>
      <c r="BN66" s="44"/>
      <c r="BO66" s="34">
        <f t="shared" si="8"/>
        <v>0</v>
      </c>
      <c r="BP66" s="34">
        <f t="shared" si="9"/>
        <v>0</v>
      </c>
      <c r="BQ66" s="44"/>
      <c r="BR66" s="44"/>
      <c r="BS66" s="44"/>
      <c r="BT66" s="44"/>
      <c r="BU66" s="44"/>
      <c r="BV66" s="44"/>
      <c r="BW66" s="91">
        <v>2128.5</v>
      </c>
      <c r="BX66" s="49">
        <v>804.7</v>
      </c>
    </row>
    <row r="67" spans="1:76" s="10" customFormat="1" ht="14.25">
      <c r="A67" s="36">
        <v>49</v>
      </c>
      <c r="B67" s="60" t="s">
        <v>237</v>
      </c>
      <c r="C67" s="61" t="s">
        <v>238</v>
      </c>
      <c r="D67" s="62" t="s">
        <v>86</v>
      </c>
      <c r="E67" s="63" t="s">
        <v>87</v>
      </c>
      <c r="F67" s="63" t="s">
        <v>87</v>
      </c>
      <c r="G67" s="60"/>
      <c r="H67" s="72">
        <v>30209.4</v>
      </c>
      <c r="I67" s="65">
        <v>34294.400000000001</v>
      </c>
      <c r="J67" s="73">
        <v>58965.1140848</v>
      </c>
      <c r="K67" s="67">
        <v>57785.811803103999</v>
      </c>
      <c r="L67" s="73">
        <v>0</v>
      </c>
      <c r="M67" s="73">
        <v>0</v>
      </c>
      <c r="N67" s="67">
        <v>12679.400000000009</v>
      </c>
      <c r="O67" s="67">
        <v>10870.8</v>
      </c>
      <c r="P67" s="67">
        <v>12176.600000000009</v>
      </c>
      <c r="Q67" s="67">
        <v>10269.199999999999</v>
      </c>
      <c r="R67" s="67">
        <v>89174.514084800001</v>
      </c>
      <c r="S67" s="67">
        <v>92080.211803104001</v>
      </c>
      <c r="T67" s="67">
        <v>502.8</v>
      </c>
      <c r="U67" s="65">
        <v>601.6</v>
      </c>
      <c r="V67" s="74">
        <v>15000</v>
      </c>
      <c r="W67" s="75">
        <v>0</v>
      </c>
      <c r="X67" s="76" t="s">
        <v>239</v>
      </c>
      <c r="Y67" s="77" t="s">
        <v>239</v>
      </c>
      <c r="Z67" s="77">
        <v>0</v>
      </c>
      <c r="AA67" s="33">
        <f t="shared" si="0"/>
        <v>62</v>
      </c>
      <c r="AB67" s="43">
        <v>3</v>
      </c>
      <c r="AC67" s="43">
        <v>47</v>
      </c>
      <c r="AD67" s="43">
        <v>12</v>
      </c>
      <c r="AE67" s="43">
        <v>238.7</v>
      </c>
      <c r="AF67" s="43">
        <v>238.7</v>
      </c>
      <c r="AG67" s="43">
        <v>145.6</v>
      </c>
      <c r="AH67" s="43">
        <v>145.6</v>
      </c>
      <c r="AI67" s="43">
        <v>99.3</v>
      </c>
      <c r="AJ67" s="43">
        <v>99.3</v>
      </c>
      <c r="AK67" s="34">
        <f t="shared" si="1"/>
        <v>130353.60000000001</v>
      </c>
      <c r="AL67" s="34">
        <f t="shared" si="2"/>
        <v>130353.60000000001</v>
      </c>
      <c r="AM67" s="44">
        <v>129722</v>
      </c>
      <c r="AN67" s="44">
        <v>129722</v>
      </c>
      <c r="AO67" s="44"/>
      <c r="AP67" s="44"/>
      <c r="AQ67" s="44">
        <v>631.6</v>
      </c>
      <c r="AR67" s="44">
        <v>631.6</v>
      </c>
      <c r="AS67" s="34">
        <f t="shared" si="3"/>
        <v>143033</v>
      </c>
      <c r="AT67" s="34">
        <f t="shared" si="4"/>
        <v>132162.20000000001</v>
      </c>
      <c r="AU67" s="44">
        <v>141933</v>
      </c>
      <c r="AV67" s="44">
        <v>132126.20000000001</v>
      </c>
      <c r="AW67" s="44">
        <v>1100</v>
      </c>
      <c r="AX67" s="44">
        <v>36</v>
      </c>
      <c r="AY67" s="44"/>
      <c r="AZ67" s="44"/>
      <c r="BA67" s="34">
        <f t="shared" si="5"/>
        <v>0</v>
      </c>
      <c r="BB67" s="47"/>
      <c r="BC67" s="47"/>
      <c r="BD67" s="47"/>
      <c r="BE67" s="34">
        <f t="shared" si="6"/>
        <v>502.8</v>
      </c>
      <c r="BF67" s="34">
        <f t="shared" si="7"/>
        <v>601.6</v>
      </c>
      <c r="BG67" s="44"/>
      <c r="BH67" s="44"/>
      <c r="BI67" s="44">
        <v>502.8</v>
      </c>
      <c r="BJ67" s="44">
        <v>601.6</v>
      </c>
      <c r="BK67" s="44"/>
      <c r="BL67" s="44"/>
      <c r="BM67" s="44"/>
      <c r="BN67" s="44"/>
      <c r="BO67" s="34">
        <f t="shared" si="8"/>
        <v>0</v>
      </c>
      <c r="BP67" s="34">
        <f t="shared" si="9"/>
        <v>0</v>
      </c>
      <c r="BQ67" s="44"/>
      <c r="BR67" s="44"/>
      <c r="BS67" s="44"/>
      <c r="BT67" s="44"/>
      <c r="BU67" s="44"/>
      <c r="BV67" s="44"/>
      <c r="BW67" s="91">
        <v>12679.400000000009</v>
      </c>
      <c r="BX67" s="49">
        <v>10870.8</v>
      </c>
    </row>
    <row r="68" spans="1:76" s="10" customFormat="1" ht="25.5">
      <c r="A68" s="36">
        <v>50</v>
      </c>
      <c r="B68" s="60" t="s">
        <v>240</v>
      </c>
      <c r="C68" s="61" t="s">
        <v>241</v>
      </c>
      <c r="D68" s="62" t="s">
        <v>120</v>
      </c>
      <c r="E68" s="63" t="s">
        <v>87</v>
      </c>
      <c r="F68" s="63" t="s">
        <v>87</v>
      </c>
      <c r="G68" s="60"/>
      <c r="H68" s="72">
        <v>12209.1</v>
      </c>
      <c r="I68" s="65">
        <v>12948.1</v>
      </c>
      <c r="J68" s="73">
        <v>9808.9147856</v>
      </c>
      <c r="K68" s="67">
        <v>9612.7364898880005</v>
      </c>
      <c r="L68" s="73">
        <v>0</v>
      </c>
      <c r="M68" s="73">
        <v>0</v>
      </c>
      <c r="N68" s="67">
        <v>2469.9999999999927</v>
      </c>
      <c r="O68" s="67">
        <v>5767.3</v>
      </c>
      <c r="P68" s="67">
        <v>2169.8999999999928</v>
      </c>
      <c r="Q68" s="67">
        <v>5407.1</v>
      </c>
      <c r="R68" s="67">
        <v>22018.0147856</v>
      </c>
      <c r="S68" s="67">
        <v>22560.836489888003</v>
      </c>
      <c r="T68" s="67">
        <v>300.10000000000002</v>
      </c>
      <c r="U68" s="65">
        <v>360.2</v>
      </c>
      <c r="V68" s="74">
        <v>10800</v>
      </c>
      <c r="W68" s="75">
        <v>0</v>
      </c>
      <c r="X68" s="76" t="s">
        <v>242</v>
      </c>
      <c r="Y68" s="77" t="s">
        <v>243</v>
      </c>
      <c r="Z68" s="77">
        <v>0</v>
      </c>
      <c r="AA68" s="33">
        <f t="shared" si="0"/>
        <v>24</v>
      </c>
      <c r="AB68" s="43">
        <v>2</v>
      </c>
      <c r="AC68" s="43">
        <v>18</v>
      </c>
      <c r="AD68" s="43">
        <v>4</v>
      </c>
      <c r="AE68" s="43">
        <v>227</v>
      </c>
      <c r="AF68" s="43">
        <v>227</v>
      </c>
      <c r="AG68" s="43">
        <v>154</v>
      </c>
      <c r="AH68" s="43">
        <v>154</v>
      </c>
      <c r="AI68" s="43">
        <v>97.8</v>
      </c>
      <c r="AJ68" s="43">
        <v>97.8</v>
      </c>
      <c r="AK68" s="34">
        <f t="shared" si="1"/>
        <v>50425.799999999996</v>
      </c>
      <c r="AL68" s="34">
        <f t="shared" si="2"/>
        <v>50425.799999999996</v>
      </c>
      <c r="AM68" s="44">
        <v>50258.2</v>
      </c>
      <c r="AN68" s="44">
        <v>50258.2</v>
      </c>
      <c r="AO68" s="44"/>
      <c r="AP68" s="44"/>
      <c r="AQ68" s="44">
        <v>167.6</v>
      </c>
      <c r="AR68" s="44">
        <v>167.6</v>
      </c>
      <c r="AS68" s="34">
        <f t="shared" si="3"/>
        <v>52895.9</v>
      </c>
      <c r="AT68" s="34">
        <f t="shared" si="4"/>
        <v>47128.7</v>
      </c>
      <c r="AU68" s="44">
        <v>51708.9</v>
      </c>
      <c r="AV68" s="44">
        <v>46287.199999999997</v>
      </c>
      <c r="AW68" s="44">
        <v>1187</v>
      </c>
      <c r="AX68" s="44">
        <v>841.5</v>
      </c>
      <c r="AY68" s="44"/>
      <c r="AZ68" s="44"/>
      <c r="BA68" s="34">
        <f t="shared" si="5"/>
        <v>0</v>
      </c>
      <c r="BB68" s="47"/>
      <c r="BC68" s="47"/>
      <c r="BD68" s="47"/>
      <c r="BE68" s="34">
        <f t="shared" si="6"/>
        <v>300.10000000000002</v>
      </c>
      <c r="BF68" s="34">
        <f t="shared" si="7"/>
        <v>360.2</v>
      </c>
      <c r="BG68" s="44"/>
      <c r="BH68" s="44"/>
      <c r="BI68" s="44">
        <v>300.10000000000002</v>
      </c>
      <c r="BJ68" s="44">
        <v>360.2</v>
      </c>
      <c r="BK68" s="44"/>
      <c r="BL68" s="44"/>
      <c r="BM68" s="44"/>
      <c r="BN68" s="44"/>
      <c r="BO68" s="34">
        <f t="shared" si="8"/>
        <v>0</v>
      </c>
      <c r="BP68" s="34">
        <f t="shared" si="9"/>
        <v>0</v>
      </c>
      <c r="BQ68" s="44"/>
      <c r="BR68" s="44"/>
      <c r="BS68" s="44"/>
      <c r="BT68" s="44"/>
      <c r="BU68" s="44"/>
      <c r="BV68" s="44"/>
      <c r="BW68" s="91">
        <v>2469.9999999999927</v>
      </c>
      <c r="BX68" s="49">
        <v>5767.3</v>
      </c>
    </row>
    <row r="69" spans="1:76" s="10" customFormat="1" ht="25.5">
      <c r="A69" s="36">
        <v>51</v>
      </c>
      <c r="B69" s="60" t="s">
        <v>244</v>
      </c>
      <c r="C69" s="61" t="s">
        <v>245</v>
      </c>
      <c r="D69" s="62" t="s">
        <v>120</v>
      </c>
      <c r="E69" s="63" t="s">
        <v>87</v>
      </c>
      <c r="F69" s="63" t="s">
        <v>87</v>
      </c>
      <c r="G69" s="60"/>
      <c r="H69" s="72">
        <v>9878</v>
      </c>
      <c r="I69" s="65">
        <v>10783.2</v>
      </c>
      <c r="J69" s="73">
        <v>11873.13708</v>
      </c>
      <c r="K69" s="67">
        <v>11635.6743384</v>
      </c>
      <c r="L69" s="73">
        <v>0</v>
      </c>
      <c r="M69" s="73">
        <v>0</v>
      </c>
      <c r="N69" s="67">
        <v>6210.5</v>
      </c>
      <c r="O69" s="67">
        <v>7274</v>
      </c>
      <c r="P69" s="67">
        <v>6023.1</v>
      </c>
      <c r="Q69" s="67">
        <v>7053.5</v>
      </c>
      <c r="R69" s="67">
        <v>21751.13708</v>
      </c>
      <c r="S69" s="67">
        <v>22418.874338400001</v>
      </c>
      <c r="T69" s="67">
        <v>187.4</v>
      </c>
      <c r="U69" s="65">
        <v>220.5</v>
      </c>
      <c r="V69" s="74">
        <v>9450</v>
      </c>
      <c r="W69" s="75">
        <v>0</v>
      </c>
      <c r="X69" s="76">
        <v>1310.4000000000001</v>
      </c>
      <c r="Y69" s="77">
        <v>1310.4000000000001</v>
      </c>
      <c r="Z69" s="77">
        <v>0</v>
      </c>
      <c r="AA69" s="33">
        <f t="shared" si="0"/>
        <v>25</v>
      </c>
      <c r="AB69" s="43">
        <v>2</v>
      </c>
      <c r="AC69" s="43">
        <v>19</v>
      </c>
      <c r="AD69" s="43">
        <v>4</v>
      </c>
      <c r="AE69" s="43">
        <v>175</v>
      </c>
      <c r="AF69" s="43">
        <v>175</v>
      </c>
      <c r="AG69" s="43">
        <v>124</v>
      </c>
      <c r="AH69" s="43">
        <v>124</v>
      </c>
      <c r="AI69" s="43">
        <v>98.6</v>
      </c>
      <c r="AJ69" s="43">
        <v>98.6</v>
      </c>
      <c r="AK69" s="34">
        <f t="shared" si="1"/>
        <v>48271.9</v>
      </c>
      <c r="AL69" s="34">
        <f t="shared" si="2"/>
        <v>48271.9</v>
      </c>
      <c r="AM69" s="44">
        <v>48145.4</v>
      </c>
      <c r="AN69" s="44">
        <v>48145.4</v>
      </c>
      <c r="AO69" s="44"/>
      <c r="AP69" s="44"/>
      <c r="AQ69" s="44">
        <v>126.5</v>
      </c>
      <c r="AR69" s="44">
        <v>126.5</v>
      </c>
      <c r="AS69" s="34">
        <f t="shared" si="3"/>
        <v>54482.400000000001</v>
      </c>
      <c r="AT69" s="34">
        <f t="shared" si="4"/>
        <v>47327.3</v>
      </c>
      <c r="AU69" s="44">
        <v>52899.1</v>
      </c>
      <c r="AV69" s="44">
        <v>46422.100000000006</v>
      </c>
      <c r="AW69" s="44">
        <v>1583.3</v>
      </c>
      <c r="AX69" s="44">
        <v>905.2</v>
      </c>
      <c r="AY69" s="44"/>
      <c r="AZ69" s="44"/>
      <c r="BA69" s="34">
        <f t="shared" si="5"/>
        <v>0</v>
      </c>
      <c r="BB69" s="47"/>
      <c r="BC69" s="47"/>
      <c r="BD69" s="47"/>
      <c r="BE69" s="34">
        <f t="shared" si="6"/>
        <v>187.4</v>
      </c>
      <c r="BF69" s="34">
        <f t="shared" si="7"/>
        <v>220.5</v>
      </c>
      <c r="BG69" s="44"/>
      <c r="BH69" s="44"/>
      <c r="BI69" s="44">
        <v>187.4</v>
      </c>
      <c r="BJ69" s="44">
        <v>220.5</v>
      </c>
      <c r="BK69" s="44"/>
      <c r="BL69" s="44"/>
      <c r="BM69" s="44"/>
      <c r="BN69" s="44"/>
      <c r="BO69" s="34">
        <f t="shared" si="8"/>
        <v>0</v>
      </c>
      <c r="BP69" s="34">
        <f t="shared" si="9"/>
        <v>118.9</v>
      </c>
      <c r="BQ69" s="44"/>
      <c r="BR69" s="44"/>
      <c r="BS69" s="44"/>
      <c r="BT69" s="44">
        <v>118.9</v>
      </c>
      <c r="BU69" s="44"/>
      <c r="BV69" s="44"/>
      <c r="BW69" s="91">
        <v>6210.5</v>
      </c>
      <c r="BX69" s="49">
        <v>7155.1</v>
      </c>
    </row>
    <row r="70" spans="1:76" s="10" customFormat="1" ht="25.5">
      <c r="A70" s="36">
        <v>52</v>
      </c>
      <c r="B70" s="60" t="s">
        <v>246</v>
      </c>
      <c r="C70" s="61" t="s">
        <v>247</v>
      </c>
      <c r="D70" s="62" t="s">
        <v>120</v>
      </c>
      <c r="E70" s="63" t="s">
        <v>87</v>
      </c>
      <c r="F70" s="63" t="s">
        <v>87</v>
      </c>
      <c r="G70" s="60"/>
      <c r="H70" s="72">
        <v>2858.4</v>
      </c>
      <c r="I70" s="65">
        <v>3216.8</v>
      </c>
      <c r="J70" s="73">
        <v>22441.593809599999</v>
      </c>
      <c r="K70" s="67">
        <v>21992.761933408001</v>
      </c>
      <c r="L70" s="73">
        <v>0</v>
      </c>
      <c r="M70" s="73">
        <v>0</v>
      </c>
      <c r="N70" s="67">
        <v>1355.2000000000044</v>
      </c>
      <c r="O70" s="67">
        <v>2577.4</v>
      </c>
      <c r="P70" s="67">
        <v>1179.2000000000044</v>
      </c>
      <c r="Q70" s="67">
        <v>2428.2000000000003</v>
      </c>
      <c r="R70" s="67">
        <v>25299.993809600001</v>
      </c>
      <c r="S70" s="67">
        <v>25209.561933408</v>
      </c>
      <c r="T70" s="67">
        <v>176</v>
      </c>
      <c r="U70" s="65">
        <v>149.19999999999999</v>
      </c>
      <c r="V70" s="74">
        <v>11000</v>
      </c>
      <c r="W70" s="75">
        <v>0</v>
      </c>
      <c r="X70" s="76">
        <v>4042.2</v>
      </c>
      <c r="Y70" s="77">
        <v>4042.2</v>
      </c>
      <c r="Z70" s="77">
        <v>0</v>
      </c>
      <c r="AA70" s="33">
        <f t="shared" si="0"/>
        <v>31</v>
      </c>
      <c r="AB70" s="43">
        <v>2</v>
      </c>
      <c r="AC70" s="43">
        <v>24</v>
      </c>
      <c r="AD70" s="43">
        <v>5</v>
      </c>
      <c r="AE70" s="43">
        <v>184.2</v>
      </c>
      <c r="AF70" s="43">
        <v>184.2</v>
      </c>
      <c r="AG70" s="43">
        <v>105.4</v>
      </c>
      <c r="AH70" s="43">
        <v>105.4</v>
      </c>
      <c r="AI70" s="43">
        <v>95.6</v>
      </c>
      <c r="AJ70" s="43">
        <v>95.6</v>
      </c>
      <c r="AK70" s="34">
        <f t="shared" si="1"/>
        <v>49203.9</v>
      </c>
      <c r="AL70" s="34">
        <f t="shared" si="2"/>
        <v>49203.9</v>
      </c>
      <c r="AM70" s="44">
        <v>49053.9</v>
      </c>
      <c r="AN70" s="44">
        <v>49053.9</v>
      </c>
      <c r="AO70" s="44"/>
      <c r="AP70" s="44"/>
      <c r="AQ70" s="44">
        <v>150</v>
      </c>
      <c r="AR70" s="44">
        <v>150</v>
      </c>
      <c r="AS70" s="34">
        <f t="shared" si="3"/>
        <v>50559.1</v>
      </c>
      <c r="AT70" s="34">
        <f t="shared" si="4"/>
        <v>47981.700000000004</v>
      </c>
      <c r="AU70" s="44">
        <v>49559.1</v>
      </c>
      <c r="AV70" s="44">
        <v>47362.9</v>
      </c>
      <c r="AW70" s="44">
        <v>1000</v>
      </c>
      <c r="AX70" s="44">
        <v>618.79999999999995</v>
      </c>
      <c r="AY70" s="44"/>
      <c r="AZ70" s="44"/>
      <c r="BA70" s="34">
        <f t="shared" si="5"/>
        <v>0</v>
      </c>
      <c r="BB70" s="47"/>
      <c r="BC70" s="47"/>
      <c r="BD70" s="47"/>
      <c r="BE70" s="34">
        <f t="shared" si="6"/>
        <v>176</v>
      </c>
      <c r="BF70" s="34">
        <f t="shared" si="7"/>
        <v>149.19999999999999</v>
      </c>
      <c r="BG70" s="44"/>
      <c r="BH70" s="44"/>
      <c r="BI70" s="44">
        <v>176</v>
      </c>
      <c r="BJ70" s="44">
        <v>149.19999999999999</v>
      </c>
      <c r="BK70" s="44"/>
      <c r="BL70" s="44"/>
      <c r="BM70" s="44"/>
      <c r="BN70" s="44"/>
      <c r="BO70" s="34">
        <f t="shared" si="8"/>
        <v>0</v>
      </c>
      <c r="BP70" s="34">
        <f t="shared" si="9"/>
        <v>0</v>
      </c>
      <c r="BQ70" s="44"/>
      <c r="BR70" s="44"/>
      <c r="BS70" s="44"/>
      <c r="BT70" s="44"/>
      <c r="BU70" s="44"/>
      <c r="BV70" s="44"/>
      <c r="BW70" s="91">
        <v>1355.2000000000044</v>
      </c>
      <c r="BX70" s="49">
        <v>2577.4</v>
      </c>
    </row>
    <row r="71" spans="1:76" s="10" customFormat="1" ht="25.5">
      <c r="A71" s="36">
        <v>53</v>
      </c>
      <c r="B71" s="60" t="s">
        <v>248</v>
      </c>
      <c r="C71" s="61" t="s">
        <v>249</v>
      </c>
      <c r="D71" s="62" t="s">
        <v>120</v>
      </c>
      <c r="E71" s="63" t="s">
        <v>87</v>
      </c>
      <c r="F71" s="63" t="s">
        <v>87</v>
      </c>
      <c r="G71" s="60"/>
      <c r="H71" s="72">
        <v>10397.799999999999</v>
      </c>
      <c r="I71" s="65">
        <v>9951.2000000000007</v>
      </c>
      <c r="J71" s="73">
        <v>29441.050475199998</v>
      </c>
      <c r="K71" s="67">
        <v>28852.229465695997</v>
      </c>
      <c r="L71" s="73">
        <v>0</v>
      </c>
      <c r="M71" s="73">
        <v>0</v>
      </c>
      <c r="N71" s="67">
        <v>2752.9999999999854</v>
      </c>
      <c r="O71" s="67">
        <v>3661.2000000000003</v>
      </c>
      <c r="P71" s="67">
        <v>2641.1999999999853</v>
      </c>
      <c r="Q71" s="67">
        <v>3547.5000000000005</v>
      </c>
      <c r="R71" s="67">
        <v>39838.850475200001</v>
      </c>
      <c r="S71" s="67">
        <v>38803.429465695997</v>
      </c>
      <c r="T71" s="67">
        <v>111.8</v>
      </c>
      <c r="U71" s="65">
        <v>113.7</v>
      </c>
      <c r="V71" s="74">
        <v>7000</v>
      </c>
      <c r="W71" s="75">
        <v>0</v>
      </c>
      <c r="X71" s="76" t="s">
        <v>250</v>
      </c>
      <c r="Y71" s="77" t="s">
        <v>250</v>
      </c>
      <c r="Z71" s="77">
        <v>0</v>
      </c>
      <c r="AA71" s="33">
        <f t="shared" si="0"/>
        <v>27</v>
      </c>
      <c r="AB71" s="43">
        <v>2</v>
      </c>
      <c r="AC71" s="43">
        <v>22</v>
      </c>
      <c r="AD71" s="43">
        <v>3</v>
      </c>
      <c r="AE71" s="43">
        <v>150.5</v>
      </c>
      <c r="AF71" s="43">
        <v>150.5</v>
      </c>
      <c r="AG71" s="43">
        <v>143.4</v>
      </c>
      <c r="AH71" s="43">
        <v>143.4</v>
      </c>
      <c r="AI71" s="43">
        <v>70.599999999999994</v>
      </c>
      <c r="AJ71" s="43">
        <v>70.599999999999994</v>
      </c>
      <c r="AK71" s="34">
        <f t="shared" si="1"/>
        <v>49536.2</v>
      </c>
      <c r="AL71" s="34">
        <f t="shared" si="2"/>
        <v>49536.2</v>
      </c>
      <c r="AM71" s="44">
        <v>49403.899999999994</v>
      </c>
      <c r="AN71" s="44">
        <v>49403.899999999994</v>
      </c>
      <c r="AO71" s="44"/>
      <c r="AP71" s="44"/>
      <c r="AQ71" s="44">
        <v>132.30000000000001</v>
      </c>
      <c r="AR71" s="44">
        <v>132.30000000000001</v>
      </c>
      <c r="AS71" s="34">
        <f t="shared" si="3"/>
        <v>52289.299999999996</v>
      </c>
      <c r="AT71" s="34">
        <f t="shared" si="4"/>
        <v>48696.4</v>
      </c>
      <c r="AU71" s="44">
        <v>51690.899999999994</v>
      </c>
      <c r="AV71" s="44">
        <v>48098.6</v>
      </c>
      <c r="AW71" s="44">
        <v>598.4</v>
      </c>
      <c r="AX71" s="44">
        <v>597.79999999999995</v>
      </c>
      <c r="AY71" s="44"/>
      <c r="AZ71" s="44"/>
      <c r="BA71" s="34">
        <f t="shared" si="5"/>
        <v>0</v>
      </c>
      <c r="BB71" s="47"/>
      <c r="BC71" s="47"/>
      <c r="BD71" s="47"/>
      <c r="BE71" s="34">
        <f t="shared" si="6"/>
        <v>111.8</v>
      </c>
      <c r="BF71" s="34">
        <f t="shared" si="7"/>
        <v>113.7</v>
      </c>
      <c r="BG71" s="44"/>
      <c r="BH71" s="44"/>
      <c r="BI71" s="44">
        <v>111.8</v>
      </c>
      <c r="BJ71" s="44">
        <v>113.7</v>
      </c>
      <c r="BK71" s="44"/>
      <c r="BL71" s="44"/>
      <c r="BM71" s="44"/>
      <c r="BN71" s="44"/>
      <c r="BO71" s="34">
        <f t="shared" si="8"/>
        <v>0</v>
      </c>
      <c r="BP71" s="34">
        <f t="shared" si="9"/>
        <v>68.400000000000006</v>
      </c>
      <c r="BQ71" s="44"/>
      <c r="BR71" s="44"/>
      <c r="BS71" s="44"/>
      <c r="BT71" s="44">
        <v>68.400000000000006</v>
      </c>
      <c r="BU71" s="44"/>
      <c r="BV71" s="44"/>
      <c r="BW71" s="91">
        <v>2752.9999999999854</v>
      </c>
      <c r="BX71" s="49">
        <v>3592.8</v>
      </c>
    </row>
    <row r="72" spans="1:76" s="10" customFormat="1" ht="25.5">
      <c r="A72" s="36">
        <v>54</v>
      </c>
      <c r="B72" s="60" t="s">
        <v>251</v>
      </c>
      <c r="C72" s="61" t="s">
        <v>252</v>
      </c>
      <c r="D72" s="62" t="s">
        <v>120</v>
      </c>
      <c r="E72" s="63" t="s">
        <v>87</v>
      </c>
      <c r="F72" s="63" t="s">
        <v>87</v>
      </c>
      <c r="G72" s="60"/>
      <c r="H72" s="72">
        <v>1043.4000000000001</v>
      </c>
      <c r="I72" s="65">
        <v>1043.4000000000001</v>
      </c>
      <c r="J72" s="73">
        <v>14388.943295999999</v>
      </c>
      <c r="K72" s="67">
        <v>14101.16443008</v>
      </c>
      <c r="L72" s="73">
        <v>0</v>
      </c>
      <c r="M72" s="73">
        <v>0</v>
      </c>
      <c r="N72" s="67">
        <v>782.10000000000582</v>
      </c>
      <c r="O72" s="67">
        <v>199.9</v>
      </c>
      <c r="P72" s="67">
        <v>650.90000000000578</v>
      </c>
      <c r="Q72" s="67">
        <v>69.300000000000011</v>
      </c>
      <c r="R72" s="67">
        <v>15432.343295999999</v>
      </c>
      <c r="S72" s="67">
        <v>15144.56443008</v>
      </c>
      <c r="T72" s="67">
        <v>131.19999999999999</v>
      </c>
      <c r="U72" s="65">
        <v>130.6</v>
      </c>
      <c r="V72" s="74">
        <v>18200</v>
      </c>
      <c r="W72" s="75">
        <v>0</v>
      </c>
      <c r="X72" s="76" t="s">
        <v>253</v>
      </c>
      <c r="Y72" s="77" t="s">
        <v>253</v>
      </c>
      <c r="Z72" s="77">
        <v>0</v>
      </c>
      <c r="AA72" s="33">
        <f t="shared" si="0"/>
        <v>30</v>
      </c>
      <c r="AB72" s="43">
        <v>2</v>
      </c>
      <c r="AC72" s="43">
        <v>19</v>
      </c>
      <c r="AD72" s="43">
        <v>9</v>
      </c>
      <c r="AE72" s="43">
        <v>218.1</v>
      </c>
      <c r="AF72" s="43">
        <v>218.1</v>
      </c>
      <c r="AG72" s="43">
        <v>123.7</v>
      </c>
      <c r="AH72" s="43">
        <v>123.7</v>
      </c>
      <c r="AI72" s="43">
        <v>75.3</v>
      </c>
      <c r="AJ72" s="43">
        <v>75.3</v>
      </c>
      <c r="AK72" s="34">
        <f t="shared" si="1"/>
        <v>47538.9</v>
      </c>
      <c r="AL72" s="34">
        <f t="shared" si="2"/>
        <v>47538.9</v>
      </c>
      <c r="AM72" s="44">
        <v>47165.4</v>
      </c>
      <c r="AN72" s="44">
        <v>47165.4</v>
      </c>
      <c r="AO72" s="44"/>
      <c r="AP72" s="44"/>
      <c r="AQ72" s="44">
        <v>373.5</v>
      </c>
      <c r="AR72" s="44">
        <v>373.5</v>
      </c>
      <c r="AS72" s="34">
        <f t="shared" si="3"/>
        <v>48321</v>
      </c>
      <c r="AT72" s="34">
        <f t="shared" si="4"/>
        <v>48121.1</v>
      </c>
      <c r="AU72" s="44">
        <v>48321</v>
      </c>
      <c r="AV72" s="44">
        <v>48121.1</v>
      </c>
      <c r="AW72" s="44">
        <v>0</v>
      </c>
      <c r="AX72" s="44"/>
      <c r="AY72" s="44"/>
      <c r="AZ72" s="44"/>
      <c r="BA72" s="34">
        <f t="shared" si="5"/>
        <v>0</v>
      </c>
      <c r="BB72" s="47"/>
      <c r="BC72" s="47"/>
      <c r="BD72" s="47"/>
      <c r="BE72" s="34">
        <f t="shared" si="6"/>
        <v>131.19999999999999</v>
      </c>
      <c r="BF72" s="34">
        <f t="shared" si="7"/>
        <v>130.6</v>
      </c>
      <c r="BG72" s="44"/>
      <c r="BH72" s="44"/>
      <c r="BI72" s="44">
        <v>131.19999999999999</v>
      </c>
      <c r="BJ72" s="44">
        <v>130.6</v>
      </c>
      <c r="BK72" s="44"/>
      <c r="BL72" s="44"/>
      <c r="BM72" s="44"/>
      <c r="BN72" s="44"/>
      <c r="BO72" s="34">
        <f t="shared" si="8"/>
        <v>0</v>
      </c>
      <c r="BP72" s="34">
        <f t="shared" si="9"/>
        <v>0</v>
      </c>
      <c r="BQ72" s="44"/>
      <c r="BR72" s="44"/>
      <c r="BS72" s="44"/>
      <c r="BT72" s="44"/>
      <c r="BU72" s="44"/>
      <c r="BV72" s="44"/>
      <c r="BW72" s="91">
        <v>782.10000000000582</v>
      </c>
      <c r="BX72" s="49">
        <v>199.9</v>
      </c>
    </row>
    <row r="73" spans="1:76" s="10" customFormat="1" ht="25.5">
      <c r="A73" s="36">
        <v>55</v>
      </c>
      <c r="B73" s="60" t="s">
        <v>254</v>
      </c>
      <c r="C73" s="61" t="s">
        <v>255</v>
      </c>
      <c r="D73" s="62" t="s">
        <v>120</v>
      </c>
      <c r="E73" s="63" t="s">
        <v>87</v>
      </c>
      <c r="F73" s="63" t="s">
        <v>87</v>
      </c>
      <c r="G73" s="60"/>
      <c r="H73" s="72">
        <v>3238.2</v>
      </c>
      <c r="I73" s="65">
        <v>4319.1000000000004</v>
      </c>
      <c r="J73" s="73">
        <v>50854.956740000001</v>
      </c>
      <c r="K73" s="67">
        <v>49837.857605199999</v>
      </c>
      <c r="L73" s="73">
        <v>0</v>
      </c>
      <c r="M73" s="73">
        <v>0</v>
      </c>
      <c r="N73" s="67">
        <v>7903.1999999999898</v>
      </c>
      <c r="O73" s="67">
        <v>4644.3999999999996</v>
      </c>
      <c r="P73" s="67">
        <v>7752.1999999999898</v>
      </c>
      <c r="Q73" s="67">
        <v>4401.7999999999993</v>
      </c>
      <c r="R73" s="67">
        <v>54093.156739999999</v>
      </c>
      <c r="S73" s="67">
        <v>54156.957605199997</v>
      </c>
      <c r="T73" s="67">
        <v>151</v>
      </c>
      <c r="U73" s="65">
        <v>242.6</v>
      </c>
      <c r="V73" s="74">
        <v>3955</v>
      </c>
      <c r="W73" s="75">
        <v>0</v>
      </c>
      <c r="X73" s="76" t="s">
        <v>256</v>
      </c>
      <c r="Y73" s="77" t="s">
        <v>256</v>
      </c>
      <c r="Z73" s="77">
        <v>0</v>
      </c>
      <c r="AA73" s="33">
        <f t="shared" si="0"/>
        <v>43</v>
      </c>
      <c r="AB73" s="43">
        <v>3</v>
      </c>
      <c r="AC73" s="43">
        <v>27</v>
      </c>
      <c r="AD73" s="43">
        <v>13</v>
      </c>
      <c r="AE73" s="43">
        <v>205.1</v>
      </c>
      <c r="AF73" s="43">
        <v>205.1</v>
      </c>
      <c r="AG73" s="43">
        <v>121</v>
      </c>
      <c r="AH73" s="43">
        <v>121</v>
      </c>
      <c r="AI73" s="43">
        <v>82.6</v>
      </c>
      <c r="AJ73" s="43">
        <v>82.6</v>
      </c>
      <c r="AK73" s="34">
        <f t="shared" si="1"/>
        <v>63270.1</v>
      </c>
      <c r="AL73" s="34">
        <f t="shared" si="2"/>
        <v>63270.1</v>
      </c>
      <c r="AM73" s="44">
        <v>63270.1</v>
      </c>
      <c r="AN73" s="44">
        <v>63270.1</v>
      </c>
      <c r="AO73" s="44"/>
      <c r="AP73" s="44"/>
      <c r="AQ73" s="44">
        <v>0</v>
      </c>
      <c r="AR73" s="44">
        <v>0</v>
      </c>
      <c r="AS73" s="34">
        <f t="shared" si="3"/>
        <v>71173.3</v>
      </c>
      <c r="AT73" s="34">
        <f t="shared" si="4"/>
        <v>66528.899999999994</v>
      </c>
      <c r="AU73" s="44">
        <v>67613.3</v>
      </c>
      <c r="AV73" s="44">
        <v>62973.899999999994</v>
      </c>
      <c r="AW73" s="44">
        <v>3560</v>
      </c>
      <c r="AX73" s="44">
        <v>3555</v>
      </c>
      <c r="AY73" s="44"/>
      <c r="AZ73" s="44"/>
      <c r="BA73" s="34">
        <f t="shared" si="5"/>
        <v>0</v>
      </c>
      <c r="BB73" s="47"/>
      <c r="BC73" s="47"/>
      <c r="BD73" s="47"/>
      <c r="BE73" s="34">
        <f t="shared" si="6"/>
        <v>151</v>
      </c>
      <c r="BF73" s="34">
        <f t="shared" si="7"/>
        <v>242.6</v>
      </c>
      <c r="BG73" s="44"/>
      <c r="BH73" s="44"/>
      <c r="BI73" s="44">
        <v>151</v>
      </c>
      <c r="BJ73" s="44">
        <v>242.6</v>
      </c>
      <c r="BK73" s="44"/>
      <c r="BL73" s="44"/>
      <c r="BM73" s="44"/>
      <c r="BN73" s="44"/>
      <c r="BO73" s="34">
        <f t="shared" si="8"/>
        <v>0</v>
      </c>
      <c r="BP73" s="34">
        <f t="shared" si="9"/>
        <v>0</v>
      </c>
      <c r="BQ73" s="44"/>
      <c r="BR73" s="44"/>
      <c r="BS73" s="44"/>
      <c r="BT73" s="44"/>
      <c r="BU73" s="44"/>
      <c r="BV73" s="44"/>
      <c r="BW73" s="91">
        <v>7903.1999999999898</v>
      </c>
      <c r="BX73" s="49">
        <v>4644.3999999999996</v>
      </c>
    </row>
    <row r="74" spans="1:76" s="10" customFormat="1" ht="25.5">
      <c r="A74" s="36">
        <v>56</v>
      </c>
      <c r="B74" s="60" t="s">
        <v>257</v>
      </c>
      <c r="C74" s="61" t="s">
        <v>258</v>
      </c>
      <c r="D74" s="62" t="s">
        <v>120</v>
      </c>
      <c r="E74" s="63" t="s">
        <v>87</v>
      </c>
      <c r="F74" s="63" t="s">
        <v>87</v>
      </c>
      <c r="G74" s="60"/>
      <c r="H74" s="72">
        <v>8013</v>
      </c>
      <c r="I74" s="65">
        <v>8013</v>
      </c>
      <c r="J74" s="73">
        <v>34562.358504800002</v>
      </c>
      <c r="K74" s="67">
        <v>33871.111334704001</v>
      </c>
      <c r="L74" s="73">
        <v>0</v>
      </c>
      <c r="M74" s="73">
        <v>0</v>
      </c>
      <c r="N74" s="67">
        <v>1761.1999999999971</v>
      </c>
      <c r="O74" s="67">
        <v>1777.2</v>
      </c>
      <c r="P74" s="67">
        <v>1559.799999999997</v>
      </c>
      <c r="Q74" s="67">
        <v>1505.7</v>
      </c>
      <c r="R74" s="67">
        <v>42575.358504800002</v>
      </c>
      <c r="S74" s="67">
        <v>41884.111334704001</v>
      </c>
      <c r="T74" s="67">
        <v>201.4</v>
      </c>
      <c r="U74" s="65">
        <v>271.5</v>
      </c>
      <c r="V74" s="74">
        <v>16580</v>
      </c>
      <c r="W74" s="75">
        <v>0</v>
      </c>
      <c r="X74" s="76" t="s">
        <v>259</v>
      </c>
      <c r="Y74" s="77" t="s">
        <v>259</v>
      </c>
      <c r="Z74" s="77">
        <v>0</v>
      </c>
      <c r="AA74" s="33">
        <f t="shared" si="0"/>
        <v>37</v>
      </c>
      <c r="AB74" s="43">
        <v>3</v>
      </c>
      <c r="AC74" s="43">
        <v>28</v>
      </c>
      <c r="AD74" s="43">
        <v>6</v>
      </c>
      <c r="AE74" s="43">
        <v>214.7</v>
      </c>
      <c r="AF74" s="43">
        <v>214.7</v>
      </c>
      <c r="AG74" s="43">
        <v>101.1</v>
      </c>
      <c r="AH74" s="43">
        <v>101.1</v>
      </c>
      <c r="AI74" s="43">
        <v>89.6</v>
      </c>
      <c r="AJ74" s="43">
        <v>89.6</v>
      </c>
      <c r="AK74" s="34">
        <f t="shared" si="1"/>
        <v>58527.5</v>
      </c>
      <c r="AL74" s="34">
        <f t="shared" si="2"/>
        <v>58527.5</v>
      </c>
      <c r="AM74" s="44">
        <v>57912.2</v>
      </c>
      <c r="AN74" s="44">
        <v>57912.2</v>
      </c>
      <c r="AO74" s="44"/>
      <c r="AP74" s="44"/>
      <c r="AQ74" s="44">
        <v>615.29999999999995</v>
      </c>
      <c r="AR74" s="44">
        <v>615.29999999999995</v>
      </c>
      <c r="AS74" s="34">
        <f t="shared" si="3"/>
        <v>60288.7</v>
      </c>
      <c r="AT74" s="34">
        <f t="shared" si="4"/>
        <v>58511.4</v>
      </c>
      <c r="AU74" s="44">
        <v>60288.7</v>
      </c>
      <c r="AV74" s="44">
        <v>58511.4</v>
      </c>
      <c r="AW74" s="44">
        <v>0</v>
      </c>
      <c r="AX74" s="44"/>
      <c r="AY74" s="44"/>
      <c r="AZ74" s="44"/>
      <c r="BA74" s="34">
        <f t="shared" si="5"/>
        <v>0</v>
      </c>
      <c r="BB74" s="47"/>
      <c r="BC74" s="47"/>
      <c r="BD74" s="47"/>
      <c r="BE74" s="34">
        <f t="shared" si="6"/>
        <v>201.4</v>
      </c>
      <c r="BF74" s="34">
        <f t="shared" si="7"/>
        <v>271.5</v>
      </c>
      <c r="BG74" s="44"/>
      <c r="BH74" s="44"/>
      <c r="BI74" s="44">
        <v>201.4</v>
      </c>
      <c r="BJ74" s="44">
        <v>271.5</v>
      </c>
      <c r="BK74" s="44"/>
      <c r="BL74" s="44"/>
      <c r="BM74" s="44"/>
      <c r="BN74" s="44"/>
      <c r="BO74" s="34">
        <f t="shared" si="8"/>
        <v>0</v>
      </c>
      <c r="BP74" s="34">
        <f t="shared" si="9"/>
        <v>0</v>
      </c>
      <c r="BQ74" s="44"/>
      <c r="BR74" s="44"/>
      <c r="BS74" s="44"/>
      <c r="BT74" s="44"/>
      <c r="BU74" s="44"/>
      <c r="BV74" s="44"/>
      <c r="BW74" s="91">
        <v>1761.1999999999971</v>
      </c>
      <c r="BX74" s="49">
        <v>1777.2</v>
      </c>
    </row>
    <row r="75" spans="1:76" s="10" customFormat="1" ht="25.5">
      <c r="A75" s="36">
        <v>57</v>
      </c>
      <c r="B75" s="60" t="s">
        <v>260</v>
      </c>
      <c r="C75" s="61" t="s">
        <v>261</v>
      </c>
      <c r="D75" s="62" t="s">
        <v>120</v>
      </c>
      <c r="E75" s="63" t="s">
        <v>87</v>
      </c>
      <c r="F75" s="63" t="s">
        <v>87</v>
      </c>
      <c r="G75" s="60"/>
      <c r="H75" s="72">
        <v>3049.2</v>
      </c>
      <c r="I75" s="65">
        <v>3115.2</v>
      </c>
      <c r="J75" s="73">
        <v>491.30222400000002</v>
      </c>
      <c r="K75" s="67">
        <v>481.47617952000002</v>
      </c>
      <c r="L75" s="73">
        <v>0</v>
      </c>
      <c r="M75" s="73">
        <v>0</v>
      </c>
      <c r="N75" s="67">
        <v>31.5</v>
      </c>
      <c r="O75" s="67">
        <v>2268</v>
      </c>
      <c r="P75" s="67">
        <v>-123.69999999999999</v>
      </c>
      <c r="Q75" s="67">
        <v>1994.5</v>
      </c>
      <c r="R75" s="67">
        <v>3540.5022239999998</v>
      </c>
      <c r="S75" s="67">
        <v>3596.67617952</v>
      </c>
      <c r="T75" s="67">
        <v>155.19999999999999</v>
      </c>
      <c r="U75" s="65">
        <v>273.5</v>
      </c>
      <c r="V75" s="74">
        <v>7710</v>
      </c>
      <c r="W75" s="75">
        <v>0</v>
      </c>
      <c r="X75" s="76" t="s">
        <v>262</v>
      </c>
      <c r="Y75" s="77" t="s">
        <v>262</v>
      </c>
      <c r="Z75" s="77">
        <v>0</v>
      </c>
      <c r="AA75" s="33">
        <f t="shared" si="0"/>
        <v>27</v>
      </c>
      <c r="AB75" s="43">
        <v>1</v>
      </c>
      <c r="AC75" s="43">
        <v>21</v>
      </c>
      <c r="AD75" s="43">
        <v>5</v>
      </c>
      <c r="AE75" s="43">
        <v>195</v>
      </c>
      <c r="AF75" s="43">
        <v>195</v>
      </c>
      <c r="AG75" s="43">
        <v>109.8</v>
      </c>
      <c r="AH75" s="43">
        <v>109.8</v>
      </c>
      <c r="AI75" s="43">
        <v>92.4</v>
      </c>
      <c r="AJ75" s="43">
        <v>92.4</v>
      </c>
      <c r="AK75" s="34">
        <f t="shared" si="1"/>
        <v>46631.799999999996</v>
      </c>
      <c r="AL75" s="34">
        <f t="shared" si="2"/>
        <v>46631.799999999996</v>
      </c>
      <c r="AM75" s="44">
        <v>46467.1</v>
      </c>
      <c r="AN75" s="44">
        <v>46467.1</v>
      </c>
      <c r="AO75" s="44"/>
      <c r="AP75" s="44"/>
      <c r="AQ75" s="44">
        <v>164.7</v>
      </c>
      <c r="AR75" s="44">
        <v>164.7</v>
      </c>
      <c r="AS75" s="34">
        <f t="shared" si="3"/>
        <v>46663.199999999997</v>
      </c>
      <c r="AT75" s="34">
        <f t="shared" si="4"/>
        <v>44395.199999999997</v>
      </c>
      <c r="AU75" s="44">
        <v>46363.199999999997</v>
      </c>
      <c r="AV75" s="44">
        <v>44329.299999999996</v>
      </c>
      <c r="AW75" s="44">
        <v>300</v>
      </c>
      <c r="AX75" s="44">
        <v>65.900000000000006</v>
      </c>
      <c r="AY75" s="44"/>
      <c r="AZ75" s="44"/>
      <c r="BA75" s="34">
        <f t="shared" si="5"/>
        <v>0</v>
      </c>
      <c r="BB75" s="47"/>
      <c r="BC75" s="47"/>
      <c r="BD75" s="47"/>
      <c r="BE75" s="34">
        <f t="shared" si="6"/>
        <v>155.19999999999999</v>
      </c>
      <c r="BF75" s="34">
        <f t="shared" si="7"/>
        <v>273.5</v>
      </c>
      <c r="BG75" s="44"/>
      <c r="BH75" s="44"/>
      <c r="BI75" s="44">
        <v>155.19999999999999</v>
      </c>
      <c r="BJ75" s="44">
        <v>273.5</v>
      </c>
      <c r="BK75" s="44"/>
      <c r="BL75" s="44"/>
      <c r="BM75" s="44"/>
      <c r="BN75" s="44"/>
      <c r="BO75" s="34">
        <f t="shared" si="8"/>
        <v>0</v>
      </c>
      <c r="BP75" s="34">
        <f t="shared" si="9"/>
        <v>0</v>
      </c>
      <c r="BQ75" s="44"/>
      <c r="BR75" s="44"/>
      <c r="BS75" s="44"/>
      <c r="BT75" s="44"/>
      <c r="BU75" s="44"/>
      <c r="BV75" s="44"/>
      <c r="BW75" s="91">
        <v>31.5</v>
      </c>
      <c r="BX75" s="49">
        <v>2268</v>
      </c>
    </row>
    <row r="76" spans="1:76" s="10" customFormat="1" ht="25.5">
      <c r="A76" s="36">
        <v>58</v>
      </c>
      <c r="B76" s="60" t="s">
        <v>263</v>
      </c>
      <c r="C76" s="61" t="s">
        <v>264</v>
      </c>
      <c r="D76" s="62" t="s">
        <v>120</v>
      </c>
      <c r="E76" s="63" t="s">
        <v>87</v>
      </c>
      <c r="F76" s="63" t="s">
        <v>87</v>
      </c>
      <c r="G76" s="60"/>
      <c r="H76" s="72">
        <v>3940.6</v>
      </c>
      <c r="I76" s="65">
        <v>3940.6</v>
      </c>
      <c r="J76" s="73">
        <v>3602.9770951999999</v>
      </c>
      <c r="K76" s="67">
        <v>3530.9175532959998</v>
      </c>
      <c r="L76" s="73">
        <v>0</v>
      </c>
      <c r="M76" s="73">
        <v>0</v>
      </c>
      <c r="N76" s="67">
        <v>157.69999999999709</v>
      </c>
      <c r="O76" s="67">
        <v>387.9</v>
      </c>
      <c r="P76" s="67">
        <v>-2.8990143619012088E-12</v>
      </c>
      <c r="Q76" s="67">
        <v>159.39999999999998</v>
      </c>
      <c r="R76" s="67">
        <v>7543.5770952000003</v>
      </c>
      <c r="S76" s="67">
        <v>7471.5175532960002</v>
      </c>
      <c r="T76" s="67">
        <v>157.69999999999999</v>
      </c>
      <c r="U76" s="65">
        <v>228.5</v>
      </c>
      <c r="V76" s="74">
        <v>22590</v>
      </c>
      <c r="W76" s="75">
        <v>0</v>
      </c>
      <c r="X76" s="76" t="s">
        <v>265</v>
      </c>
      <c r="Y76" s="77" t="s">
        <v>265</v>
      </c>
      <c r="Z76" s="77">
        <v>0</v>
      </c>
      <c r="AA76" s="33">
        <f t="shared" si="0"/>
        <v>23</v>
      </c>
      <c r="AB76" s="43">
        <v>2</v>
      </c>
      <c r="AC76" s="43">
        <v>15</v>
      </c>
      <c r="AD76" s="43">
        <v>6</v>
      </c>
      <c r="AE76" s="43">
        <v>205.3</v>
      </c>
      <c r="AF76" s="43">
        <v>205.3</v>
      </c>
      <c r="AG76" s="43">
        <v>132.6</v>
      </c>
      <c r="AH76" s="43">
        <v>132.6</v>
      </c>
      <c r="AI76" s="43">
        <v>91</v>
      </c>
      <c r="AJ76" s="43">
        <v>91</v>
      </c>
      <c r="AK76" s="34">
        <f t="shared" si="1"/>
        <v>41407.199999999997</v>
      </c>
      <c r="AL76" s="34">
        <f t="shared" si="2"/>
        <v>41407.199999999997</v>
      </c>
      <c r="AM76" s="44">
        <v>41407.199999999997</v>
      </c>
      <c r="AN76" s="44">
        <v>41407.199999999997</v>
      </c>
      <c r="AO76" s="44"/>
      <c r="AP76" s="44"/>
      <c r="AQ76" s="44">
        <v>0</v>
      </c>
      <c r="AR76" s="44">
        <v>0</v>
      </c>
      <c r="AS76" s="34">
        <f t="shared" si="3"/>
        <v>41564.899999999994</v>
      </c>
      <c r="AT76" s="34">
        <f t="shared" si="4"/>
        <v>41177</v>
      </c>
      <c r="AU76" s="44">
        <v>41226.899999999994</v>
      </c>
      <c r="AV76" s="44">
        <v>40841.300000000003</v>
      </c>
      <c r="AW76" s="44">
        <v>338</v>
      </c>
      <c r="AX76" s="44">
        <v>335.7</v>
      </c>
      <c r="AY76" s="44"/>
      <c r="AZ76" s="44"/>
      <c r="BA76" s="34">
        <f t="shared" si="5"/>
        <v>0</v>
      </c>
      <c r="BB76" s="47"/>
      <c r="BC76" s="47"/>
      <c r="BD76" s="47"/>
      <c r="BE76" s="34">
        <f t="shared" si="6"/>
        <v>157.69999999999999</v>
      </c>
      <c r="BF76" s="34">
        <f t="shared" si="7"/>
        <v>228.5</v>
      </c>
      <c r="BG76" s="44"/>
      <c r="BH76" s="44"/>
      <c r="BI76" s="44">
        <v>157.69999999999999</v>
      </c>
      <c r="BJ76" s="44">
        <v>228.5</v>
      </c>
      <c r="BK76" s="44"/>
      <c r="BL76" s="44"/>
      <c r="BM76" s="44"/>
      <c r="BN76" s="44"/>
      <c r="BO76" s="34">
        <f t="shared" si="8"/>
        <v>0</v>
      </c>
      <c r="BP76" s="34">
        <f t="shared" si="9"/>
        <v>0</v>
      </c>
      <c r="BQ76" s="44"/>
      <c r="BR76" s="44"/>
      <c r="BS76" s="44"/>
      <c r="BT76" s="44"/>
      <c r="BU76" s="44"/>
      <c r="BV76" s="44"/>
      <c r="BW76" s="91">
        <v>157.69999999999709</v>
      </c>
      <c r="BX76" s="49">
        <v>387.9</v>
      </c>
    </row>
    <row r="77" spans="1:76" s="10" customFormat="1" ht="25.5">
      <c r="A77" s="36">
        <v>59</v>
      </c>
      <c r="B77" s="60" t="s">
        <v>266</v>
      </c>
      <c r="C77" s="61" t="s">
        <v>267</v>
      </c>
      <c r="D77" s="62" t="s">
        <v>120</v>
      </c>
      <c r="E77" s="63" t="s">
        <v>87</v>
      </c>
      <c r="F77" s="63" t="s">
        <v>87</v>
      </c>
      <c r="G77" s="60"/>
      <c r="H77" s="72">
        <v>4324.3</v>
      </c>
      <c r="I77" s="65">
        <v>4324.3</v>
      </c>
      <c r="J77" s="73">
        <v>16180.314029599998</v>
      </c>
      <c r="K77" s="67">
        <v>15856.707749007999</v>
      </c>
      <c r="L77" s="73">
        <v>0</v>
      </c>
      <c r="M77" s="73">
        <v>0</v>
      </c>
      <c r="N77" s="67">
        <v>84.899999999994179</v>
      </c>
      <c r="O77" s="67">
        <v>1476.8</v>
      </c>
      <c r="P77" s="67">
        <v>-29.300000000005824</v>
      </c>
      <c r="Q77" s="67">
        <v>1234.8</v>
      </c>
      <c r="R77" s="67">
        <v>20504.614029599998</v>
      </c>
      <c r="S77" s="67">
        <v>20181.007749008</v>
      </c>
      <c r="T77" s="67">
        <v>114.2</v>
      </c>
      <c r="U77" s="65">
        <v>242</v>
      </c>
      <c r="V77" s="74">
        <v>15600</v>
      </c>
      <c r="W77" s="75">
        <v>0</v>
      </c>
      <c r="X77" s="76" t="s">
        <v>268</v>
      </c>
      <c r="Y77" s="77" t="s">
        <v>268</v>
      </c>
      <c r="Z77" s="77">
        <v>0</v>
      </c>
      <c r="AA77" s="33">
        <f t="shared" si="0"/>
        <v>27</v>
      </c>
      <c r="AB77" s="43">
        <v>2</v>
      </c>
      <c r="AC77" s="43">
        <v>20</v>
      </c>
      <c r="AD77" s="43">
        <v>5</v>
      </c>
      <c r="AE77" s="43">
        <v>175</v>
      </c>
      <c r="AF77" s="43">
        <v>175</v>
      </c>
      <c r="AG77" s="43">
        <v>131.19999999999999</v>
      </c>
      <c r="AH77" s="43">
        <v>131.19999999999999</v>
      </c>
      <c r="AI77" s="43">
        <v>94</v>
      </c>
      <c r="AJ77" s="43">
        <v>94</v>
      </c>
      <c r="AK77" s="34">
        <f t="shared" si="1"/>
        <v>47738.499999999993</v>
      </c>
      <c r="AL77" s="34">
        <f t="shared" si="2"/>
        <v>47738.499999999993</v>
      </c>
      <c r="AM77" s="44">
        <v>47594.299999999996</v>
      </c>
      <c r="AN77" s="44">
        <v>47594.299999999996</v>
      </c>
      <c r="AO77" s="44"/>
      <c r="AP77" s="44"/>
      <c r="AQ77" s="44">
        <v>144.19999999999999</v>
      </c>
      <c r="AR77" s="44">
        <v>144.19999999999999</v>
      </c>
      <c r="AS77" s="34">
        <f t="shared" si="3"/>
        <v>47823.4</v>
      </c>
      <c r="AT77" s="34">
        <f t="shared" si="4"/>
        <v>46346.6</v>
      </c>
      <c r="AU77" s="44">
        <v>46927.3</v>
      </c>
      <c r="AV77" s="44">
        <v>45450.6</v>
      </c>
      <c r="AW77" s="44">
        <v>896.1</v>
      </c>
      <c r="AX77" s="44">
        <v>896</v>
      </c>
      <c r="AY77" s="44"/>
      <c r="AZ77" s="44"/>
      <c r="BA77" s="34">
        <f t="shared" si="5"/>
        <v>0</v>
      </c>
      <c r="BB77" s="47"/>
      <c r="BC77" s="47"/>
      <c r="BD77" s="47"/>
      <c r="BE77" s="34">
        <f t="shared" si="6"/>
        <v>114.2</v>
      </c>
      <c r="BF77" s="34">
        <f t="shared" si="7"/>
        <v>242</v>
      </c>
      <c r="BG77" s="44"/>
      <c r="BH77" s="44"/>
      <c r="BI77" s="44">
        <v>114.2</v>
      </c>
      <c r="BJ77" s="44">
        <v>242</v>
      </c>
      <c r="BK77" s="44"/>
      <c r="BL77" s="44"/>
      <c r="BM77" s="44"/>
      <c r="BN77" s="44"/>
      <c r="BO77" s="34">
        <f t="shared" si="8"/>
        <v>0</v>
      </c>
      <c r="BP77" s="34">
        <f t="shared" si="9"/>
        <v>0</v>
      </c>
      <c r="BQ77" s="44"/>
      <c r="BR77" s="44"/>
      <c r="BS77" s="44"/>
      <c r="BT77" s="44"/>
      <c r="BU77" s="44"/>
      <c r="BV77" s="44"/>
      <c r="BW77" s="91">
        <v>84.899999999994179</v>
      </c>
      <c r="BX77" s="49">
        <v>1476.8</v>
      </c>
    </row>
    <row r="78" spans="1:76" s="10" customFormat="1" ht="38.25">
      <c r="A78" s="36">
        <v>60</v>
      </c>
      <c r="B78" s="60" t="s">
        <v>269</v>
      </c>
      <c r="C78" s="61" t="s">
        <v>270</v>
      </c>
      <c r="D78" s="62" t="s">
        <v>120</v>
      </c>
      <c r="E78" s="63" t="s">
        <v>87</v>
      </c>
      <c r="F78" s="63" t="s">
        <v>87</v>
      </c>
      <c r="G78" s="60"/>
      <c r="H78" s="72">
        <v>3402.1</v>
      </c>
      <c r="I78" s="65">
        <v>3402</v>
      </c>
      <c r="J78" s="73">
        <v>24898.387287199999</v>
      </c>
      <c r="K78" s="67">
        <v>24400.419541455998</v>
      </c>
      <c r="L78" s="73">
        <v>0</v>
      </c>
      <c r="M78" s="73">
        <v>0</v>
      </c>
      <c r="N78" s="67">
        <v>1451.1999999999971</v>
      </c>
      <c r="O78" s="67">
        <v>2701.2</v>
      </c>
      <c r="P78" s="67">
        <v>1345.8999999999971</v>
      </c>
      <c r="Q78" s="67">
        <v>2584.6999999999998</v>
      </c>
      <c r="R78" s="67">
        <v>28300.487287199998</v>
      </c>
      <c r="S78" s="67">
        <v>27802.419541455998</v>
      </c>
      <c r="T78" s="67">
        <v>105.3</v>
      </c>
      <c r="U78" s="65">
        <v>116.5</v>
      </c>
      <c r="V78" s="74" t="s">
        <v>271</v>
      </c>
      <c r="W78" s="75">
        <v>0</v>
      </c>
      <c r="X78" s="76" t="s">
        <v>272</v>
      </c>
      <c r="Y78" s="77" t="s">
        <v>272</v>
      </c>
      <c r="Z78" s="77">
        <v>0</v>
      </c>
      <c r="AA78" s="33">
        <f t="shared" si="0"/>
        <v>35</v>
      </c>
      <c r="AB78" s="43">
        <v>3</v>
      </c>
      <c r="AC78" s="43">
        <v>26</v>
      </c>
      <c r="AD78" s="43">
        <v>6</v>
      </c>
      <c r="AE78" s="43">
        <v>153.9</v>
      </c>
      <c r="AF78" s="43">
        <v>153.9</v>
      </c>
      <c r="AG78" s="43">
        <v>124.9</v>
      </c>
      <c r="AH78" s="43">
        <v>124.9</v>
      </c>
      <c r="AI78" s="43">
        <v>91.2</v>
      </c>
      <c r="AJ78" s="43">
        <v>91.2</v>
      </c>
      <c r="AK78" s="34">
        <f t="shared" si="1"/>
        <v>54376.200000000004</v>
      </c>
      <c r="AL78" s="34">
        <f t="shared" si="2"/>
        <v>54376.200000000004</v>
      </c>
      <c r="AM78" s="44">
        <v>53505.8</v>
      </c>
      <c r="AN78" s="44">
        <v>53505.8</v>
      </c>
      <c r="AO78" s="44"/>
      <c r="AP78" s="44"/>
      <c r="AQ78" s="44">
        <v>870.40000000000009</v>
      </c>
      <c r="AR78" s="44">
        <v>870.40000000000009</v>
      </c>
      <c r="AS78" s="34">
        <f t="shared" si="3"/>
        <v>55827.399999999994</v>
      </c>
      <c r="AT78" s="34">
        <f t="shared" si="4"/>
        <v>53126.2</v>
      </c>
      <c r="AU78" s="44">
        <v>55577.399999999994</v>
      </c>
      <c r="AV78" s="44">
        <v>52876.2</v>
      </c>
      <c r="AW78" s="44">
        <v>250</v>
      </c>
      <c r="AX78" s="44">
        <v>250</v>
      </c>
      <c r="AY78" s="44"/>
      <c r="AZ78" s="44"/>
      <c r="BA78" s="34">
        <f t="shared" si="5"/>
        <v>0</v>
      </c>
      <c r="BB78" s="47"/>
      <c r="BC78" s="47"/>
      <c r="BD78" s="47"/>
      <c r="BE78" s="34">
        <f t="shared" si="6"/>
        <v>105.3</v>
      </c>
      <c r="BF78" s="34">
        <f t="shared" si="7"/>
        <v>116.5</v>
      </c>
      <c r="BG78" s="44"/>
      <c r="BH78" s="44"/>
      <c r="BI78" s="44">
        <v>105.3</v>
      </c>
      <c r="BJ78" s="44">
        <v>116.5</v>
      </c>
      <c r="BK78" s="44"/>
      <c r="BL78" s="44"/>
      <c r="BM78" s="44"/>
      <c r="BN78" s="44"/>
      <c r="BO78" s="34">
        <f t="shared" si="8"/>
        <v>0</v>
      </c>
      <c r="BP78" s="34">
        <f t="shared" si="9"/>
        <v>0</v>
      </c>
      <c r="BQ78" s="44"/>
      <c r="BR78" s="44"/>
      <c r="BS78" s="44"/>
      <c r="BT78" s="44"/>
      <c r="BU78" s="44"/>
      <c r="BV78" s="44"/>
      <c r="BW78" s="91">
        <v>1451.1999999999971</v>
      </c>
      <c r="BX78" s="49">
        <v>2701.2</v>
      </c>
    </row>
    <row r="79" spans="1:76" s="10" customFormat="1" ht="25.5">
      <c r="A79" s="36">
        <v>61</v>
      </c>
      <c r="B79" s="60" t="s">
        <v>273</v>
      </c>
      <c r="C79" s="61" t="s">
        <v>274</v>
      </c>
      <c r="D79" s="62" t="s">
        <v>120</v>
      </c>
      <c r="E79" s="63" t="s">
        <v>87</v>
      </c>
      <c r="F79" s="63" t="s">
        <v>87</v>
      </c>
      <c r="G79" s="60"/>
      <c r="H79" s="72">
        <v>2477.6</v>
      </c>
      <c r="I79" s="65">
        <v>2430</v>
      </c>
      <c r="J79" s="73">
        <v>17356.051076</v>
      </c>
      <c r="K79" s="67">
        <v>17008.930054479999</v>
      </c>
      <c r="L79" s="73">
        <v>0</v>
      </c>
      <c r="M79" s="73">
        <v>0</v>
      </c>
      <c r="N79" s="67">
        <v>3222.5000000000023</v>
      </c>
      <c r="O79" s="67">
        <v>2240.3000000000002</v>
      </c>
      <c r="P79" s="67">
        <v>3064.8000000000025</v>
      </c>
      <c r="Q79" s="67">
        <v>2052.5</v>
      </c>
      <c r="R79" s="67">
        <v>19833.651075999998</v>
      </c>
      <c r="S79" s="67">
        <v>19438.930054479999</v>
      </c>
      <c r="T79" s="67">
        <v>157.69999999999999</v>
      </c>
      <c r="U79" s="65">
        <v>187.8</v>
      </c>
      <c r="V79" s="74">
        <v>4840</v>
      </c>
      <c r="W79" s="75">
        <v>0</v>
      </c>
      <c r="X79" s="76">
        <v>801.1</v>
      </c>
      <c r="Y79" s="77">
        <v>801.1</v>
      </c>
      <c r="Z79" s="77">
        <v>0</v>
      </c>
      <c r="AA79" s="33">
        <f t="shared" si="0"/>
        <v>20</v>
      </c>
      <c r="AB79" s="43">
        <v>1</v>
      </c>
      <c r="AC79" s="43">
        <v>15</v>
      </c>
      <c r="AD79" s="43">
        <v>4</v>
      </c>
      <c r="AE79" s="43">
        <v>195.3</v>
      </c>
      <c r="AF79" s="43">
        <v>195.3</v>
      </c>
      <c r="AG79" s="43">
        <v>136</v>
      </c>
      <c r="AH79" s="43">
        <v>136</v>
      </c>
      <c r="AI79" s="43">
        <v>98.7</v>
      </c>
      <c r="AJ79" s="43">
        <v>98.7</v>
      </c>
      <c r="AK79" s="34">
        <f t="shared" si="1"/>
        <v>33171.9</v>
      </c>
      <c r="AL79" s="34">
        <f t="shared" si="2"/>
        <v>33171.9</v>
      </c>
      <c r="AM79" s="44">
        <v>33148.400000000001</v>
      </c>
      <c r="AN79" s="44">
        <v>33148.400000000001</v>
      </c>
      <c r="AO79" s="44"/>
      <c r="AP79" s="44"/>
      <c r="AQ79" s="44">
        <v>23.5</v>
      </c>
      <c r="AR79" s="44">
        <v>23.5</v>
      </c>
      <c r="AS79" s="34">
        <f t="shared" si="3"/>
        <v>36389.4</v>
      </c>
      <c r="AT79" s="34">
        <f t="shared" si="4"/>
        <v>34149.199999999997</v>
      </c>
      <c r="AU79" s="44">
        <v>36389.4</v>
      </c>
      <c r="AV79" s="44">
        <v>34149.199999999997</v>
      </c>
      <c r="AW79" s="44">
        <v>0</v>
      </c>
      <c r="AX79" s="44"/>
      <c r="AY79" s="44"/>
      <c r="AZ79" s="44"/>
      <c r="BA79" s="34">
        <f t="shared" si="5"/>
        <v>0</v>
      </c>
      <c r="BB79" s="47"/>
      <c r="BC79" s="47"/>
      <c r="BD79" s="47"/>
      <c r="BE79" s="34">
        <f t="shared" si="6"/>
        <v>157.69999999999999</v>
      </c>
      <c r="BF79" s="34">
        <f t="shared" si="7"/>
        <v>187.8</v>
      </c>
      <c r="BG79" s="44"/>
      <c r="BH79" s="44"/>
      <c r="BI79" s="44">
        <v>157.69999999999999</v>
      </c>
      <c r="BJ79" s="44">
        <v>187.8</v>
      </c>
      <c r="BK79" s="44"/>
      <c r="BL79" s="44"/>
      <c r="BM79" s="44"/>
      <c r="BN79" s="44"/>
      <c r="BO79" s="34">
        <f t="shared" si="8"/>
        <v>4.9000000000000004</v>
      </c>
      <c r="BP79" s="34">
        <f t="shared" si="9"/>
        <v>0</v>
      </c>
      <c r="BQ79" s="44"/>
      <c r="BR79" s="44"/>
      <c r="BS79" s="44">
        <v>4.9000000000000004</v>
      </c>
      <c r="BT79" s="44"/>
      <c r="BU79" s="44"/>
      <c r="BV79" s="44"/>
      <c r="BW79" s="91">
        <v>3217.6000000000022</v>
      </c>
      <c r="BX79" s="49">
        <v>2240.3000000000002</v>
      </c>
    </row>
    <row r="80" spans="1:76" s="10" customFormat="1" ht="25.5">
      <c r="A80" s="36">
        <v>62</v>
      </c>
      <c r="B80" s="60" t="s">
        <v>275</v>
      </c>
      <c r="C80" s="61" t="s">
        <v>276</v>
      </c>
      <c r="D80" s="62" t="s">
        <v>120</v>
      </c>
      <c r="E80" s="63" t="s">
        <v>87</v>
      </c>
      <c r="F80" s="63" t="s">
        <v>87</v>
      </c>
      <c r="G80" s="60"/>
      <c r="H80" s="72">
        <v>5274.9</v>
      </c>
      <c r="I80" s="65">
        <v>5481.5</v>
      </c>
      <c r="J80" s="73">
        <v>18526.423327999997</v>
      </c>
      <c r="K80" s="67">
        <v>18155.894861439996</v>
      </c>
      <c r="L80" s="73">
        <v>0</v>
      </c>
      <c r="M80" s="73">
        <v>0</v>
      </c>
      <c r="N80" s="67">
        <v>7236.5999999999985</v>
      </c>
      <c r="O80" s="67">
        <v>6395.7</v>
      </c>
      <c r="P80" s="67">
        <v>7179.0999999999985</v>
      </c>
      <c r="Q80" s="67">
        <v>6352</v>
      </c>
      <c r="R80" s="67">
        <v>23801.323327999999</v>
      </c>
      <c r="S80" s="67">
        <v>23637.394861439996</v>
      </c>
      <c r="T80" s="67">
        <v>57.5</v>
      </c>
      <c r="U80" s="65">
        <v>43.7</v>
      </c>
      <c r="V80" s="74">
        <v>18760</v>
      </c>
      <c r="W80" s="75">
        <v>0</v>
      </c>
      <c r="X80" s="76" t="s">
        <v>277</v>
      </c>
      <c r="Y80" s="77" t="s">
        <v>277</v>
      </c>
      <c r="Z80" s="77">
        <v>0</v>
      </c>
      <c r="AA80" s="33">
        <f t="shared" si="0"/>
        <v>30</v>
      </c>
      <c r="AB80" s="43">
        <v>2</v>
      </c>
      <c r="AC80" s="43">
        <v>23</v>
      </c>
      <c r="AD80" s="43">
        <v>5</v>
      </c>
      <c r="AE80" s="43">
        <v>198.6</v>
      </c>
      <c r="AF80" s="43">
        <v>198.6</v>
      </c>
      <c r="AG80" s="43">
        <v>107.6</v>
      </c>
      <c r="AH80" s="43">
        <v>107.6</v>
      </c>
      <c r="AI80" s="43">
        <v>98</v>
      </c>
      <c r="AJ80" s="43">
        <v>98</v>
      </c>
      <c r="AK80" s="34">
        <f t="shared" si="1"/>
        <v>49361.1</v>
      </c>
      <c r="AL80" s="34">
        <f t="shared" si="2"/>
        <v>49361.1</v>
      </c>
      <c r="AM80" s="44">
        <v>49263.9</v>
      </c>
      <c r="AN80" s="44">
        <v>49263.9</v>
      </c>
      <c r="AO80" s="44"/>
      <c r="AP80" s="44"/>
      <c r="AQ80" s="44">
        <v>97.2</v>
      </c>
      <c r="AR80" s="44">
        <v>97.2</v>
      </c>
      <c r="AS80" s="34">
        <f t="shared" si="3"/>
        <v>56597.599999999999</v>
      </c>
      <c r="AT80" s="34">
        <f t="shared" si="4"/>
        <v>50201.9</v>
      </c>
      <c r="AU80" s="44">
        <v>55897.599999999999</v>
      </c>
      <c r="AV80" s="44">
        <v>50066.9</v>
      </c>
      <c r="AW80" s="44">
        <v>700</v>
      </c>
      <c r="AX80" s="44">
        <v>135</v>
      </c>
      <c r="AY80" s="44"/>
      <c r="AZ80" s="44"/>
      <c r="BA80" s="34">
        <f t="shared" si="5"/>
        <v>0</v>
      </c>
      <c r="BB80" s="47"/>
      <c r="BC80" s="47"/>
      <c r="BD80" s="47"/>
      <c r="BE80" s="34">
        <f t="shared" si="6"/>
        <v>57.5</v>
      </c>
      <c r="BF80" s="34">
        <f t="shared" si="7"/>
        <v>43.7</v>
      </c>
      <c r="BG80" s="44"/>
      <c r="BH80" s="44"/>
      <c r="BI80" s="44">
        <v>57.5</v>
      </c>
      <c r="BJ80" s="44">
        <v>43.7</v>
      </c>
      <c r="BK80" s="44"/>
      <c r="BL80" s="44"/>
      <c r="BM80" s="44"/>
      <c r="BN80" s="44"/>
      <c r="BO80" s="34">
        <f t="shared" si="8"/>
        <v>0</v>
      </c>
      <c r="BP80" s="34">
        <f t="shared" si="9"/>
        <v>0</v>
      </c>
      <c r="BQ80" s="44"/>
      <c r="BR80" s="44"/>
      <c r="BS80" s="44"/>
      <c r="BT80" s="44"/>
      <c r="BU80" s="44"/>
      <c r="BV80" s="44"/>
      <c r="BW80" s="91">
        <v>7236.5999999999985</v>
      </c>
      <c r="BX80" s="49">
        <v>6395.7</v>
      </c>
    </row>
    <row r="81" spans="1:76" s="10" customFormat="1" ht="25.5">
      <c r="A81" s="36">
        <v>63</v>
      </c>
      <c r="B81" s="60" t="s">
        <v>278</v>
      </c>
      <c r="C81" s="61" t="s">
        <v>279</v>
      </c>
      <c r="D81" s="62" t="s">
        <v>120</v>
      </c>
      <c r="E81" s="63" t="s">
        <v>87</v>
      </c>
      <c r="F81" s="63" t="s">
        <v>87</v>
      </c>
      <c r="G81" s="60"/>
      <c r="H81" s="72">
        <v>8733.4</v>
      </c>
      <c r="I81" s="65">
        <v>9195.6</v>
      </c>
      <c r="J81" s="73">
        <v>22590.113907200001</v>
      </c>
      <c r="K81" s="67">
        <v>22138.311629055999</v>
      </c>
      <c r="L81" s="73">
        <v>0</v>
      </c>
      <c r="M81" s="73">
        <v>0</v>
      </c>
      <c r="N81" s="67">
        <v>1073.8000000000029</v>
      </c>
      <c r="O81" s="67">
        <v>1022.8</v>
      </c>
      <c r="P81" s="67">
        <v>550.20000000000289</v>
      </c>
      <c r="Q81" s="67">
        <v>246.79999999999995</v>
      </c>
      <c r="R81" s="67">
        <v>31323.513907200002</v>
      </c>
      <c r="S81" s="67">
        <v>31333.911629055998</v>
      </c>
      <c r="T81" s="67">
        <v>523.6</v>
      </c>
      <c r="U81" s="65">
        <v>776</v>
      </c>
      <c r="V81" s="74">
        <v>2670</v>
      </c>
      <c r="W81" s="75">
        <v>0</v>
      </c>
      <c r="X81" s="76">
        <v>2441.1</v>
      </c>
      <c r="Y81" s="77">
        <v>2441.1</v>
      </c>
      <c r="Z81" s="77">
        <v>0</v>
      </c>
      <c r="AA81" s="33">
        <f t="shared" si="0"/>
        <v>49</v>
      </c>
      <c r="AB81" s="43">
        <v>3</v>
      </c>
      <c r="AC81" s="43">
        <v>36</v>
      </c>
      <c r="AD81" s="43">
        <v>10</v>
      </c>
      <c r="AE81" s="43">
        <v>178.7</v>
      </c>
      <c r="AF81" s="43">
        <v>178.7</v>
      </c>
      <c r="AG81" s="43">
        <v>128.9</v>
      </c>
      <c r="AH81" s="43">
        <v>128.9</v>
      </c>
      <c r="AI81" s="43">
        <v>87.9</v>
      </c>
      <c r="AJ81" s="43">
        <v>87.9</v>
      </c>
      <c r="AK81" s="34">
        <f t="shared" si="1"/>
        <v>80835.5</v>
      </c>
      <c r="AL81" s="34">
        <f t="shared" si="2"/>
        <v>80835.5</v>
      </c>
      <c r="AM81" s="44">
        <v>80492.3</v>
      </c>
      <c r="AN81" s="44">
        <v>80492.3</v>
      </c>
      <c r="AO81" s="44"/>
      <c r="AP81" s="44"/>
      <c r="AQ81" s="44">
        <v>343.20000000000005</v>
      </c>
      <c r="AR81" s="44">
        <v>343.20000000000005</v>
      </c>
      <c r="AS81" s="34">
        <f t="shared" si="3"/>
        <v>81909.3</v>
      </c>
      <c r="AT81" s="34">
        <f t="shared" si="4"/>
        <v>80886.5</v>
      </c>
      <c r="AU81" s="44">
        <v>81491.3</v>
      </c>
      <c r="AV81" s="44">
        <v>80468.5</v>
      </c>
      <c r="AW81" s="44">
        <v>418</v>
      </c>
      <c r="AX81" s="44">
        <v>418</v>
      </c>
      <c r="AY81" s="44"/>
      <c r="AZ81" s="44"/>
      <c r="BA81" s="34">
        <f t="shared" si="5"/>
        <v>0</v>
      </c>
      <c r="BB81" s="47"/>
      <c r="BC81" s="47"/>
      <c r="BD81" s="47"/>
      <c r="BE81" s="34">
        <f t="shared" si="6"/>
        <v>523.6</v>
      </c>
      <c r="BF81" s="34">
        <f t="shared" si="7"/>
        <v>776</v>
      </c>
      <c r="BG81" s="44"/>
      <c r="BH81" s="44"/>
      <c r="BI81" s="44">
        <v>523.6</v>
      </c>
      <c r="BJ81" s="44">
        <v>776</v>
      </c>
      <c r="BK81" s="44"/>
      <c r="BL81" s="44"/>
      <c r="BM81" s="44"/>
      <c r="BN81" s="44"/>
      <c r="BO81" s="34">
        <f t="shared" si="8"/>
        <v>0</v>
      </c>
      <c r="BP81" s="34">
        <f t="shared" si="9"/>
        <v>0</v>
      </c>
      <c r="BQ81" s="44"/>
      <c r="BR81" s="44"/>
      <c r="BS81" s="44"/>
      <c r="BT81" s="44"/>
      <c r="BU81" s="44"/>
      <c r="BV81" s="44"/>
      <c r="BW81" s="91">
        <v>1073.8000000000029</v>
      </c>
      <c r="BX81" s="49">
        <v>1022.8</v>
      </c>
    </row>
    <row r="82" spans="1:76" s="10" customFormat="1" ht="25.5">
      <c r="A82" s="36">
        <v>64</v>
      </c>
      <c r="B82" s="60" t="s">
        <v>280</v>
      </c>
      <c r="C82" s="61" t="s">
        <v>281</v>
      </c>
      <c r="D82" s="62" t="s">
        <v>120</v>
      </c>
      <c r="E82" s="63" t="s">
        <v>87</v>
      </c>
      <c r="F82" s="63" t="s">
        <v>87</v>
      </c>
      <c r="G82" s="60"/>
      <c r="H82" s="72">
        <v>2264.6999999999998</v>
      </c>
      <c r="I82" s="65">
        <v>2264.6999999999998</v>
      </c>
      <c r="J82" s="73">
        <v>0</v>
      </c>
      <c r="K82" s="67">
        <v>0</v>
      </c>
      <c r="L82" s="73">
        <v>0</v>
      </c>
      <c r="M82" s="73">
        <v>0</v>
      </c>
      <c r="N82" s="67">
        <v>13940.100000000002</v>
      </c>
      <c r="O82" s="67">
        <v>13726</v>
      </c>
      <c r="P82" s="67">
        <v>13903.400000000001</v>
      </c>
      <c r="Q82" s="67">
        <v>13651.1</v>
      </c>
      <c r="R82" s="67">
        <v>2264.6999999999998</v>
      </c>
      <c r="S82" s="67">
        <v>2264.6999999999998</v>
      </c>
      <c r="T82" s="67">
        <v>36.700000000000003</v>
      </c>
      <c r="U82" s="65">
        <v>74.900000000000006</v>
      </c>
      <c r="V82" s="74" t="s">
        <v>205</v>
      </c>
      <c r="W82" s="75">
        <v>0</v>
      </c>
      <c r="X82" s="76" t="s">
        <v>206</v>
      </c>
      <c r="Y82" s="77" t="s">
        <v>206</v>
      </c>
      <c r="Z82" s="77">
        <v>0</v>
      </c>
      <c r="AA82" s="33">
        <f t="shared" si="0"/>
        <v>13</v>
      </c>
      <c r="AB82" s="43">
        <v>2</v>
      </c>
      <c r="AC82" s="43">
        <v>6</v>
      </c>
      <c r="AD82" s="43">
        <v>5</v>
      </c>
      <c r="AE82" s="43">
        <v>195.6</v>
      </c>
      <c r="AF82" s="43">
        <v>195.6</v>
      </c>
      <c r="AG82" s="43">
        <v>121.5</v>
      </c>
      <c r="AH82" s="43">
        <v>121.5</v>
      </c>
      <c r="AI82" s="43">
        <v>99.5</v>
      </c>
      <c r="AJ82" s="43">
        <v>99.5</v>
      </c>
      <c r="AK82" s="34">
        <f t="shared" si="1"/>
        <v>22989.5</v>
      </c>
      <c r="AL82" s="34">
        <f t="shared" si="2"/>
        <v>22989.5</v>
      </c>
      <c r="AM82" s="44">
        <v>22989.5</v>
      </c>
      <c r="AN82" s="44">
        <v>22989.5</v>
      </c>
      <c r="AO82" s="44"/>
      <c r="AP82" s="44"/>
      <c r="AQ82" s="44">
        <v>0</v>
      </c>
      <c r="AR82" s="44">
        <v>0</v>
      </c>
      <c r="AS82" s="34">
        <f t="shared" si="3"/>
        <v>36929.599999999999</v>
      </c>
      <c r="AT82" s="34">
        <f t="shared" si="4"/>
        <v>23203.599999999999</v>
      </c>
      <c r="AU82" s="44">
        <v>35929.599999999999</v>
      </c>
      <c r="AV82" s="44">
        <v>23203.599999999999</v>
      </c>
      <c r="AW82" s="44">
        <v>1000</v>
      </c>
      <c r="AX82" s="44"/>
      <c r="AY82" s="44"/>
      <c r="AZ82" s="44"/>
      <c r="BA82" s="34">
        <f t="shared" si="5"/>
        <v>0</v>
      </c>
      <c r="BB82" s="47"/>
      <c r="BC82" s="47"/>
      <c r="BD82" s="47"/>
      <c r="BE82" s="34">
        <f t="shared" si="6"/>
        <v>36.700000000000003</v>
      </c>
      <c r="BF82" s="34">
        <f t="shared" si="7"/>
        <v>74.900000000000006</v>
      </c>
      <c r="BG82" s="44"/>
      <c r="BH82" s="44"/>
      <c r="BI82" s="44">
        <v>36.700000000000003</v>
      </c>
      <c r="BJ82" s="44">
        <v>74.900000000000006</v>
      </c>
      <c r="BK82" s="44"/>
      <c r="BL82" s="44"/>
      <c r="BM82" s="44"/>
      <c r="BN82" s="44"/>
      <c r="BO82" s="34">
        <f t="shared" si="8"/>
        <v>0</v>
      </c>
      <c r="BP82" s="34">
        <f t="shared" si="9"/>
        <v>0</v>
      </c>
      <c r="BQ82" s="44"/>
      <c r="BR82" s="44"/>
      <c r="BS82" s="44"/>
      <c r="BT82" s="44"/>
      <c r="BU82" s="44"/>
      <c r="BV82" s="44"/>
      <c r="BW82" s="91">
        <v>13940.100000000002</v>
      </c>
      <c r="BX82" s="49">
        <v>13726</v>
      </c>
    </row>
    <row r="83" spans="1:76" s="10" customFormat="1" ht="25.5">
      <c r="A83" s="36">
        <v>65</v>
      </c>
      <c r="B83" s="60" t="s">
        <v>282</v>
      </c>
      <c r="C83" s="61" t="s">
        <v>283</v>
      </c>
      <c r="D83" s="62" t="s">
        <v>120</v>
      </c>
      <c r="E83" s="63" t="s">
        <v>87</v>
      </c>
      <c r="F83" s="63" t="s">
        <v>87</v>
      </c>
      <c r="G83" s="60"/>
      <c r="H83" s="72">
        <v>4472</v>
      </c>
      <c r="I83" s="65">
        <v>4596</v>
      </c>
      <c r="J83" s="73">
        <v>10135.6025288</v>
      </c>
      <c r="K83" s="67">
        <v>9932.8904782240006</v>
      </c>
      <c r="L83" s="73">
        <v>0</v>
      </c>
      <c r="M83" s="73">
        <v>0</v>
      </c>
      <c r="N83" s="67">
        <v>3712.4000000000015</v>
      </c>
      <c r="O83" s="67">
        <v>4393.2</v>
      </c>
      <c r="P83" s="67">
        <v>3562.5000000000014</v>
      </c>
      <c r="Q83" s="67">
        <v>4190.3</v>
      </c>
      <c r="R83" s="67">
        <v>14607.6025288</v>
      </c>
      <c r="S83" s="67">
        <v>14528.890478224001</v>
      </c>
      <c r="T83" s="67">
        <v>149.9</v>
      </c>
      <c r="U83" s="65">
        <v>202.9</v>
      </c>
      <c r="V83" s="74">
        <v>18580</v>
      </c>
      <c r="W83" s="75">
        <v>0</v>
      </c>
      <c r="X83" s="76" t="s">
        <v>284</v>
      </c>
      <c r="Y83" s="77" t="s">
        <v>284</v>
      </c>
      <c r="Z83" s="77">
        <v>0</v>
      </c>
      <c r="AA83" s="33">
        <f t="shared" si="0"/>
        <v>22</v>
      </c>
      <c r="AB83" s="43">
        <v>1</v>
      </c>
      <c r="AC83" s="43">
        <v>14</v>
      </c>
      <c r="AD83" s="43">
        <v>7</v>
      </c>
      <c r="AE83" s="43">
        <v>195</v>
      </c>
      <c r="AF83" s="43">
        <v>195</v>
      </c>
      <c r="AG83" s="43">
        <v>127</v>
      </c>
      <c r="AH83" s="43">
        <v>127</v>
      </c>
      <c r="AI83" s="43">
        <v>85</v>
      </c>
      <c r="AJ83" s="43">
        <v>85</v>
      </c>
      <c r="AK83" s="34">
        <f t="shared" si="1"/>
        <v>36113.699999999997</v>
      </c>
      <c r="AL83" s="34">
        <f t="shared" si="2"/>
        <v>36113.699999999997</v>
      </c>
      <c r="AM83" s="44">
        <v>35622.6</v>
      </c>
      <c r="AN83" s="44">
        <v>35622.6</v>
      </c>
      <c r="AO83" s="44"/>
      <c r="AP83" s="44"/>
      <c r="AQ83" s="44">
        <v>491.1</v>
      </c>
      <c r="AR83" s="44">
        <v>491.1</v>
      </c>
      <c r="AS83" s="34">
        <f t="shared" si="3"/>
        <v>39826.199999999997</v>
      </c>
      <c r="AT83" s="34">
        <f t="shared" si="4"/>
        <v>35449</v>
      </c>
      <c r="AU83" s="44">
        <v>38926.199999999997</v>
      </c>
      <c r="AV83" s="44">
        <v>34570.699999999997</v>
      </c>
      <c r="AW83" s="44">
        <v>900</v>
      </c>
      <c r="AX83" s="44">
        <v>878.3</v>
      </c>
      <c r="AY83" s="44"/>
      <c r="AZ83" s="44"/>
      <c r="BA83" s="34">
        <f t="shared" si="5"/>
        <v>0</v>
      </c>
      <c r="BB83" s="47"/>
      <c r="BC83" s="47"/>
      <c r="BD83" s="47"/>
      <c r="BE83" s="34">
        <f t="shared" si="6"/>
        <v>149.9</v>
      </c>
      <c r="BF83" s="34">
        <f t="shared" si="7"/>
        <v>202.9</v>
      </c>
      <c r="BG83" s="44"/>
      <c r="BH83" s="44"/>
      <c r="BI83" s="44">
        <v>149.9</v>
      </c>
      <c r="BJ83" s="44">
        <v>202.9</v>
      </c>
      <c r="BK83" s="44"/>
      <c r="BL83" s="44"/>
      <c r="BM83" s="44"/>
      <c r="BN83" s="44"/>
      <c r="BO83" s="34">
        <f t="shared" si="8"/>
        <v>0</v>
      </c>
      <c r="BP83" s="34">
        <f t="shared" si="9"/>
        <v>16</v>
      </c>
      <c r="BQ83" s="44"/>
      <c r="BR83" s="44"/>
      <c r="BS83" s="44"/>
      <c r="BT83" s="44">
        <v>16</v>
      </c>
      <c r="BU83" s="44"/>
      <c r="BV83" s="44"/>
      <c r="BW83" s="91">
        <v>3712.4000000000015</v>
      </c>
      <c r="BX83" s="49">
        <v>4377.2</v>
      </c>
    </row>
    <row r="84" spans="1:76" s="10" customFormat="1" ht="25.5">
      <c r="A84" s="36">
        <v>66</v>
      </c>
      <c r="B84" s="60" t="s">
        <v>285</v>
      </c>
      <c r="C84" s="61" t="s">
        <v>286</v>
      </c>
      <c r="D84" s="62" t="s">
        <v>120</v>
      </c>
      <c r="E84" s="63" t="s">
        <v>87</v>
      </c>
      <c r="F84" s="63" t="s">
        <v>87</v>
      </c>
      <c r="G84" s="60"/>
      <c r="H84" s="72">
        <v>7949.3</v>
      </c>
      <c r="I84" s="65">
        <v>7949.3</v>
      </c>
      <c r="J84" s="73">
        <v>1427.2235488000001</v>
      </c>
      <c r="K84" s="67">
        <v>1398.6790778240002</v>
      </c>
      <c r="L84" s="73">
        <v>0</v>
      </c>
      <c r="M84" s="73">
        <v>0</v>
      </c>
      <c r="N84" s="67">
        <v>3681.4000000000051</v>
      </c>
      <c r="O84" s="67">
        <v>2548.1999999999998</v>
      </c>
      <c r="P84" s="67">
        <v>3639.500000000005</v>
      </c>
      <c r="Q84" s="67">
        <v>2502.8999999999996</v>
      </c>
      <c r="R84" s="67">
        <v>9376.5235487999998</v>
      </c>
      <c r="S84" s="67">
        <v>9347.9790778240003</v>
      </c>
      <c r="T84" s="67">
        <v>41.9</v>
      </c>
      <c r="U84" s="65">
        <v>45.3</v>
      </c>
      <c r="V84" s="74">
        <v>2000</v>
      </c>
      <c r="W84" s="75">
        <v>0</v>
      </c>
      <c r="X84" s="76">
        <v>263.89999999999998</v>
      </c>
      <c r="Y84" s="77">
        <v>263.89999999999998</v>
      </c>
      <c r="Z84" s="77">
        <v>0</v>
      </c>
      <c r="AA84" s="33">
        <f t="shared" ref="AA84:AA147" si="10">AB84+AC84+AD84</f>
        <v>19</v>
      </c>
      <c r="AB84" s="43">
        <v>1</v>
      </c>
      <c r="AC84" s="43">
        <v>14</v>
      </c>
      <c r="AD84" s="43">
        <v>4</v>
      </c>
      <c r="AE84" s="43">
        <v>205</v>
      </c>
      <c r="AF84" s="43">
        <v>205</v>
      </c>
      <c r="AG84" s="43">
        <v>135.6</v>
      </c>
      <c r="AH84" s="43">
        <v>135.6</v>
      </c>
      <c r="AI84" s="43">
        <v>98</v>
      </c>
      <c r="AJ84" s="43">
        <v>98</v>
      </c>
      <c r="AK84" s="34">
        <f t="shared" ref="AK84:AK147" si="11">AM84+AO84+AQ84</f>
        <v>32728.399999999998</v>
      </c>
      <c r="AL84" s="34">
        <f t="shared" ref="AL84:AL147" si="12">AN84+AP84+AR84</f>
        <v>32728.399999999998</v>
      </c>
      <c r="AM84" s="44">
        <v>32728.399999999998</v>
      </c>
      <c r="AN84" s="44">
        <v>32728.399999999998</v>
      </c>
      <c r="AO84" s="44"/>
      <c r="AP84" s="44"/>
      <c r="AQ84" s="44">
        <v>0</v>
      </c>
      <c r="AR84" s="44">
        <v>0</v>
      </c>
      <c r="AS84" s="34">
        <f t="shared" ref="AS84:AS147" si="13">AU84+AW84</f>
        <v>36409.799999999996</v>
      </c>
      <c r="AT84" s="34">
        <f t="shared" ref="AT84:AT147" si="14">AV84+AX84</f>
        <v>33861.599999999999</v>
      </c>
      <c r="AU84" s="44">
        <v>35409.799999999996</v>
      </c>
      <c r="AV84" s="44">
        <v>33384.799999999996</v>
      </c>
      <c r="AW84" s="44">
        <v>1000</v>
      </c>
      <c r="AX84" s="44">
        <v>476.8</v>
      </c>
      <c r="AY84" s="44"/>
      <c r="AZ84" s="44"/>
      <c r="BA84" s="34">
        <f t="shared" ref="BA84:BA147" si="15">AY84-AZ84</f>
        <v>0</v>
      </c>
      <c r="BB84" s="47"/>
      <c r="BC84" s="47"/>
      <c r="BD84" s="47"/>
      <c r="BE84" s="34">
        <f t="shared" ref="BE84:BE147" si="16">BG84+BI84+BK84+BM84</f>
        <v>41.9</v>
      </c>
      <c r="BF84" s="34">
        <f t="shared" ref="BF84:BF147" si="17">BH84+BJ84+BL84+BN84</f>
        <v>45.3</v>
      </c>
      <c r="BG84" s="44"/>
      <c r="BH84" s="44"/>
      <c r="BI84" s="44">
        <v>41.9</v>
      </c>
      <c r="BJ84" s="44">
        <v>45.3</v>
      </c>
      <c r="BK84" s="44"/>
      <c r="BL84" s="44"/>
      <c r="BM84" s="44"/>
      <c r="BN84" s="44"/>
      <c r="BO84" s="34">
        <f t="shared" ref="BO84:BO147" si="18">BQ84+BS84+BU84</f>
        <v>0</v>
      </c>
      <c r="BP84" s="34">
        <f t="shared" ref="BP84:BP147" si="19">BR84+BT84+BV84</f>
        <v>0</v>
      </c>
      <c r="BQ84" s="44"/>
      <c r="BR84" s="44"/>
      <c r="BS84" s="44"/>
      <c r="BT84" s="44"/>
      <c r="BU84" s="44"/>
      <c r="BV84" s="44"/>
      <c r="BW84" s="91">
        <v>3681.4000000000051</v>
      </c>
      <c r="BX84" s="49">
        <v>2548.1999999999998</v>
      </c>
    </row>
    <row r="85" spans="1:76" s="10" customFormat="1" ht="25.5">
      <c r="A85" s="36">
        <v>67</v>
      </c>
      <c r="B85" s="60" t="s">
        <v>287</v>
      </c>
      <c r="C85" s="61" t="s">
        <v>288</v>
      </c>
      <c r="D85" s="62" t="s">
        <v>120</v>
      </c>
      <c r="E85" s="63" t="s">
        <v>87</v>
      </c>
      <c r="F85" s="63" t="s">
        <v>87</v>
      </c>
      <c r="G85" s="60"/>
      <c r="H85" s="72">
        <v>7953.9</v>
      </c>
      <c r="I85" s="65">
        <v>8859</v>
      </c>
      <c r="J85" s="73">
        <v>43632.343451200002</v>
      </c>
      <c r="K85" s="67">
        <v>42759.696582176002</v>
      </c>
      <c r="L85" s="73">
        <v>0</v>
      </c>
      <c r="M85" s="73">
        <v>0</v>
      </c>
      <c r="N85" s="67">
        <v>12644.199999999997</v>
      </c>
      <c r="O85" s="67">
        <v>13199.4</v>
      </c>
      <c r="P85" s="67">
        <v>12449.599999999997</v>
      </c>
      <c r="Q85" s="67">
        <v>12856.6</v>
      </c>
      <c r="R85" s="67">
        <v>51586.243451200004</v>
      </c>
      <c r="S85" s="67">
        <v>51618.696582176002</v>
      </c>
      <c r="T85" s="67">
        <v>194.6</v>
      </c>
      <c r="U85" s="65">
        <v>342.8</v>
      </c>
      <c r="V85" s="74">
        <v>18000</v>
      </c>
      <c r="W85" s="75">
        <v>0</v>
      </c>
      <c r="X85" s="76" t="s">
        <v>289</v>
      </c>
      <c r="Y85" s="77" t="s">
        <v>289</v>
      </c>
      <c r="Z85" s="77">
        <v>0</v>
      </c>
      <c r="AA85" s="33">
        <f t="shared" si="10"/>
        <v>37</v>
      </c>
      <c r="AB85" s="43">
        <v>3</v>
      </c>
      <c r="AC85" s="43">
        <v>27</v>
      </c>
      <c r="AD85" s="43">
        <v>7</v>
      </c>
      <c r="AE85" s="43">
        <v>209.3</v>
      </c>
      <c r="AF85" s="43">
        <v>209.3</v>
      </c>
      <c r="AG85" s="43">
        <v>132.5</v>
      </c>
      <c r="AH85" s="43">
        <v>132.5</v>
      </c>
      <c r="AI85" s="43">
        <v>91</v>
      </c>
      <c r="AJ85" s="43">
        <v>91</v>
      </c>
      <c r="AK85" s="34">
        <f t="shared" si="11"/>
        <v>64210.200000000004</v>
      </c>
      <c r="AL85" s="34">
        <f t="shared" si="12"/>
        <v>64210.200000000004</v>
      </c>
      <c r="AM85" s="44">
        <v>64175.9</v>
      </c>
      <c r="AN85" s="44">
        <v>64175.9</v>
      </c>
      <c r="AO85" s="44"/>
      <c r="AP85" s="44"/>
      <c r="AQ85" s="44">
        <v>34.299999999999997</v>
      </c>
      <c r="AR85" s="44">
        <v>34.299999999999997</v>
      </c>
      <c r="AS85" s="34">
        <f t="shared" si="13"/>
        <v>76854.5</v>
      </c>
      <c r="AT85" s="34">
        <f t="shared" si="14"/>
        <v>63655.1</v>
      </c>
      <c r="AU85" s="44">
        <v>75354.5</v>
      </c>
      <c r="AV85" s="44">
        <v>63292.6</v>
      </c>
      <c r="AW85" s="44">
        <v>1500</v>
      </c>
      <c r="AX85" s="44">
        <v>362.5</v>
      </c>
      <c r="AY85" s="44"/>
      <c r="AZ85" s="44"/>
      <c r="BA85" s="34">
        <f t="shared" si="15"/>
        <v>0</v>
      </c>
      <c r="BB85" s="47"/>
      <c r="BC85" s="47"/>
      <c r="BD85" s="47"/>
      <c r="BE85" s="34">
        <f t="shared" si="16"/>
        <v>194.6</v>
      </c>
      <c r="BF85" s="34">
        <f t="shared" si="17"/>
        <v>342.8</v>
      </c>
      <c r="BG85" s="44"/>
      <c r="BH85" s="44"/>
      <c r="BI85" s="44">
        <v>194.6</v>
      </c>
      <c r="BJ85" s="44">
        <v>342.8</v>
      </c>
      <c r="BK85" s="44"/>
      <c r="BL85" s="44"/>
      <c r="BM85" s="44"/>
      <c r="BN85" s="44"/>
      <c r="BO85" s="34">
        <f t="shared" si="18"/>
        <v>0</v>
      </c>
      <c r="BP85" s="34">
        <f t="shared" si="19"/>
        <v>0</v>
      </c>
      <c r="BQ85" s="44"/>
      <c r="BR85" s="44"/>
      <c r="BS85" s="44"/>
      <c r="BT85" s="44"/>
      <c r="BU85" s="44"/>
      <c r="BV85" s="44"/>
      <c r="BW85" s="91">
        <v>12644.199999999997</v>
      </c>
      <c r="BX85" s="49">
        <v>13199.4</v>
      </c>
    </row>
    <row r="86" spans="1:76" s="10" customFormat="1" ht="25.5">
      <c r="A86" s="36">
        <v>68</v>
      </c>
      <c r="B86" s="60" t="s">
        <v>290</v>
      </c>
      <c r="C86" s="61" t="s">
        <v>291</v>
      </c>
      <c r="D86" s="62" t="s">
        <v>120</v>
      </c>
      <c r="E86" s="63" t="s">
        <v>87</v>
      </c>
      <c r="F86" s="63" t="s">
        <v>87</v>
      </c>
      <c r="G86" s="60"/>
      <c r="H86" s="72">
        <v>17132.8</v>
      </c>
      <c r="I86" s="65">
        <v>17707.8</v>
      </c>
      <c r="J86" s="73">
        <v>16618.8153824</v>
      </c>
      <c r="K86" s="67">
        <v>16286.439074751999</v>
      </c>
      <c r="L86" s="73">
        <v>0</v>
      </c>
      <c r="M86" s="73">
        <v>0</v>
      </c>
      <c r="N86" s="67">
        <v>11198.599999999999</v>
      </c>
      <c r="O86" s="67">
        <v>15342.5</v>
      </c>
      <c r="P86" s="67">
        <v>11063.599999999999</v>
      </c>
      <c r="Q86" s="67">
        <v>15081.6</v>
      </c>
      <c r="R86" s="67">
        <v>33751.615382399999</v>
      </c>
      <c r="S86" s="67">
        <v>33994.239074751997</v>
      </c>
      <c r="T86" s="67">
        <v>135</v>
      </c>
      <c r="U86" s="65">
        <v>260.89999999999998</v>
      </c>
      <c r="V86" s="74">
        <v>12300</v>
      </c>
      <c r="W86" s="75">
        <v>0</v>
      </c>
      <c r="X86" s="76" t="s">
        <v>292</v>
      </c>
      <c r="Y86" s="77" t="s">
        <v>292</v>
      </c>
      <c r="Z86" s="77">
        <v>0</v>
      </c>
      <c r="AA86" s="33">
        <f t="shared" si="10"/>
        <v>32</v>
      </c>
      <c r="AB86" s="43">
        <v>2</v>
      </c>
      <c r="AC86" s="43">
        <v>23</v>
      </c>
      <c r="AD86" s="43">
        <v>7</v>
      </c>
      <c r="AE86" s="43">
        <v>200.3</v>
      </c>
      <c r="AF86" s="43">
        <v>200.3</v>
      </c>
      <c r="AG86" s="43">
        <v>125.6</v>
      </c>
      <c r="AH86" s="43">
        <v>125.6</v>
      </c>
      <c r="AI86" s="43">
        <v>97</v>
      </c>
      <c r="AJ86" s="43">
        <v>97</v>
      </c>
      <c r="AK86" s="34">
        <f t="shared" si="11"/>
        <v>61902.400000000001</v>
      </c>
      <c r="AL86" s="34">
        <f t="shared" si="12"/>
        <v>61902.400000000001</v>
      </c>
      <c r="AM86" s="44">
        <v>61501.599999999999</v>
      </c>
      <c r="AN86" s="44">
        <v>61501.599999999999</v>
      </c>
      <c r="AO86" s="44"/>
      <c r="AP86" s="44"/>
      <c r="AQ86" s="44">
        <v>400.8</v>
      </c>
      <c r="AR86" s="44">
        <v>400.8</v>
      </c>
      <c r="AS86" s="34">
        <f t="shared" si="13"/>
        <v>73101</v>
      </c>
      <c r="AT86" s="34">
        <f t="shared" si="14"/>
        <v>57758.5</v>
      </c>
      <c r="AU86" s="44">
        <v>67700.2</v>
      </c>
      <c r="AV86" s="44">
        <v>56222.5</v>
      </c>
      <c r="AW86" s="44">
        <v>5400.8</v>
      </c>
      <c r="AX86" s="44">
        <v>1536</v>
      </c>
      <c r="AY86" s="44"/>
      <c r="AZ86" s="44"/>
      <c r="BA86" s="34">
        <f t="shared" si="15"/>
        <v>0</v>
      </c>
      <c r="BB86" s="47"/>
      <c r="BC86" s="47"/>
      <c r="BD86" s="47"/>
      <c r="BE86" s="34">
        <f t="shared" si="16"/>
        <v>135</v>
      </c>
      <c r="BF86" s="34">
        <f t="shared" si="17"/>
        <v>260.89999999999998</v>
      </c>
      <c r="BG86" s="44"/>
      <c r="BH86" s="44"/>
      <c r="BI86" s="44">
        <v>135</v>
      </c>
      <c r="BJ86" s="44">
        <v>260.89999999999998</v>
      </c>
      <c r="BK86" s="44"/>
      <c r="BL86" s="44"/>
      <c r="BM86" s="44"/>
      <c r="BN86" s="44"/>
      <c r="BO86" s="34">
        <f t="shared" si="18"/>
        <v>0</v>
      </c>
      <c r="BP86" s="34">
        <f t="shared" si="19"/>
        <v>0</v>
      </c>
      <c r="BQ86" s="44"/>
      <c r="BR86" s="44"/>
      <c r="BS86" s="44"/>
      <c r="BT86" s="44"/>
      <c r="BU86" s="44"/>
      <c r="BV86" s="44"/>
      <c r="BW86" s="91">
        <v>11198.599999999999</v>
      </c>
      <c r="BX86" s="49">
        <v>15342.5</v>
      </c>
    </row>
    <row r="87" spans="1:76" s="10" customFormat="1" ht="14.25">
      <c r="A87" s="36">
        <v>69</v>
      </c>
      <c r="B87" s="60" t="s">
        <v>293</v>
      </c>
      <c r="C87" s="61" t="s">
        <v>294</v>
      </c>
      <c r="D87" s="62" t="s">
        <v>86</v>
      </c>
      <c r="E87" s="63" t="s">
        <v>87</v>
      </c>
      <c r="F87" s="63" t="s">
        <v>87</v>
      </c>
      <c r="G87" s="60"/>
      <c r="H87" s="72">
        <v>5238.8999999999996</v>
      </c>
      <c r="I87" s="65">
        <v>5198.3999999999996</v>
      </c>
      <c r="J87" s="73">
        <v>7339.7916927999995</v>
      </c>
      <c r="K87" s="67">
        <v>7192.9958589439993</v>
      </c>
      <c r="L87" s="73">
        <v>0</v>
      </c>
      <c r="M87" s="73">
        <v>0</v>
      </c>
      <c r="N87" s="67">
        <v>9375</v>
      </c>
      <c r="O87" s="67">
        <v>9946</v>
      </c>
      <c r="P87" s="67">
        <v>9371.9</v>
      </c>
      <c r="Q87" s="67">
        <v>9942.6</v>
      </c>
      <c r="R87" s="67">
        <v>12578.691692799999</v>
      </c>
      <c r="S87" s="67">
        <v>12391.395858943999</v>
      </c>
      <c r="T87" s="67">
        <v>3.1</v>
      </c>
      <c r="U87" s="65">
        <v>3.4</v>
      </c>
      <c r="V87" s="74">
        <v>12260</v>
      </c>
      <c r="W87" s="75">
        <v>0</v>
      </c>
      <c r="X87" s="76" t="s">
        <v>295</v>
      </c>
      <c r="Y87" s="77" t="s">
        <v>295</v>
      </c>
      <c r="Z87" s="77">
        <v>0</v>
      </c>
      <c r="AA87" s="33">
        <f t="shared" si="10"/>
        <v>14</v>
      </c>
      <c r="AB87" s="43">
        <v>1</v>
      </c>
      <c r="AC87" s="43">
        <v>8</v>
      </c>
      <c r="AD87" s="43">
        <v>5</v>
      </c>
      <c r="AE87" s="43">
        <v>205.8</v>
      </c>
      <c r="AF87" s="43">
        <v>205.8</v>
      </c>
      <c r="AG87" s="43">
        <v>115.9</v>
      </c>
      <c r="AH87" s="43">
        <v>115.9</v>
      </c>
      <c r="AI87" s="43">
        <v>93</v>
      </c>
      <c r="AJ87" s="43">
        <v>93</v>
      </c>
      <c r="AK87" s="34">
        <f t="shared" si="11"/>
        <v>25985.599999999999</v>
      </c>
      <c r="AL87" s="34">
        <f t="shared" si="12"/>
        <v>25985.599999999999</v>
      </c>
      <c r="AM87" s="44">
        <v>25985.599999999999</v>
      </c>
      <c r="AN87" s="44">
        <v>25985.599999999999</v>
      </c>
      <c r="AO87" s="44"/>
      <c r="AP87" s="44"/>
      <c r="AQ87" s="44">
        <v>0</v>
      </c>
      <c r="AR87" s="44">
        <v>0</v>
      </c>
      <c r="AS87" s="34">
        <f t="shared" si="13"/>
        <v>35360.6</v>
      </c>
      <c r="AT87" s="34">
        <f t="shared" si="14"/>
        <v>25414.699999999997</v>
      </c>
      <c r="AU87" s="44">
        <v>34860.6</v>
      </c>
      <c r="AV87" s="44">
        <v>25408.699999999997</v>
      </c>
      <c r="AW87" s="44">
        <v>500</v>
      </c>
      <c r="AX87" s="44">
        <v>6</v>
      </c>
      <c r="AY87" s="44"/>
      <c r="AZ87" s="44"/>
      <c r="BA87" s="34">
        <f t="shared" si="15"/>
        <v>0</v>
      </c>
      <c r="BB87" s="47"/>
      <c r="BC87" s="47"/>
      <c r="BD87" s="47"/>
      <c r="BE87" s="34">
        <f t="shared" si="16"/>
        <v>3.1</v>
      </c>
      <c r="BF87" s="34">
        <f t="shared" si="17"/>
        <v>3.4</v>
      </c>
      <c r="BG87" s="44"/>
      <c r="BH87" s="44"/>
      <c r="BI87" s="44">
        <v>3.1</v>
      </c>
      <c r="BJ87" s="44">
        <v>3.4</v>
      </c>
      <c r="BK87" s="44"/>
      <c r="BL87" s="44"/>
      <c r="BM87" s="44"/>
      <c r="BN87" s="44"/>
      <c r="BO87" s="34">
        <f t="shared" si="18"/>
        <v>0</v>
      </c>
      <c r="BP87" s="34">
        <f t="shared" si="19"/>
        <v>0</v>
      </c>
      <c r="BQ87" s="44"/>
      <c r="BR87" s="44"/>
      <c r="BS87" s="44"/>
      <c r="BT87" s="44"/>
      <c r="BU87" s="44"/>
      <c r="BV87" s="44"/>
      <c r="BW87" s="91">
        <v>9375</v>
      </c>
      <c r="BX87" s="49">
        <v>9946</v>
      </c>
    </row>
    <row r="88" spans="1:76" s="10" customFormat="1" ht="14.25">
      <c r="A88" s="36">
        <v>70</v>
      </c>
      <c r="B88" s="60" t="s">
        <v>296</v>
      </c>
      <c r="C88" s="61" t="s">
        <v>297</v>
      </c>
      <c r="D88" s="62" t="s">
        <v>86</v>
      </c>
      <c r="E88" s="63" t="s">
        <v>87</v>
      </c>
      <c r="F88" s="63" t="s">
        <v>87</v>
      </c>
      <c r="G88" s="60"/>
      <c r="H88" s="72">
        <v>2848.5</v>
      </c>
      <c r="I88" s="65">
        <v>2848.5</v>
      </c>
      <c r="J88" s="73">
        <v>0</v>
      </c>
      <c r="K88" s="67">
        <v>0</v>
      </c>
      <c r="L88" s="73">
        <v>0</v>
      </c>
      <c r="M88" s="73">
        <v>0</v>
      </c>
      <c r="N88" s="67">
        <v>2102.0000000000036</v>
      </c>
      <c r="O88" s="67">
        <v>997</v>
      </c>
      <c r="P88" s="67">
        <v>2094.8000000000038</v>
      </c>
      <c r="Q88" s="67">
        <v>979.7</v>
      </c>
      <c r="R88" s="67">
        <v>2848.5</v>
      </c>
      <c r="S88" s="67">
        <v>2848.5</v>
      </c>
      <c r="T88" s="67">
        <v>7.2</v>
      </c>
      <c r="U88" s="65">
        <v>17.3</v>
      </c>
      <c r="V88" s="74">
        <v>4635</v>
      </c>
      <c r="W88" s="75">
        <v>0</v>
      </c>
      <c r="X88" s="76">
        <v>268.5</v>
      </c>
      <c r="Y88" s="77">
        <v>268.5</v>
      </c>
      <c r="Z88" s="77">
        <v>0</v>
      </c>
      <c r="AA88" s="33">
        <f t="shared" si="10"/>
        <v>17</v>
      </c>
      <c r="AB88" s="43">
        <v>1</v>
      </c>
      <c r="AC88" s="43">
        <v>11</v>
      </c>
      <c r="AD88" s="43">
        <v>5</v>
      </c>
      <c r="AE88" s="43">
        <v>195.3</v>
      </c>
      <c r="AF88" s="43">
        <v>195.3</v>
      </c>
      <c r="AG88" s="43">
        <v>109.1</v>
      </c>
      <c r="AH88" s="43">
        <v>109.1</v>
      </c>
      <c r="AI88" s="43">
        <v>91.2</v>
      </c>
      <c r="AJ88" s="43">
        <v>91.2</v>
      </c>
      <c r="AK88" s="34">
        <f t="shared" si="11"/>
        <v>25128.5</v>
      </c>
      <c r="AL88" s="34">
        <f t="shared" si="12"/>
        <v>25128.5</v>
      </c>
      <c r="AM88" s="44">
        <v>25128.5</v>
      </c>
      <c r="AN88" s="44">
        <v>25128.5</v>
      </c>
      <c r="AO88" s="44"/>
      <c r="AP88" s="44"/>
      <c r="AQ88" s="44">
        <v>0</v>
      </c>
      <c r="AR88" s="44">
        <v>0</v>
      </c>
      <c r="AS88" s="34">
        <f t="shared" si="13"/>
        <v>27230.6</v>
      </c>
      <c r="AT88" s="34">
        <f t="shared" si="14"/>
        <v>26233.599999999999</v>
      </c>
      <c r="AU88" s="44">
        <v>26519.599999999999</v>
      </c>
      <c r="AV88" s="44">
        <v>25649</v>
      </c>
      <c r="AW88" s="44">
        <v>711</v>
      </c>
      <c r="AX88" s="44">
        <v>584.6</v>
      </c>
      <c r="AY88" s="44"/>
      <c r="AZ88" s="44"/>
      <c r="BA88" s="34">
        <f t="shared" si="15"/>
        <v>0</v>
      </c>
      <c r="BB88" s="47"/>
      <c r="BC88" s="47"/>
      <c r="BD88" s="47"/>
      <c r="BE88" s="34">
        <f t="shared" si="16"/>
        <v>7.2</v>
      </c>
      <c r="BF88" s="34">
        <f t="shared" si="17"/>
        <v>17.3</v>
      </c>
      <c r="BG88" s="44"/>
      <c r="BH88" s="44"/>
      <c r="BI88" s="44">
        <v>7.2</v>
      </c>
      <c r="BJ88" s="44">
        <v>17.3</v>
      </c>
      <c r="BK88" s="44"/>
      <c r="BL88" s="44"/>
      <c r="BM88" s="44"/>
      <c r="BN88" s="44"/>
      <c r="BO88" s="34">
        <f t="shared" si="18"/>
        <v>0</v>
      </c>
      <c r="BP88" s="34">
        <f t="shared" si="19"/>
        <v>0</v>
      </c>
      <c r="BQ88" s="44"/>
      <c r="BR88" s="44"/>
      <c r="BS88" s="44"/>
      <c r="BT88" s="44"/>
      <c r="BU88" s="44"/>
      <c r="BV88" s="44"/>
      <c r="BW88" s="91">
        <v>2102.0000000000036</v>
      </c>
      <c r="BX88" s="49">
        <v>997</v>
      </c>
    </row>
    <row r="89" spans="1:76" s="10" customFormat="1" ht="14.25">
      <c r="A89" s="36">
        <v>71</v>
      </c>
      <c r="B89" s="60" t="s">
        <v>298</v>
      </c>
      <c r="C89" s="61" t="s">
        <v>299</v>
      </c>
      <c r="D89" s="62" t="s">
        <v>86</v>
      </c>
      <c r="E89" s="63" t="s">
        <v>87</v>
      </c>
      <c r="F89" s="63" t="s">
        <v>87</v>
      </c>
      <c r="G89" s="60"/>
      <c r="H89" s="72">
        <v>1444</v>
      </c>
      <c r="I89" s="65">
        <v>1444</v>
      </c>
      <c r="J89" s="73">
        <v>11138.254366400002</v>
      </c>
      <c r="K89" s="67">
        <v>10915.489279072002</v>
      </c>
      <c r="L89" s="73">
        <v>0</v>
      </c>
      <c r="M89" s="73">
        <v>0</v>
      </c>
      <c r="N89" s="67">
        <v>2600.6000000000022</v>
      </c>
      <c r="O89" s="67">
        <v>2603</v>
      </c>
      <c r="P89" s="67">
        <v>2538.5000000000023</v>
      </c>
      <c r="Q89" s="67">
        <v>2563</v>
      </c>
      <c r="R89" s="67">
        <v>12582.254366400002</v>
      </c>
      <c r="S89" s="67">
        <v>12359.489279072002</v>
      </c>
      <c r="T89" s="67">
        <v>62.1</v>
      </c>
      <c r="U89" s="65">
        <v>40</v>
      </c>
      <c r="V89" s="74">
        <v>10000</v>
      </c>
      <c r="W89" s="75">
        <v>0</v>
      </c>
      <c r="X89" s="76" t="s">
        <v>300</v>
      </c>
      <c r="Y89" s="77" t="s">
        <v>300</v>
      </c>
      <c r="Z89" s="77">
        <v>0</v>
      </c>
      <c r="AA89" s="33">
        <f t="shared" si="10"/>
        <v>18</v>
      </c>
      <c r="AB89" s="43">
        <v>1</v>
      </c>
      <c r="AC89" s="43">
        <v>11</v>
      </c>
      <c r="AD89" s="43">
        <v>6</v>
      </c>
      <c r="AE89" s="43">
        <v>208.9</v>
      </c>
      <c r="AF89" s="43">
        <v>208.9</v>
      </c>
      <c r="AG89" s="43">
        <v>102.5</v>
      </c>
      <c r="AH89" s="43">
        <v>102.5</v>
      </c>
      <c r="AI89" s="43">
        <v>94.5</v>
      </c>
      <c r="AJ89" s="43">
        <v>94.5</v>
      </c>
      <c r="AK89" s="34">
        <f t="shared" si="11"/>
        <v>23652.3</v>
      </c>
      <c r="AL89" s="34">
        <f t="shared" si="12"/>
        <v>23652.3</v>
      </c>
      <c r="AM89" s="44">
        <v>23614.5</v>
      </c>
      <c r="AN89" s="44">
        <v>23614.5</v>
      </c>
      <c r="AO89" s="44"/>
      <c r="AP89" s="44"/>
      <c r="AQ89" s="44">
        <v>37.799999999999997</v>
      </c>
      <c r="AR89" s="44">
        <v>37.799999999999997</v>
      </c>
      <c r="AS89" s="34">
        <f t="shared" si="13"/>
        <v>26252.899999999998</v>
      </c>
      <c r="AT89" s="34">
        <f t="shared" si="14"/>
        <v>23649.9</v>
      </c>
      <c r="AU89" s="44">
        <v>26252.899999999998</v>
      </c>
      <c r="AV89" s="44">
        <v>23649.9</v>
      </c>
      <c r="AW89" s="44">
        <v>0</v>
      </c>
      <c r="AX89" s="44"/>
      <c r="AY89" s="44"/>
      <c r="AZ89" s="44"/>
      <c r="BA89" s="34">
        <f t="shared" si="15"/>
        <v>0</v>
      </c>
      <c r="BB89" s="47"/>
      <c r="BC89" s="47"/>
      <c r="BD89" s="47"/>
      <c r="BE89" s="34">
        <f t="shared" si="16"/>
        <v>62.1</v>
      </c>
      <c r="BF89" s="34">
        <f t="shared" si="17"/>
        <v>40</v>
      </c>
      <c r="BG89" s="44"/>
      <c r="BH89" s="44"/>
      <c r="BI89" s="44">
        <v>62.1</v>
      </c>
      <c r="BJ89" s="44">
        <v>40</v>
      </c>
      <c r="BK89" s="44"/>
      <c r="BL89" s="44"/>
      <c r="BM89" s="44"/>
      <c r="BN89" s="44"/>
      <c r="BO89" s="34">
        <f t="shared" si="18"/>
        <v>0</v>
      </c>
      <c r="BP89" s="34">
        <f t="shared" si="19"/>
        <v>0</v>
      </c>
      <c r="BQ89" s="44"/>
      <c r="BR89" s="44"/>
      <c r="BS89" s="44"/>
      <c r="BT89" s="44"/>
      <c r="BU89" s="44"/>
      <c r="BV89" s="44"/>
      <c r="BW89" s="91">
        <v>2600.6000000000022</v>
      </c>
      <c r="BX89" s="49">
        <v>2603</v>
      </c>
    </row>
    <row r="90" spans="1:76" s="10" customFormat="1" ht="14.25">
      <c r="A90" s="36">
        <v>72</v>
      </c>
      <c r="B90" s="60" t="s">
        <v>301</v>
      </c>
      <c r="C90" s="61" t="s">
        <v>302</v>
      </c>
      <c r="D90" s="62" t="s">
        <v>86</v>
      </c>
      <c r="E90" s="63" t="s">
        <v>87</v>
      </c>
      <c r="F90" s="63" t="s">
        <v>87</v>
      </c>
      <c r="G90" s="60"/>
      <c r="H90" s="72">
        <v>2188.3000000000002</v>
      </c>
      <c r="I90" s="65">
        <v>2188.3000000000002</v>
      </c>
      <c r="J90" s="73">
        <v>3445.7039120000004</v>
      </c>
      <c r="K90" s="67">
        <v>3376.7898337600004</v>
      </c>
      <c r="L90" s="73">
        <v>0</v>
      </c>
      <c r="M90" s="73">
        <v>0</v>
      </c>
      <c r="N90" s="67">
        <v>2309.9000000000015</v>
      </c>
      <c r="O90" s="67">
        <v>3695.8</v>
      </c>
      <c r="P90" s="67">
        <v>2262.5000000000014</v>
      </c>
      <c r="Q90" s="67">
        <v>3525.6000000000004</v>
      </c>
      <c r="R90" s="67">
        <v>5634.0039120000001</v>
      </c>
      <c r="S90" s="67">
        <v>5565.0898337600011</v>
      </c>
      <c r="T90" s="67">
        <v>47.4</v>
      </c>
      <c r="U90" s="65">
        <v>170.2</v>
      </c>
      <c r="V90" s="74">
        <v>6600</v>
      </c>
      <c r="W90" s="75">
        <v>0</v>
      </c>
      <c r="X90" s="76">
        <v>416.4</v>
      </c>
      <c r="Y90" s="77">
        <v>416.4</v>
      </c>
      <c r="Z90" s="77">
        <v>0</v>
      </c>
      <c r="AA90" s="33">
        <f t="shared" si="10"/>
        <v>22</v>
      </c>
      <c r="AB90" s="43">
        <v>1</v>
      </c>
      <c r="AC90" s="43">
        <v>14</v>
      </c>
      <c r="AD90" s="43">
        <v>7</v>
      </c>
      <c r="AE90" s="43">
        <v>195.3</v>
      </c>
      <c r="AF90" s="43">
        <v>195.3</v>
      </c>
      <c r="AG90" s="43">
        <v>83.2</v>
      </c>
      <c r="AH90" s="43">
        <v>83.2</v>
      </c>
      <c r="AI90" s="43">
        <v>84.6</v>
      </c>
      <c r="AJ90" s="43">
        <v>84.6</v>
      </c>
      <c r="AK90" s="34">
        <f t="shared" si="11"/>
        <v>24396.199999999997</v>
      </c>
      <c r="AL90" s="34">
        <f t="shared" si="12"/>
        <v>24396.199999999997</v>
      </c>
      <c r="AM90" s="44">
        <v>24390.399999999998</v>
      </c>
      <c r="AN90" s="44">
        <v>24390.399999999998</v>
      </c>
      <c r="AO90" s="44"/>
      <c r="AP90" s="44"/>
      <c r="AQ90" s="44">
        <v>5.8</v>
      </c>
      <c r="AR90" s="44">
        <v>5.8</v>
      </c>
      <c r="AS90" s="34">
        <f t="shared" si="13"/>
        <v>26706.2</v>
      </c>
      <c r="AT90" s="34">
        <f t="shared" si="14"/>
        <v>23010.399999999998</v>
      </c>
      <c r="AU90" s="44">
        <v>26006.2</v>
      </c>
      <c r="AV90" s="44">
        <v>23010.399999999998</v>
      </c>
      <c r="AW90" s="44">
        <v>700</v>
      </c>
      <c r="AX90" s="44"/>
      <c r="AY90" s="44"/>
      <c r="AZ90" s="44"/>
      <c r="BA90" s="34">
        <f t="shared" si="15"/>
        <v>0</v>
      </c>
      <c r="BB90" s="47"/>
      <c r="BC90" s="47"/>
      <c r="BD90" s="47"/>
      <c r="BE90" s="34">
        <f t="shared" si="16"/>
        <v>47.4</v>
      </c>
      <c r="BF90" s="34">
        <f t="shared" si="17"/>
        <v>170.2</v>
      </c>
      <c r="BG90" s="44"/>
      <c r="BH90" s="44"/>
      <c r="BI90" s="44">
        <v>47.4</v>
      </c>
      <c r="BJ90" s="44">
        <v>170.2</v>
      </c>
      <c r="BK90" s="44"/>
      <c r="BL90" s="44"/>
      <c r="BM90" s="44"/>
      <c r="BN90" s="44"/>
      <c r="BO90" s="34">
        <f t="shared" si="18"/>
        <v>0</v>
      </c>
      <c r="BP90" s="34">
        <f t="shared" si="19"/>
        <v>0</v>
      </c>
      <c r="BQ90" s="44"/>
      <c r="BR90" s="44"/>
      <c r="BS90" s="44"/>
      <c r="BT90" s="44"/>
      <c r="BU90" s="44"/>
      <c r="BV90" s="44"/>
      <c r="BW90" s="91">
        <v>2309.9000000000015</v>
      </c>
      <c r="BX90" s="49">
        <v>3695.8</v>
      </c>
    </row>
    <row r="91" spans="1:76" s="10" customFormat="1" ht="14.25">
      <c r="A91" s="36">
        <v>73</v>
      </c>
      <c r="B91" s="60" t="s">
        <v>303</v>
      </c>
      <c r="C91" s="61" t="s">
        <v>304</v>
      </c>
      <c r="D91" s="62" t="s">
        <v>86</v>
      </c>
      <c r="E91" s="63" t="s">
        <v>87</v>
      </c>
      <c r="F91" s="63" t="s">
        <v>87</v>
      </c>
      <c r="G91" s="60"/>
      <c r="H91" s="72">
        <v>3653.3</v>
      </c>
      <c r="I91" s="65">
        <v>3906.3</v>
      </c>
      <c r="J91" s="73">
        <v>11813.7478648</v>
      </c>
      <c r="K91" s="67">
        <v>11577.472907504</v>
      </c>
      <c r="L91" s="73">
        <v>0</v>
      </c>
      <c r="M91" s="73">
        <v>0</v>
      </c>
      <c r="N91" s="67">
        <v>2242.5</v>
      </c>
      <c r="O91" s="67">
        <v>1304.7</v>
      </c>
      <c r="P91" s="67">
        <v>2121</v>
      </c>
      <c r="Q91" s="67">
        <v>1167.4000000000001</v>
      </c>
      <c r="R91" s="67">
        <v>15467.047864799999</v>
      </c>
      <c r="S91" s="67">
        <v>15483.772907504001</v>
      </c>
      <c r="T91" s="67">
        <v>121.5</v>
      </c>
      <c r="U91" s="65">
        <v>137.30000000000001</v>
      </c>
      <c r="V91" s="74">
        <v>10378</v>
      </c>
      <c r="W91" s="75">
        <v>0</v>
      </c>
      <c r="X91" s="76" t="s">
        <v>305</v>
      </c>
      <c r="Y91" s="77" t="s">
        <v>305</v>
      </c>
      <c r="Z91" s="77">
        <v>0</v>
      </c>
      <c r="AA91" s="33">
        <f t="shared" si="10"/>
        <v>18</v>
      </c>
      <c r="AB91" s="43">
        <v>1</v>
      </c>
      <c r="AC91" s="43">
        <v>11</v>
      </c>
      <c r="AD91" s="43">
        <v>6</v>
      </c>
      <c r="AE91" s="43">
        <v>205</v>
      </c>
      <c r="AF91" s="43">
        <v>205</v>
      </c>
      <c r="AG91" s="43">
        <v>115.2</v>
      </c>
      <c r="AH91" s="43">
        <v>115.2</v>
      </c>
      <c r="AI91" s="43">
        <v>90.2</v>
      </c>
      <c r="AJ91" s="43">
        <v>90.2</v>
      </c>
      <c r="AK91" s="34">
        <f t="shared" si="11"/>
        <v>26934.600000000002</v>
      </c>
      <c r="AL91" s="34">
        <f t="shared" si="12"/>
        <v>26934.600000000002</v>
      </c>
      <c r="AM91" s="44">
        <v>26858.2</v>
      </c>
      <c r="AN91" s="44">
        <v>26858.2</v>
      </c>
      <c r="AO91" s="44"/>
      <c r="AP91" s="44"/>
      <c r="AQ91" s="44">
        <v>76.400000000000006</v>
      </c>
      <c r="AR91" s="44">
        <v>76.400000000000006</v>
      </c>
      <c r="AS91" s="34">
        <f t="shared" si="13"/>
        <v>29177.100000000002</v>
      </c>
      <c r="AT91" s="34">
        <f t="shared" si="14"/>
        <v>27872.399999999998</v>
      </c>
      <c r="AU91" s="44">
        <v>28907.100000000002</v>
      </c>
      <c r="AV91" s="44">
        <v>27619.399999999998</v>
      </c>
      <c r="AW91" s="44">
        <v>270</v>
      </c>
      <c r="AX91" s="44">
        <v>253</v>
      </c>
      <c r="AY91" s="44"/>
      <c r="AZ91" s="44"/>
      <c r="BA91" s="34">
        <f t="shared" si="15"/>
        <v>0</v>
      </c>
      <c r="BB91" s="47"/>
      <c r="BC91" s="47"/>
      <c r="BD91" s="47"/>
      <c r="BE91" s="34">
        <f t="shared" si="16"/>
        <v>121.5</v>
      </c>
      <c r="BF91" s="34">
        <f t="shared" si="17"/>
        <v>137.30000000000001</v>
      </c>
      <c r="BG91" s="44"/>
      <c r="BH91" s="44"/>
      <c r="BI91" s="44">
        <v>121.5</v>
      </c>
      <c r="BJ91" s="44">
        <v>137.30000000000001</v>
      </c>
      <c r="BK91" s="44"/>
      <c r="BL91" s="44"/>
      <c r="BM91" s="44"/>
      <c r="BN91" s="44"/>
      <c r="BO91" s="34">
        <f t="shared" si="18"/>
        <v>0</v>
      </c>
      <c r="BP91" s="34">
        <f t="shared" si="19"/>
        <v>0</v>
      </c>
      <c r="BQ91" s="44"/>
      <c r="BR91" s="44"/>
      <c r="BS91" s="44"/>
      <c r="BT91" s="44"/>
      <c r="BU91" s="44"/>
      <c r="BV91" s="44"/>
      <c r="BW91" s="91">
        <v>2242.5</v>
      </c>
      <c r="BX91" s="49">
        <v>1304.7</v>
      </c>
    </row>
    <row r="92" spans="1:76" s="10" customFormat="1" ht="14.25">
      <c r="A92" s="36">
        <v>74</v>
      </c>
      <c r="B92" s="60" t="s">
        <v>306</v>
      </c>
      <c r="C92" s="61" t="s">
        <v>307</v>
      </c>
      <c r="D92" s="62" t="s">
        <v>86</v>
      </c>
      <c r="E92" s="63" t="s">
        <v>87</v>
      </c>
      <c r="F92" s="63" t="s">
        <v>87</v>
      </c>
      <c r="G92" s="60"/>
      <c r="H92" s="72">
        <v>2452.8000000000002</v>
      </c>
      <c r="I92" s="65">
        <v>2119.6999999999998</v>
      </c>
      <c r="J92" s="73">
        <v>3242.0299632000001</v>
      </c>
      <c r="K92" s="67">
        <v>3177.1893639360001</v>
      </c>
      <c r="L92" s="73">
        <v>0</v>
      </c>
      <c r="M92" s="73">
        <v>0</v>
      </c>
      <c r="N92" s="67">
        <v>4944.4000000000015</v>
      </c>
      <c r="O92" s="67">
        <v>1693.7</v>
      </c>
      <c r="P92" s="67">
        <v>4922.5000000000018</v>
      </c>
      <c r="Q92" s="67">
        <v>1670</v>
      </c>
      <c r="R92" s="67">
        <v>5694.8299631999998</v>
      </c>
      <c r="S92" s="67">
        <v>5296.8893639359994</v>
      </c>
      <c r="T92" s="67">
        <v>21.9</v>
      </c>
      <c r="U92" s="65">
        <v>23.7</v>
      </c>
      <c r="V92" s="74">
        <v>4400</v>
      </c>
      <c r="W92" s="75">
        <v>0</v>
      </c>
      <c r="X92" s="76">
        <v>297.89999999999998</v>
      </c>
      <c r="Y92" s="77">
        <v>297.89999999999998</v>
      </c>
      <c r="Z92" s="77">
        <v>0</v>
      </c>
      <c r="AA92" s="33">
        <f t="shared" si="10"/>
        <v>17</v>
      </c>
      <c r="AB92" s="43">
        <v>1</v>
      </c>
      <c r="AC92" s="43">
        <v>9</v>
      </c>
      <c r="AD92" s="43">
        <v>7</v>
      </c>
      <c r="AE92" s="43">
        <v>226</v>
      </c>
      <c r="AF92" s="43">
        <v>226</v>
      </c>
      <c r="AG92" s="43">
        <v>140</v>
      </c>
      <c r="AH92" s="43">
        <v>140</v>
      </c>
      <c r="AI92" s="43">
        <v>84.3</v>
      </c>
      <c r="AJ92" s="43">
        <v>84.3</v>
      </c>
      <c r="AK92" s="34">
        <f t="shared" si="11"/>
        <v>24129.799999999996</v>
      </c>
      <c r="AL92" s="34">
        <f t="shared" si="12"/>
        <v>24129.799999999996</v>
      </c>
      <c r="AM92" s="44">
        <v>24059.199999999997</v>
      </c>
      <c r="AN92" s="44">
        <v>24059.199999999997</v>
      </c>
      <c r="AO92" s="44"/>
      <c r="AP92" s="44"/>
      <c r="AQ92" s="44">
        <v>70.599999999999994</v>
      </c>
      <c r="AR92" s="44">
        <v>70.599999999999994</v>
      </c>
      <c r="AS92" s="34">
        <f t="shared" si="13"/>
        <v>29074.199999999997</v>
      </c>
      <c r="AT92" s="34">
        <f t="shared" si="14"/>
        <v>27380.5</v>
      </c>
      <c r="AU92" s="44">
        <v>28904.199999999997</v>
      </c>
      <c r="AV92" s="44">
        <v>27215</v>
      </c>
      <c r="AW92" s="44">
        <v>170</v>
      </c>
      <c r="AX92" s="44">
        <v>165.5</v>
      </c>
      <c r="AY92" s="44"/>
      <c r="AZ92" s="44"/>
      <c r="BA92" s="34">
        <f t="shared" si="15"/>
        <v>0</v>
      </c>
      <c r="BB92" s="47"/>
      <c r="BC92" s="47"/>
      <c r="BD92" s="47"/>
      <c r="BE92" s="34">
        <f t="shared" si="16"/>
        <v>21.9</v>
      </c>
      <c r="BF92" s="34">
        <f t="shared" si="17"/>
        <v>23.7</v>
      </c>
      <c r="BG92" s="44"/>
      <c r="BH92" s="44"/>
      <c r="BI92" s="44">
        <v>21.9</v>
      </c>
      <c r="BJ92" s="44">
        <v>23.7</v>
      </c>
      <c r="BK92" s="44"/>
      <c r="BL92" s="44"/>
      <c r="BM92" s="44"/>
      <c r="BN92" s="44"/>
      <c r="BO92" s="34">
        <f t="shared" si="18"/>
        <v>0</v>
      </c>
      <c r="BP92" s="34">
        <f t="shared" si="19"/>
        <v>0</v>
      </c>
      <c r="BQ92" s="44"/>
      <c r="BR92" s="44"/>
      <c r="BS92" s="44"/>
      <c r="BT92" s="44"/>
      <c r="BU92" s="44"/>
      <c r="BV92" s="44"/>
      <c r="BW92" s="91">
        <v>4944.4000000000015</v>
      </c>
      <c r="BX92" s="49">
        <v>1693.7</v>
      </c>
    </row>
    <row r="93" spans="1:76" s="10" customFormat="1" ht="14.25">
      <c r="A93" s="36">
        <v>75</v>
      </c>
      <c r="B93" s="60" t="s">
        <v>308</v>
      </c>
      <c r="C93" s="61" t="s">
        <v>309</v>
      </c>
      <c r="D93" s="62" t="s">
        <v>86</v>
      </c>
      <c r="E93" s="63" t="s">
        <v>87</v>
      </c>
      <c r="F93" s="63" t="s">
        <v>87</v>
      </c>
      <c r="G93" s="60"/>
      <c r="H93" s="72">
        <v>4058.8</v>
      </c>
      <c r="I93" s="65">
        <v>2704.4</v>
      </c>
      <c r="J93" s="73">
        <v>4053.3374672000009</v>
      </c>
      <c r="K93" s="67">
        <v>3972.2707178560008</v>
      </c>
      <c r="L93" s="73">
        <v>0</v>
      </c>
      <c r="M93" s="73">
        <v>0</v>
      </c>
      <c r="N93" s="67">
        <v>3048.2000000000007</v>
      </c>
      <c r="O93" s="67">
        <v>1087</v>
      </c>
      <c r="P93" s="67">
        <v>3028.4000000000005</v>
      </c>
      <c r="Q93" s="67">
        <v>931</v>
      </c>
      <c r="R93" s="67">
        <v>8112.1374672000011</v>
      </c>
      <c r="S93" s="67">
        <v>6676.6707178560009</v>
      </c>
      <c r="T93" s="67">
        <v>19.8</v>
      </c>
      <c r="U93" s="65">
        <v>156</v>
      </c>
      <c r="V93" s="74">
        <v>23220</v>
      </c>
      <c r="W93" s="75">
        <v>0</v>
      </c>
      <c r="X93" s="76" t="s">
        <v>310</v>
      </c>
      <c r="Y93" s="77" t="s">
        <v>310</v>
      </c>
      <c r="Z93" s="77">
        <v>0</v>
      </c>
      <c r="AA93" s="33">
        <f t="shared" si="10"/>
        <v>20</v>
      </c>
      <c r="AB93" s="43">
        <v>1</v>
      </c>
      <c r="AC93" s="43">
        <v>14</v>
      </c>
      <c r="AD93" s="43">
        <v>5</v>
      </c>
      <c r="AE93" s="43">
        <v>195.3</v>
      </c>
      <c r="AF93" s="43">
        <v>195.3</v>
      </c>
      <c r="AG93" s="43">
        <v>89.1</v>
      </c>
      <c r="AH93" s="43">
        <v>89.1</v>
      </c>
      <c r="AI93" s="43">
        <v>77.5</v>
      </c>
      <c r="AJ93" s="43">
        <v>77.5</v>
      </c>
      <c r="AK93" s="34">
        <f t="shared" si="11"/>
        <v>27809.9</v>
      </c>
      <c r="AL93" s="34">
        <f t="shared" si="12"/>
        <v>27809.9</v>
      </c>
      <c r="AM93" s="44">
        <v>27762</v>
      </c>
      <c r="AN93" s="44">
        <v>27762</v>
      </c>
      <c r="AO93" s="44"/>
      <c r="AP93" s="44"/>
      <c r="AQ93" s="44">
        <v>47.9</v>
      </c>
      <c r="AR93" s="44">
        <v>47.9</v>
      </c>
      <c r="AS93" s="34">
        <f t="shared" si="13"/>
        <v>30858.1</v>
      </c>
      <c r="AT93" s="34">
        <f t="shared" si="14"/>
        <v>29889.199999999997</v>
      </c>
      <c r="AU93" s="44">
        <v>29782.199999999997</v>
      </c>
      <c r="AV93" s="44">
        <v>28814.299999999996</v>
      </c>
      <c r="AW93" s="44">
        <v>1075.9000000000001</v>
      </c>
      <c r="AX93" s="44">
        <v>1074.9000000000001</v>
      </c>
      <c r="AY93" s="44"/>
      <c r="AZ93" s="44"/>
      <c r="BA93" s="34">
        <f t="shared" si="15"/>
        <v>0</v>
      </c>
      <c r="BB93" s="47"/>
      <c r="BC93" s="47"/>
      <c r="BD93" s="47"/>
      <c r="BE93" s="34">
        <f t="shared" si="16"/>
        <v>19.8</v>
      </c>
      <c r="BF93" s="34">
        <f t="shared" si="17"/>
        <v>156</v>
      </c>
      <c r="BG93" s="44"/>
      <c r="BH93" s="44"/>
      <c r="BI93" s="44">
        <v>19.8</v>
      </c>
      <c r="BJ93" s="44">
        <v>156</v>
      </c>
      <c r="BK93" s="44"/>
      <c r="BL93" s="44"/>
      <c r="BM93" s="44"/>
      <c r="BN93" s="44"/>
      <c r="BO93" s="34">
        <f t="shared" si="18"/>
        <v>0</v>
      </c>
      <c r="BP93" s="34">
        <f t="shared" si="19"/>
        <v>0</v>
      </c>
      <c r="BQ93" s="44"/>
      <c r="BR93" s="44"/>
      <c r="BS93" s="44"/>
      <c r="BT93" s="44"/>
      <c r="BU93" s="44"/>
      <c r="BV93" s="44"/>
      <c r="BW93" s="91">
        <v>3048.2000000000007</v>
      </c>
      <c r="BX93" s="49">
        <v>1087</v>
      </c>
    </row>
    <row r="94" spans="1:76" s="10" customFormat="1" ht="14.25">
      <c r="A94" s="36">
        <v>76</v>
      </c>
      <c r="B94" s="60" t="s">
        <v>311</v>
      </c>
      <c r="C94" s="61" t="s">
        <v>312</v>
      </c>
      <c r="D94" s="62" t="s">
        <v>86</v>
      </c>
      <c r="E94" s="63" t="s">
        <v>87</v>
      </c>
      <c r="F94" s="63" t="s">
        <v>87</v>
      </c>
      <c r="G94" s="60"/>
      <c r="H94" s="72">
        <v>2704.4</v>
      </c>
      <c r="I94" s="65">
        <v>4058.8</v>
      </c>
      <c r="J94" s="73">
        <v>918.32103440000003</v>
      </c>
      <c r="K94" s="67">
        <v>899.95461371200008</v>
      </c>
      <c r="L94" s="73">
        <v>0</v>
      </c>
      <c r="M94" s="73">
        <v>0</v>
      </c>
      <c r="N94" s="67">
        <v>2398</v>
      </c>
      <c r="O94" s="67">
        <v>969</v>
      </c>
      <c r="P94" s="67">
        <v>2270.1</v>
      </c>
      <c r="Q94" s="67">
        <v>757</v>
      </c>
      <c r="R94" s="67">
        <v>3622.7210344</v>
      </c>
      <c r="S94" s="67">
        <v>4958.7546137120007</v>
      </c>
      <c r="T94" s="67">
        <v>127.9</v>
      </c>
      <c r="U94" s="65">
        <v>212</v>
      </c>
      <c r="V94" s="74">
        <v>940</v>
      </c>
      <c r="W94" s="75">
        <v>0</v>
      </c>
      <c r="X94" s="76" t="s">
        <v>313</v>
      </c>
      <c r="Y94" s="77" t="s">
        <v>313</v>
      </c>
      <c r="Z94" s="77">
        <v>0</v>
      </c>
      <c r="AA94" s="33">
        <f t="shared" si="10"/>
        <v>20</v>
      </c>
      <c r="AB94" s="43">
        <v>1</v>
      </c>
      <c r="AC94" s="43">
        <v>11</v>
      </c>
      <c r="AD94" s="43">
        <v>8</v>
      </c>
      <c r="AE94" s="43">
        <v>195.2</v>
      </c>
      <c r="AF94" s="43">
        <v>195.2</v>
      </c>
      <c r="AG94" s="43">
        <v>125.4</v>
      </c>
      <c r="AH94" s="43">
        <v>125.4</v>
      </c>
      <c r="AI94" s="43">
        <v>90.5</v>
      </c>
      <c r="AJ94" s="43">
        <v>90.5</v>
      </c>
      <c r="AK94" s="34">
        <f t="shared" si="11"/>
        <v>25919.1</v>
      </c>
      <c r="AL94" s="34">
        <f t="shared" si="12"/>
        <v>25919.1</v>
      </c>
      <c r="AM94" s="44">
        <v>25875.1</v>
      </c>
      <c r="AN94" s="44">
        <v>25875.1</v>
      </c>
      <c r="AO94" s="44"/>
      <c r="AP94" s="44"/>
      <c r="AQ94" s="44">
        <v>44</v>
      </c>
      <c r="AR94" s="44">
        <v>44</v>
      </c>
      <c r="AS94" s="34">
        <f t="shared" si="13"/>
        <v>28317.1</v>
      </c>
      <c r="AT94" s="34">
        <f t="shared" si="14"/>
        <v>27230.1</v>
      </c>
      <c r="AU94" s="44">
        <v>28113.1</v>
      </c>
      <c r="AV94" s="44">
        <v>27026.1</v>
      </c>
      <c r="AW94" s="44">
        <v>204</v>
      </c>
      <c r="AX94" s="44">
        <v>204</v>
      </c>
      <c r="AY94" s="44"/>
      <c r="AZ94" s="44"/>
      <c r="BA94" s="34">
        <f t="shared" si="15"/>
        <v>0</v>
      </c>
      <c r="BB94" s="47"/>
      <c r="BC94" s="47"/>
      <c r="BD94" s="47"/>
      <c r="BE94" s="34">
        <f t="shared" si="16"/>
        <v>127.9</v>
      </c>
      <c r="BF94" s="34">
        <f t="shared" si="17"/>
        <v>212</v>
      </c>
      <c r="BG94" s="44"/>
      <c r="BH94" s="44"/>
      <c r="BI94" s="44">
        <v>127.9</v>
      </c>
      <c r="BJ94" s="44">
        <v>212</v>
      </c>
      <c r="BK94" s="44"/>
      <c r="BL94" s="44"/>
      <c r="BM94" s="44"/>
      <c r="BN94" s="44"/>
      <c r="BO94" s="34">
        <f t="shared" si="18"/>
        <v>0</v>
      </c>
      <c r="BP94" s="34">
        <f t="shared" si="19"/>
        <v>0</v>
      </c>
      <c r="BQ94" s="44"/>
      <c r="BR94" s="44"/>
      <c r="BS94" s="44"/>
      <c r="BT94" s="44"/>
      <c r="BU94" s="44"/>
      <c r="BV94" s="44"/>
      <c r="BW94" s="91">
        <v>2398</v>
      </c>
      <c r="BX94" s="49">
        <v>969</v>
      </c>
    </row>
    <row r="95" spans="1:76" s="10" customFormat="1" ht="14.25">
      <c r="A95" s="36">
        <v>77</v>
      </c>
      <c r="B95" s="60" t="s">
        <v>314</v>
      </c>
      <c r="C95" s="61" t="s">
        <v>315</v>
      </c>
      <c r="D95" s="62" t="s">
        <v>86</v>
      </c>
      <c r="E95" s="63" t="s">
        <v>87</v>
      </c>
      <c r="F95" s="63" t="s">
        <v>87</v>
      </c>
      <c r="G95" s="60"/>
      <c r="H95" s="72">
        <v>4533.6000000000004</v>
      </c>
      <c r="I95" s="65">
        <v>4530.8</v>
      </c>
      <c r="J95" s="73">
        <v>11803.8653488</v>
      </c>
      <c r="K95" s="67">
        <v>11567.788041824</v>
      </c>
      <c r="L95" s="73">
        <v>0</v>
      </c>
      <c r="M95" s="73">
        <v>0</v>
      </c>
      <c r="N95" s="67">
        <v>3467.1000000000022</v>
      </c>
      <c r="O95" s="67">
        <v>4159.5</v>
      </c>
      <c r="P95" s="67">
        <v>3459.6000000000022</v>
      </c>
      <c r="Q95" s="67">
        <v>4159.5</v>
      </c>
      <c r="R95" s="67">
        <v>16337.4653488</v>
      </c>
      <c r="S95" s="67">
        <v>16098.588041824001</v>
      </c>
      <c r="T95" s="67">
        <v>7.5</v>
      </c>
      <c r="U95" s="65">
        <v>0</v>
      </c>
      <c r="V95" s="74">
        <v>3170</v>
      </c>
      <c r="W95" s="75">
        <v>0</v>
      </c>
      <c r="X95" s="76" t="s">
        <v>316</v>
      </c>
      <c r="Y95" s="77" t="s">
        <v>316</v>
      </c>
      <c r="Z95" s="77">
        <v>0</v>
      </c>
      <c r="AA95" s="33">
        <f t="shared" si="10"/>
        <v>17</v>
      </c>
      <c r="AB95" s="43">
        <v>1</v>
      </c>
      <c r="AC95" s="43">
        <v>11</v>
      </c>
      <c r="AD95" s="43">
        <v>5</v>
      </c>
      <c r="AE95" s="43">
        <v>225</v>
      </c>
      <c r="AF95" s="43">
        <v>225</v>
      </c>
      <c r="AG95" s="43">
        <v>126.5</v>
      </c>
      <c r="AH95" s="43">
        <v>126.5</v>
      </c>
      <c r="AI95" s="43">
        <v>96.4</v>
      </c>
      <c r="AJ95" s="43">
        <v>96.4</v>
      </c>
      <c r="AK95" s="34">
        <f t="shared" si="11"/>
        <v>28735.1</v>
      </c>
      <c r="AL95" s="34">
        <f t="shared" si="12"/>
        <v>28735.1</v>
      </c>
      <c r="AM95" s="44">
        <v>28678</v>
      </c>
      <c r="AN95" s="44">
        <v>28678</v>
      </c>
      <c r="AO95" s="44"/>
      <c r="AP95" s="44"/>
      <c r="AQ95" s="44">
        <v>57.1</v>
      </c>
      <c r="AR95" s="44">
        <v>57.1</v>
      </c>
      <c r="AS95" s="34">
        <f t="shared" si="13"/>
        <v>32202</v>
      </c>
      <c r="AT95" s="34">
        <f t="shared" si="14"/>
        <v>28042.6</v>
      </c>
      <c r="AU95" s="44">
        <v>32102</v>
      </c>
      <c r="AV95" s="44">
        <v>28042.6</v>
      </c>
      <c r="AW95" s="44">
        <v>100</v>
      </c>
      <c r="AX95" s="44"/>
      <c r="AY95" s="44"/>
      <c r="AZ95" s="44"/>
      <c r="BA95" s="34">
        <f t="shared" si="15"/>
        <v>0</v>
      </c>
      <c r="BB95" s="47"/>
      <c r="BC95" s="47"/>
      <c r="BD95" s="47"/>
      <c r="BE95" s="34">
        <f t="shared" si="16"/>
        <v>7.5</v>
      </c>
      <c r="BF95" s="34">
        <f t="shared" si="17"/>
        <v>0</v>
      </c>
      <c r="BG95" s="44"/>
      <c r="BH95" s="44"/>
      <c r="BI95" s="44">
        <v>7.5</v>
      </c>
      <c r="BJ95" s="44"/>
      <c r="BK95" s="44"/>
      <c r="BL95" s="44"/>
      <c r="BM95" s="44"/>
      <c r="BN95" s="44"/>
      <c r="BO95" s="34">
        <f t="shared" si="18"/>
        <v>0</v>
      </c>
      <c r="BP95" s="34">
        <f t="shared" si="19"/>
        <v>0</v>
      </c>
      <c r="BQ95" s="44"/>
      <c r="BR95" s="44"/>
      <c r="BS95" s="44"/>
      <c r="BT95" s="44"/>
      <c r="BU95" s="44"/>
      <c r="BV95" s="44"/>
      <c r="BW95" s="91">
        <v>3467.1000000000022</v>
      </c>
      <c r="BX95" s="49">
        <v>4159.5</v>
      </c>
    </row>
    <row r="96" spans="1:76" s="10" customFormat="1" ht="14.25">
      <c r="A96" s="36">
        <v>78</v>
      </c>
      <c r="B96" s="60" t="s">
        <v>317</v>
      </c>
      <c r="C96" s="61" t="s">
        <v>318</v>
      </c>
      <c r="D96" s="62" t="s">
        <v>86</v>
      </c>
      <c r="E96" s="63" t="s">
        <v>87</v>
      </c>
      <c r="F96" s="63" t="s">
        <v>87</v>
      </c>
      <c r="G96" s="60"/>
      <c r="H96" s="72">
        <v>5455.7</v>
      </c>
      <c r="I96" s="65">
        <v>5455.7</v>
      </c>
      <c r="J96" s="73">
        <v>14566.452107200001</v>
      </c>
      <c r="K96" s="67">
        <v>14275.123065056001</v>
      </c>
      <c r="L96" s="73">
        <v>0</v>
      </c>
      <c r="M96" s="73">
        <v>0</v>
      </c>
      <c r="N96" s="67">
        <v>1266.0999999999985</v>
      </c>
      <c r="O96" s="67">
        <v>7.1</v>
      </c>
      <c r="P96" s="67">
        <v>1215.9999999999986</v>
      </c>
      <c r="Q96" s="67">
        <v>-66.600000000000009</v>
      </c>
      <c r="R96" s="67">
        <v>20022.1521072</v>
      </c>
      <c r="S96" s="67">
        <v>19730.823065056</v>
      </c>
      <c r="T96" s="67">
        <v>50.1</v>
      </c>
      <c r="U96" s="65">
        <v>73.7</v>
      </c>
      <c r="V96" s="74">
        <v>6360</v>
      </c>
      <c r="W96" s="75">
        <v>0</v>
      </c>
      <c r="X96" s="76">
        <v>1279.2</v>
      </c>
      <c r="Y96" s="77">
        <v>1279.2</v>
      </c>
      <c r="Z96" s="77">
        <v>0</v>
      </c>
      <c r="AA96" s="33">
        <f t="shared" si="10"/>
        <v>18</v>
      </c>
      <c r="AB96" s="43">
        <v>1</v>
      </c>
      <c r="AC96" s="43">
        <v>10</v>
      </c>
      <c r="AD96" s="43">
        <v>7</v>
      </c>
      <c r="AE96" s="43">
        <v>205.8</v>
      </c>
      <c r="AF96" s="43">
        <v>205.8</v>
      </c>
      <c r="AG96" s="43">
        <v>114.8</v>
      </c>
      <c r="AH96" s="43">
        <v>114.8</v>
      </c>
      <c r="AI96" s="43">
        <v>98.7</v>
      </c>
      <c r="AJ96" s="43">
        <v>98.7</v>
      </c>
      <c r="AK96" s="34">
        <f t="shared" si="11"/>
        <v>26452.699999999997</v>
      </c>
      <c r="AL96" s="34">
        <f t="shared" si="12"/>
        <v>26452.699999999997</v>
      </c>
      <c r="AM96" s="44">
        <v>26377.599999999999</v>
      </c>
      <c r="AN96" s="44">
        <v>26377.599999999999</v>
      </c>
      <c r="AO96" s="44"/>
      <c r="AP96" s="44"/>
      <c r="AQ96" s="44">
        <v>75.099999999999994</v>
      </c>
      <c r="AR96" s="44">
        <v>75.099999999999994</v>
      </c>
      <c r="AS96" s="34">
        <f t="shared" si="13"/>
        <v>27718.799999999999</v>
      </c>
      <c r="AT96" s="34">
        <f t="shared" si="14"/>
        <v>27713.200000000001</v>
      </c>
      <c r="AU96" s="44">
        <v>27718.799999999999</v>
      </c>
      <c r="AV96" s="44">
        <v>27713.200000000001</v>
      </c>
      <c r="AW96" s="44">
        <v>0</v>
      </c>
      <c r="AX96" s="44"/>
      <c r="AY96" s="44"/>
      <c r="AZ96" s="44"/>
      <c r="BA96" s="34">
        <f t="shared" si="15"/>
        <v>0</v>
      </c>
      <c r="BB96" s="47"/>
      <c r="BC96" s="47"/>
      <c r="BD96" s="47"/>
      <c r="BE96" s="34">
        <f t="shared" si="16"/>
        <v>50.1</v>
      </c>
      <c r="BF96" s="34">
        <f t="shared" si="17"/>
        <v>73.7</v>
      </c>
      <c r="BG96" s="44"/>
      <c r="BH96" s="44"/>
      <c r="BI96" s="44">
        <v>50.1</v>
      </c>
      <c r="BJ96" s="44">
        <v>73.7</v>
      </c>
      <c r="BK96" s="44"/>
      <c r="BL96" s="44"/>
      <c r="BM96" s="44"/>
      <c r="BN96" s="44"/>
      <c r="BO96" s="34">
        <f t="shared" si="18"/>
        <v>0</v>
      </c>
      <c r="BP96" s="34">
        <f t="shared" si="19"/>
        <v>1.5</v>
      </c>
      <c r="BQ96" s="44"/>
      <c r="BR96" s="44"/>
      <c r="BS96" s="44"/>
      <c r="BT96" s="44">
        <v>1.5</v>
      </c>
      <c r="BU96" s="44"/>
      <c r="BV96" s="44"/>
      <c r="BW96" s="91">
        <v>1266.0999999999985</v>
      </c>
      <c r="BX96" s="49">
        <v>5.6</v>
      </c>
    </row>
    <row r="97" spans="1:76" s="10" customFormat="1" ht="14.25">
      <c r="A97" s="36">
        <v>79</v>
      </c>
      <c r="B97" s="60" t="s">
        <v>319</v>
      </c>
      <c r="C97" s="61" t="s">
        <v>320</v>
      </c>
      <c r="D97" s="62" t="s">
        <v>86</v>
      </c>
      <c r="E97" s="63" t="s">
        <v>87</v>
      </c>
      <c r="F97" s="63" t="s">
        <v>87</v>
      </c>
      <c r="G97" s="60"/>
      <c r="H97" s="72">
        <v>8700</v>
      </c>
      <c r="I97" s="65">
        <v>9070</v>
      </c>
      <c r="J97" s="73">
        <v>3159.5815440000001</v>
      </c>
      <c r="K97" s="67">
        <v>3096.3899131200001</v>
      </c>
      <c r="L97" s="73">
        <v>0</v>
      </c>
      <c r="M97" s="73">
        <v>0</v>
      </c>
      <c r="N97" s="67">
        <v>538.70000000000437</v>
      </c>
      <c r="O97" s="67">
        <v>343.5</v>
      </c>
      <c r="P97" s="67">
        <v>516.40000000000441</v>
      </c>
      <c r="Q97" s="67">
        <v>203.3</v>
      </c>
      <c r="R97" s="67">
        <v>11859.581544000001</v>
      </c>
      <c r="S97" s="67">
        <v>12166.38991312</v>
      </c>
      <c r="T97" s="67">
        <v>22.3</v>
      </c>
      <c r="U97" s="65">
        <v>140.19999999999999</v>
      </c>
      <c r="V97" s="74">
        <v>3200</v>
      </c>
      <c r="W97" s="75">
        <v>0</v>
      </c>
      <c r="X97" s="76" t="s">
        <v>321</v>
      </c>
      <c r="Y97" s="77" t="s">
        <v>321</v>
      </c>
      <c r="Z97" s="77">
        <v>0</v>
      </c>
      <c r="AA97" s="33">
        <f t="shared" si="10"/>
        <v>21</v>
      </c>
      <c r="AB97" s="43">
        <v>1</v>
      </c>
      <c r="AC97" s="43">
        <v>16</v>
      </c>
      <c r="AD97" s="43">
        <v>4</v>
      </c>
      <c r="AE97" s="43">
        <v>220.7</v>
      </c>
      <c r="AF97" s="43">
        <v>220.7</v>
      </c>
      <c r="AG97" s="43">
        <v>134.5</v>
      </c>
      <c r="AH97" s="43">
        <v>134.5</v>
      </c>
      <c r="AI97" s="43">
        <v>97.5</v>
      </c>
      <c r="AJ97" s="43">
        <v>97.5</v>
      </c>
      <c r="AK97" s="34">
        <f t="shared" si="11"/>
        <v>36127</v>
      </c>
      <c r="AL97" s="34">
        <f t="shared" si="12"/>
        <v>36127</v>
      </c>
      <c r="AM97" s="44">
        <v>36041.5</v>
      </c>
      <c r="AN97" s="44">
        <v>36041.5</v>
      </c>
      <c r="AO97" s="44"/>
      <c r="AP97" s="44"/>
      <c r="AQ97" s="44">
        <v>85.5</v>
      </c>
      <c r="AR97" s="44">
        <v>85.5</v>
      </c>
      <c r="AS97" s="34">
        <f t="shared" si="13"/>
        <v>36665.699999999997</v>
      </c>
      <c r="AT97" s="34">
        <f t="shared" si="14"/>
        <v>36322.1</v>
      </c>
      <c r="AU97" s="44">
        <v>36197.699999999997</v>
      </c>
      <c r="AV97" s="44">
        <v>35854.1</v>
      </c>
      <c r="AW97" s="44">
        <v>468</v>
      </c>
      <c r="AX97" s="44">
        <v>468</v>
      </c>
      <c r="AY97" s="44"/>
      <c r="AZ97" s="44"/>
      <c r="BA97" s="34">
        <f t="shared" si="15"/>
        <v>0</v>
      </c>
      <c r="BB97" s="47"/>
      <c r="BC97" s="47"/>
      <c r="BD97" s="47"/>
      <c r="BE97" s="34">
        <f t="shared" si="16"/>
        <v>22.3</v>
      </c>
      <c r="BF97" s="34">
        <f t="shared" si="17"/>
        <v>140.19999999999999</v>
      </c>
      <c r="BG97" s="44"/>
      <c r="BH97" s="44"/>
      <c r="BI97" s="44">
        <v>22.3</v>
      </c>
      <c r="BJ97" s="44">
        <v>140.19999999999999</v>
      </c>
      <c r="BK97" s="44"/>
      <c r="BL97" s="44"/>
      <c r="BM97" s="44"/>
      <c r="BN97" s="44"/>
      <c r="BO97" s="34">
        <f t="shared" si="18"/>
        <v>0</v>
      </c>
      <c r="BP97" s="34">
        <f t="shared" si="19"/>
        <v>0</v>
      </c>
      <c r="BQ97" s="44"/>
      <c r="BR97" s="44"/>
      <c r="BS97" s="44"/>
      <c r="BT97" s="44"/>
      <c r="BU97" s="44"/>
      <c r="BV97" s="44"/>
      <c r="BW97" s="91">
        <v>538.70000000000437</v>
      </c>
      <c r="BX97" s="49">
        <v>343.5</v>
      </c>
    </row>
    <row r="98" spans="1:76" s="10" customFormat="1" ht="14.25">
      <c r="A98" s="36">
        <v>80</v>
      </c>
      <c r="B98" s="60" t="s">
        <v>322</v>
      </c>
      <c r="C98" s="61" t="s">
        <v>323</v>
      </c>
      <c r="D98" s="62" t="s">
        <v>86</v>
      </c>
      <c r="E98" s="63" t="s">
        <v>87</v>
      </c>
      <c r="F98" s="63" t="s">
        <v>87</v>
      </c>
      <c r="G98" s="60"/>
      <c r="H98" s="72">
        <v>1569.2</v>
      </c>
      <c r="I98" s="65">
        <v>1569.2</v>
      </c>
      <c r="J98" s="73">
        <v>7250.2843336000005</v>
      </c>
      <c r="K98" s="67">
        <v>7105.2786469280009</v>
      </c>
      <c r="L98" s="73">
        <v>0</v>
      </c>
      <c r="M98" s="73">
        <v>0</v>
      </c>
      <c r="N98" s="67">
        <v>56.700000000000728</v>
      </c>
      <c r="O98" s="67">
        <v>340.6</v>
      </c>
      <c r="P98" s="67">
        <v>40.100000000000726</v>
      </c>
      <c r="Q98" s="67">
        <v>322</v>
      </c>
      <c r="R98" s="67">
        <v>8819.4843336000013</v>
      </c>
      <c r="S98" s="67">
        <v>8674.4786469280007</v>
      </c>
      <c r="T98" s="67">
        <v>16.600000000000001</v>
      </c>
      <c r="U98" s="65">
        <v>18.600000000000001</v>
      </c>
      <c r="V98" s="74" t="s">
        <v>324</v>
      </c>
      <c r="W98" s="75">
        <v>0</v>
      </c>
      <c r="X98" s="76" t="s">
        <v>325</v>
      </c>
      <c r="Y98" s="77" t="s">
        <v>325</v>
      </c>
      <c r="Z98" s="77">
        <v>0</v>
      </c>
      <c r="AA98" s="33">
        <f t="shared" si="10"/>
        <v>17</v>
      </c>
      <c r="AB98" s="43">
        <v>1</v>
      </c>
      <c r="AC98" s="43">
        <v>10</v>
      </c>
      <c r="AD98" s="43">
        <v>6</v>
      </c>
      <c r="AE98" s="43">
        <v>195.3</v>
      </c>
      <c r="AF98" s="43">
        <v>195.3</v>
      </c>
      <c r="AG98" s="43">
        <v>109.8</v>
      </c>
      <c r="AH98" s="43">
        <v>109.8</v>
      </c>
      <c r="AI98" s="43">
        <v>94.7</v>
      </c>
      <c r="AJ98" s="43">
        <v>94.7</v>
      </c>
      <c r="AK98" s="34">
        <f t="shared" si="11"/>
        <v>26168.300000000003</v>
      </c>
      <c r="AL98" s="34">
        <f t="shared" si="12"/>
        <v>26168.300000000003</v>
      </c>
      <c r="AM98" s="44">
        <v>26188.300000000003</v>
      </c>
      <c r="AN98" s="44">
        <v>26188.300000000003</v>
      </c>
      <c r="AO98" s="44"/>
      <c r="AP98" s="44"/>
      <c r="AQ98" s="44">
        <v>-20</v>
      </c>
      <c r="AR98" s="44">
        <v>-20</v>
      </c>
      <c r="AS98" s="34">
        <f t="shared" si="13"/>
        <v>26225.000000000004</v>
      </c>
      <c r="AT98" s="34">
        <f t="shared" si="14"/>
        <v>25884.400000000001</v>
      </c>
      <c r="AU98" s="44">
        <v>26145.000000000004</v>
      </c>
      <c r="AV98" s="44">
        <v>25804.400000000001</v>
      </c>
      <c r="AW98" s="44">
        <v>80</v>
      </c>
      <c r="AX98" s="44">
        <v>80</v>
      </c>
      <c r="AY98" s="44"/>
      <c r="AZ98" s="44"/>
      <c r="BA98" s="34">
        <f t="shared" si="15"/>
        <v>0</v>
      </c>
      <c r="BB98" s="47"/>
      <c r="BC98" s="47"/>
      <c r="BD98" s="47"/>
      <c r="BE98" s="34">
        <f t="shared" si="16"/>
        <v>16.600000000000001</v>
      </c>
      <c r="BF98" s="34">
        <f t="shared" si="17"/>
        <v>18.600000000000001</v>
      </c>
      <c r="BG98" s="44"/>
      <c r="BH98" s="44"/>
      <c r="BI98" s="44">
        <v>16.600000000000001</v>
      </c>
      <c r="BJ98" s="44">
        <v>18.600000000000001</v>
      </c>
      <c r="BK98" s="44"/>
      <c r="BL98" s="44"/>
      <c r="BM98" s="44"/>
      <c r="BN98" s="44"/>
      <c r="BO98" s="34">
        <f t="shared" si="18"/>
        <v>0</v>
      </c>
      <c r="BP98" s="34">
        <f t="shared" si="19"/>
        <v>0</v>
      </c>
      <c r="BQ98" s="44"/>
      <c r="BR98" s="44"/>
      <c r="BS98" s="44"/>
      <c r="BT98" s="44"/>
      <c r="BU98" s="44"/>
      <c r="BV98" s="44"/>
      <c r="BW98" s="91">
        <v>56.700000000000728</v>
      </c>
      <c r="BX98" s="49">
        <v>340.6</v>
      </c>
    </row>
    <row r="99" spans="1:76" s="10" customFormat="1" ht="14.25">
      <c r="A99" s="36">
        <v>81</v>
      </c>
      <c r="B99" s="60" t="s">
        <v>326</v>
      </c>
      <c r="C99" s="61" t="s">
        <v>327</v>
      </c>
      <c r="D99" s="62" t="s">
        <v>86</v>
      </c>
      <c r="E99" s="63" t="s">
        <v>87</v>
      </c>
      <c r="F99" s="63" t="s">
        <v>87</v>
      </c>
      <c r="G99" s="60"/>
      <c r="H99" s="72">
        <v>288.5</v>
      </c>
      <c r="I99" s="65">
        <v>275</v>
      </c>
      <c r="J99" s="73">
        <v>1683.9807263999999</v>
      </c>
      <c r="K99" s="67">
        <v>1650.3011118719999</v>
      </c>
      <c r="L99" s="73">
        <v>0</v>
      </c>
      <c r="M99" s="73">
        <v>0</v>
      </c>
      <c r="N99" s="67">
        <v>6836.8999999999978</v>
      </c>
      <c r="O99" s="67">
        <v>7111.9</v>
      </c>
      <c r="P99" s="67">
        <v>6833.3999999999978</v>
      </c>
      <c r="Q99" s="67">
        <v>7110</v>
      </c>
      <c r="R99" s="67">
        <v>1972.4807263999999</v>
      </c>
      <c r="S99" s="67">
        <v>1925.3011118719999</v>
      </c>
      <c r="T99" s="67">
        <v>3.5</v>
      </c>
      <c r="U99" s="65">
        <v>1.9</v>
      </c>
      <c r="V99" s="74">
        <v>4230</v>
      </c>
      <c r="W99" s="75">
        <v>0</v>
      </c>
      <c r="X99" s="76">
        <v>267</v>
      </c>
      <c r="Y99" s="77">
        <v>267</v>
      </c>
      <c r="Z99" s="77">
        <v>0</v>
      </c>
      <c r="AA99" s="33">
        <f t="shared" si="10"/>
        <v>15</v>
      </c>
      <c r="AB99" s="43">
        <v>1</v>
      </c>
      <c r="AC99" s="43">
        <v>9</v>
      </c>
      <c r="AD99" s="43">
        <v>5</v>
      </c>
      <c r="AE99" s="43">
        <v>195.3</v>
      </c>
      <c r="AF99" s="43">
        <v>195.3</v>
      </c>
      <c r="AG99" s="43">
        <v>85</v>
      </c>
      <c r="AH99" s="43">
        <v>85</v>
      </c>
      <c r="AI99" s="43">
        <v>89.3</v>
      </c>
      <c r="AJ99" s="43">
        <v>89.3</v>
      </c>
      <c r="AK99" s="34">
        <f t="shared" si="11"/>
        <v>22141.100000000002</v>
      </c>
      <c r="AL99" s="34">
        <f t="shared" si="12"/>
        <v>22141.100000000002</v>
      </c>
      <c r="AM99" s="44">
        <v>22136.9</v>
      </c>
      <c r="AN99" s="44">
        <v>22136.9</v>
      </c>
      <c r="AO99" s="44"/>
      <c r="AP99" s="44"/>
      <c r="AQ99" s="44">
        <v>4.2</v>
      </c>
      <c r="AR99" s="44">
        <v>4.2</v>
      </c>
      <c r="AS99" s="34">
        <f t="shared" si="13"/>
        <v>28978</v>
      </c>
      <c r="AT99" s="34">
        <f t="shared" si="14"/>
        <v>21866.1</v>
      </c>
      <c r="AU99" s="44">
        <v>27114.9</v>
      </c>
      <c r="AV99" s="44">
        <v>21866.1</v>
      </c>
      <c r="AW99" s="44">
        <v>1863.1</v>
      </c>
      <c r="AX99" s="44"/>
      <c r="AY99" s="44"/>
      <c r="AZ99" s="44"/>
      <c r="BA99" s="34">
        <f t="shared" si="15"/>
        <v>0</v>
      </c>
      <c r="BB99" s="47"/>
      <c r="BC99" s="47"/>
      <c r="BD99" s="47"/>
      <c r="BE99" s="34">
        <f t="shared" si="16"/>
        <v>3.5</v>
      </c>
      <c r="BF99" s="34">
        <f t="shared" si="17"/>
        <v>1.9</v>
      </c>
      <c r="BG99" s="44"/>
      <c r="BH99" s="44"/>
      <c r="BI99" s="44">
        <v>3.5</v>
      </c>
      <c r="BJ99" s="44">
        <v>1.9</v>
      </c>
      <c r="BK99" s="44"/>
      <c r="BL99" s="44"/>
      <c r="BM99" s="44"/>
      <c r="BN99" s="44"/>
      <c r="BO99" s="34">
        <f t="shared" si="18"/>
        <v>0</v>
      </c>
      <c r="BP99" s="34">
        <f t="shared" si="19"/>
        <v>0</v>
      </c>
      <c r="BQ99" s="44"/>
      <c r="BR99" s="44"/>
      <c r="BS99" s="44"/>
      <c r="BT99" s="44"/>
      <c r="BU99" s="44"/>
      <c r="BV99" s="44"/>
      <c r="BW99" s="91">
        <v>6836.8999999999978</v>
      </c>
      <c r="BX99" s="49">
        <v>7111.9</v>
      </c>
    </row>
    <row r="100" spans="1:76" s="10" customFormat="1" ht="14.25">
      <c r="A100" s="36">
        <v>82</v>
      </c>
      <c r="B100" s="60" t="s">
        <v>328</v>
      </c>
      <c r="C100" s="61" t="s">
        <v>329</v>
      </c>
      <c r="D100" s="62" t="s">
        <v>86</v>
      </c>
      <c r="E100" s="63" t="s">
        <v>87</v>
      </c>
      <c r="F100" s="63" t="s">
        <v>87</v>
      </c>
      <c r="G100" s="60"/>
      <c r="H100" s="72">
        <v>7875.9</v>
      </c>
      <c r="I100" s="65">
        <v>9820.7999999999993</v>
      </c>
      <c r="J100" s="73">
        <v>70438.715160800013</v>
      </c>
      <c r="K100" s="67">
        <v>69029.940857584006</v>
      </c>
      <c r="L100" s="73">
        <v>0</v>
      </c>
      <c r="M100" s="73">
        <v>0</v>
      </c>
      <c r="N100" s="67">
        <v>2968.1999999999825</v>
      </c>
      <c r="O100" s="67">
        <v>909.89999999997963</v>
      </c>
      <c r="P100" s="67">
        <v>2303.3999999999824</v>
      </c>
      <c r="Q100" s="67">
        <v>288.09999999997967</v>
      </c>
      <c r="R100" s="67">
        <v>78314.615160800007</v>
      </c>
      <c r="S100" s="67">
        <v>78850.740857584009</v>
      </c>
      <c r="T100" s="67">
        <v>664.8</v>
      </c>
      <c r="U100" s="67">
        <v>621.79999999999995</v>
      </c>
      <c r="V100" s="74">
        <v>142457</v>
      </c>
      <c r="W100" s="75">
        <v>0</v>
      </c>
      <c r="X100" s="76" t="s">
        <v>330</v>
      </c>
      <c r="Y100" s="77" t="s">
        <v>330</v>
      </c>
      <c r="Z100" s="77">
        <v>0</v>
      </c>
      <c r="AA100" s="33">
        <f t="shared" si="10"/>
        <v>48</v>
      </c>
      <c r="AB100" s="43">
        <v>3</v>
      </c>
      <c r="AC100" s="43">
        <v>34</v>
      </c>
      <c r="AD100" s="43">
        <v>11</v>
      </c>
      <c r="AE100" s="43">
        <v>187</v>
      </c>
      <c r="AF100" s="43">
        <v>187</v>
      </c>
      <c r="AG100" s="43">
        <v>119.3</v>
      </c>
      <c r="AH100" s="43">
        <v>119.3</v>
      </c>
      <c r="AI100" s="43">
        <v>98.1</v>
      </c>
      <c r="AJ100" s="43">
        <v>98.1</v>
      </c>
      <c r="AK100" s="34">
        <f t="shared" si="11"/>
        <v>90432.8</v>
      </c>
      <c r="AL100" s="34">
        <f t="shared" si="12"/>
        <v>90432.8</v>
      </c>
      <c r="AM100" s="44">
        <v>89879.5</v>
      </c>
      <c r="AN100" s="44">
        <v>89879.5</v>
      </c>
      <c r="AO100" s="44"/>
      <c r="AP100" s="44"/>
      <c r="AQ100" s="44">
        <v>553.29999999999995</v>
      </c>
      <c r="AR100" s="44">
        <v>553.29999999999995</v>
      </c>
      <c r="AS100" s="34">
        <f t="shared" si="13"/>
        <v>93400.999999999985</v>
      </c>
      <c r="AT100" s="34">
        <f t="shared" si="14"/>
        <v>92491</v>
      </c>
      <c r="AU100" s="44">
        <v>90400.999999999985</v>
      </c>
      <c r="AV100" s="44">
        <v>89602.2</v>
      </c>
      <c r="AW100" s="44">
        <v>3000</v>
      </c>
      <c r="AX100" s="44">
        <v>2888.8</v>
      </c>
      <c r="AY100" s="44"/>
      <c r="AZ100" s="44"/>
      <c r="BA100" s="34">
        <f t="shared" si="15"/>
        <v>0</v>
      </c>
      <c r="BB100" s="47"/>
      <c r="BC100" s="47"/>
      <c r="BD100" s="47"/>
      <c r="BE100" s="34">
        <f t="shared" si="16"/>
        <v>664.8</v>
      </c>
      <c r="BF100" s="34">
        <f t="shared" si="17"/>
        <v>621.79999999999995</v>
      </c>
      <c r="BG100" s="44"/>
      <c r="BH100" s="44"/>
      <c r="BI100" s="44">
        <v>664.8</v>
      </c>
      <c r="BJ100" s="44">
        <v>621.79999999999995</v>
      </c>
      <c r="BK100" s="44"/>
      <c r="BL100" s="44"/>
      <c r="BM100" s="44"/>
      <c r="BN100" s="44"/>
      <c r="BO100" s="34">
        <f t="shared" si="18"/>
        <v>0</v>
      </c>
      <c r="BP100" s="34">
        <f t="shared" si="19"/>
        <v>0</v>
      </c>
      <c r="BQ100" s="44"/>
      <c r="BR100" s="44"/>
      <c r="BS100" s="44"/>
      <c r="BT100" s="44"/>
      <c r="BU100" s="44"/>
      <c r="BV100" s="44"/>
      <c r="BW100" s="91">
        <v>2968.1999999999825</v>
      </c>
      <c r="BX100" s="49">
        <v>909.89999999997963</v>
      </c>
    </row>
    <row r="101" spans="1:76" s="10" customFormat="1" ht="25.5">
      <c r="A101" s="36">
        <v>83</v>
      </c>
      <c r="B101" s="60" t="s">
        <v>331</v>
      </c>
      <c r="C101" s="61" t="s">
        <v>332</v>
      </c>
      <c r="D101" s="62" t="s">
        <v>86</v>
      </c>
      <c r="E101" s="63" t="s">
        <v>87</v>
      </c>
      <c r="F101" s="63" t="s">
        <v>87</v>
      </c>
      <c r="G101" s="60"/>
      <c r="H101" s="72">
        <v>8985</v>
      </c>
      <c r="I101" s="65">
        <v>9749.6</v>
      </c>
      <c r="J101" s="73">
        <v>25150.720862400001</v>
      </c>
      <c r="K101" s="67">
        <v>24647.706445152002</v>
      </c>
      <c r="L101" s="73">
        <v>0</v>
      </c>
      <c r="M101" s="73">
        <v>0</v>
      </c>
      <c r="N101" s="67">
        <v>1563.9999999999854</v>
      </c>
      <c r="O101" s="67">
        <v>2817</v>
      </c>
      <c r="P101" s="67">
        <v>853.19999999998549</v>
      </c>
      <c r="Q101" s="67">
        <v>2016.8</v>
      </c>
      <c r="R101" s="67">
        <v>34135.720862400005</v>
      </c>
      <c r="S101" s="67">
        <v>34397.306445152004</v>
      </c>
      <c r="T101" s="67">
        <v>710.8</v>
      </c>
      <c r="U101" s="67">
        <v>800.2</v>
      </c>
      <c r="V101" s="74">
        <v>3601</v>
      </c>
      <c r="W101" s="75">
        <v>0</v>
      </c>
      <c r="X101" s="76" t="s">
        <v>333</v>
      </c>
      <c r="Y101" s="77" t="s">
        <v>333</v>
      </c>
      <c r="Z101" s="77">
        <v>14.9</v>
      </c>
      <c r="AA101" s="33">
        <f t="shared" si="10"/>
        <v>56</v>
      </c>
      <c r="AB101" s="43">
        <v>3</v>
      </c>
      <c r="AC101" s="43">
        <v>45</v>
      </c>
      <c r="AD101" s="43">
        <v>8</v>
      </c>
      <c r="AE101" s="43">
        <v>211.6</v>
      </c>
      <c r="AF101" s="43">
        <v>211.6</v>
      </c>
      <c r="AG101" s="43">
        <v>95.8</v>
      </c>
      <c r="AH101" s="43">
        <v>95.8</v>
      </c>
      <c r="AI101" s="43">
        <v>94.1</v>
      </c>
      <c r="AJ101" s="43">
        <v>94.1</v>
      </c>
      <c r="AK101" s="34">
        <f t="shared" si="11"/>
        <v>93934.5</v>
      </c>
      <c r="AL101" s="34">
        <f t="shared" si="12"/>
        <v>93934.5</v>
      </c>
      <c r="AM101" s="44">
        <v>93874.9</v>
      </c>
      <c r="AN101" s="44">
        <v>93874.9</v>
      </c>
      <c r="AO101" s="44"/>
      <c r="AP101" s="44"/>
      <c r="AQ101" s="44">
        <v>59.600000000000023</v>
      </c>
      <c r="AR101" s="44">
        <v>59.600000000000023</v>
      </c>
      <c r="AS101" s="34">
        <f t="shared" si="13"/>
        <v>95498.6</v>
      </c>
      <c r="AT101" s="34">
        <f t="shared" si="14"/>
        <v>92681.600000000006</v>
      </c>
      <c r="AU101" s="44">
        <v>95198.6</v>
      </c>
      <c r="AV101" s="44">
        <v>92531.6</v>
      </c>
      <c r="AW101" s="44">
        <v>300</v>
      </c>
      <c r="AX101" s="44">
        <v>150</v>
      </c>
      <c r="AY101" s="44"/>
      <c r="AZ101" s="44"/>
      <c r="BA101" s="34">
        <f t="shared" si="15"/>
        <v>0</v>
      </c>
      <c r="BB101" s="47"/>
      <c r="BC101" s="47"/>
      <c r="BD101" s="47"/>
      <c r="BE101" s="34">
        <f t="shared" si="16"/>
        <v>710.8</v>
      </c>
      <c r="BF101" s="34">
        <f t="shared" si="17"/>
        <v>800.2</v>
      </c>
      <c r="BG101" s="44"/>
      <c r="BH101" s="44"/>
      <c r="BI101" s="44">
        <v>710.8</v>
      </c>
      <c r="BJ101" s="44">
        <v>800.2</v>
      </c>
      <c r="BK101" s="44"/>
      <c r="BL101" s="44"/>
      <c r="BM101" s="44"/>
      <c r="BN101" s="44"/>
      <c r="BO101" s="34">
        <f t="shared" si="18"/>
        <v>0</v>
      </c>
      <c r="BP101" s="34">
        <f t="shared" si="19"/>
        <v>0</v>
      </c>
      <c r="BQ101" s="44"/>
      <c r="BR101" s="44"/>
      <c r="BS101" s="44"/>
      <c r="BT101" s="44"/>
      <c r="BU101" s="44"/>
      <c r="BV101" s="44"/>
      <c r="BW101" s="91">
        <v>1563.9999999999854</v>
      </c>
      <c r="BX101" s="49">
        <v>2817</v>
      </c>
    </row>
    <row r="102" spans="1:76" s="10" customFormat="1" ht="14.25">
      <c r="A102" s="36">
        <v>84</v>
      </c>
      <c r="B102" s="60" t="s">
        <v>334</v>
      </c>
      <c r="C102" s="61" t="s">
        <v>335</v>
      </c>
      <c r="D102" s="62" t="s">
        <v>86</v>
      </c>
      <c r="E102" s="63" t="s">
        <v>87</v>
      </c>
      <c r="F102" s="63" t="s">
        <v>87</v>
      </c>
      <c r="G102" s="60"/>
      <c r="H102" s="72">
        <v>4473.6000000000004</v>
      </c>
      <c r="I102" s="65">
        <v>3887</v>
      </c>
      <c r="J102" s="73">
        <v>23687.261421599997</v>
      </c>
      <c r="K102" s="67">
        <v>23213.516193167998</v>
      </c>
      <c r="L102" s="73">
        <v>0</v>
      </c>
      <c r="M102" s="73">
        <v>0</v>
      </c>
      <c r="N102" s="67">
        <v>492.70000000000437</v>
      </c>
      <c r="O102" s="67">
        <v>417.09999999999854</v>
      </c>
      <c r="P102" s="67">
        <v>-296.09999999999559</v>
      </c>
      <c r="Q102" s="67">
        <v>-404.6000000000015</v>
      </c>
      <c r="R102" s="67">
        <v>28160.861421599999</v>
      </c>
      <c r="S102" s="67">
        <v>27100.516193167998</v>
      </c>
      <c r="T102" s="67">
        <v>788.8</v>
      </c>
      <c r="U102" s="67">
        <v>821.7</v>
      </c>
      <c r="V102" s="74">
        <v>5030</v>
      </c>
      <c r="W102" s="75">
        <v>0</v>
      </c>
      <c r="X102" s="76" t="s">
        <v>336</v>
      </c>
      <c r="Y102" s="77" t="s">
        <v>336</v>
      </c>
      <c r="Z102" s="77">
        <v>0</v>
      </c>
      <c r="AA102" s="33">
        <f t="shared" si="10"/>
        <v>30</v>
      </c>
      <c r="AB102" s="43">
        <v>2</v>
      </c>
      <c r="AC102" s="43">
        <v>20</v>
      </c>
      <c r="AD102" s="43">
        <v>8</v>
      </c>
      <c r="AE102" s="43">
        <v>209.5</v>
      </c>
      <c r="AF102" s="43">
        <v>209.5</v>
      </c>
      <c r="AG102" s="43">
        <v>97.4</v>
      </c>
      <c r="AH102" s="43">
        <v>97.4</v>
      </c>
      <c r="AI102" s="43">
        <v>88</v>
      </c>
      <c r="AJ102" s="43">
        <v>88</v>
      </c>
      <c r="AK102" s="34">
        <f t="shared" si="11"/>
        <v>44377.1</v>
      </c>
      <c r="AL102" s="34">
        <f t="shared" si="12"/>
        <v>44377.1</v>
      </c>
      <c r="AM102" s="44">
        <v>44198.400000000001</v>
      </c>
      <c r="AN102" s="44">
        <v>44198.400000000001</v>
      </c>
      <c r="AO102" s="44"/>
      <c r="AP102" s="44"/>
      <c r="AQ102" s="44">
        <v>178.7</v>
      </c>
      <c r="AR102" s="44">
        <v>178.7</v>
      </c>
      <c r="AS102" s="34">
        <f t="shared" si="13"/>
        <v>44869.9</v>
      </c>
      <c r="AT102" s="34">
        <f t="shared" si="14"/>
        <v>44452.800000000003</v>
      </c>
      <c r="AU102" s="44">
        <v>44869.9</v>
      </c>
      <c r="AV102" s="44">
        <v>44452.800000000003</v>
      </c>
      <c r="AW102" s="44">
        <v>0</v>
      </c>
      <c r="AX102" s="44"/>
      <c r="AY102" s="44"/>
      <c r="AZ102" s="44"/>
      <c r="BA102" s="34">
        <f t="shared" si="15"/>
        <v>0</v>
      </c>
      <c r="BB102" s="47"/>
      <c r="BC102" s="47"/>
      <c r="BD102" s="47"/>
      <c r="BE102" s="34">
        <f t="shared" si="16"/>
        <v>788.8</v>
      </c>
      <c r="BF102" s="34">
        <f t="shared" si="17"/>
        <v>821.7</v>
      </c>
      <c r="BG102" s="44"/>
      <c r="BH102" s="44"/>
      <c r="BI102" s="44">
        <v>788.8</v>
      </c>
      <c r="BJ102" s="44">
        <v>821.7</v>
      </c>
      <c r="BK102" s="44"/>
      <c r="BL102" s="44"/>
      <c r="BM102" s="44"/>
      <c r="BN102" s="44"/>
      <c r="BO102" s="34">
        <f t="shared" si="18"/>
        <v>0</v>
      </c>
      <c r="BP102" s="34">
        <f t="shared" si="19"/>
        <v>0</v>
      </c>
      <c r="BQ102" s="44"/>
      <c r="BR102" s="44"/>
      <c r="BS102" s="44"/>
      <c r="BT102" s="44"/>
      <c r="BU102" s="44"/>
      <c r="BV102" s="44"/>
      <c r="BW102" s="91">
        <v>492.70000000000437</v>
      </c>
      <c r="BX102" s="49">
        <v>417.09999999999854</v>
      </c>
    </row>
    <row r="103" spans="1:76" s="10" customFormat="1" ht="14.25">
      <c r="A103" s="36">
        <v>85</v>
      </c>
      <c r="B103" s="60" t="s">
        <v>337</v>
      </c>
      <c r="C103" s="61" t="s">
        <v>338</v>
      </c>
      <c r="D103" s="62" t="s">
        <v>86</v>
      </c>
      <c r="E103" s="63" t="s">
        <v>87</v>
      </c>
      <c r="F103" s="63" t="s">
        <v>87</v>
      </c>
      <c r="G103" s="60"/>
      <c r="H103" s="72">
        <v>2404.4</v>
      </c>
      <c r="I103" s="65">
        <v>2085</v>
      </c>
      <c r="J103" s="73">
        <v>25399.5720272</v>
      </c>
      <c r="K103" s="67">
        <v>24891.580586656</v>
      </c>
      <c r="L103" s="73">
        <v>0</v>
      </c>
      <c r="M103" s="73">
        <v>0</v>
      </c>
      <c r="N103" s="67">
        <v>1457.6999999999971</v>
      </c>
      <c r="O103" s="67">
        <v>469.09999999999854</v>
      </c>
      <c r="P103" s="67">
        <v>1191.5999999999972</v>
      </c>
      <c r="Q103" s="67">
        <v>178.79999999999853</v>
      </c>
      <c r="R103" s="67">
        <v>27803.972027200001</v>
      </c>
      <c r="S103" s="67">
        <v>26976.580586656</v>
      </c>
      <c r="T103" s="67">
        <v>266.10000000000002</v>
      </c>
      <c r="U103" s="67">
        <v>290.3</v>
      </c>
      <c r="V103" s="74">
        <v>5400</v>
      </c>
      <c r="W103" s="75">
        <v>0</v>
      </c>
      <c r="X103" s="76" t="s">
        <v>339</v>
      </c>
      <c r="Y103" s="77" t="s">
        <v>339</v>
      </c>
      <c r="Z103" s="77">
        <v>0</v>
      </c>
      <c r="AA103" s="33">
        <f t="shared" si="10"/>
        <v>35</v>
      </c>
      <c r="AB103" s="43">
        <v>2</v>
      </c>
      <c r="AC103" s="43">
        <v>26</v>
      </c>
      <c r="AD103" s="43">
        <v>7</v>
      </c>
      <c r="AE103" s="43">
        <v>178</v>
      </c>
      <c r="AF103" s="43">
        <v>178</v>
      </c>
      <c r="AG103" s="43">
        <v>78.900000000000006</v>
      </c>
      <c r="AH103" s="43">
        <v>78.900000000000006</v>
      </c>
      <c r="AI103" s="43">
        <v>90.6</v>
      </c>
      <c r="AJ103" s="43">
        <v>90.6</v>
      </c>
      <c r="AK103" s="34">
        <f t="shared" si="11"/>
        <v>43187.5</v>
      </c>
      <c r="AL103" s="34">
        <f t="shared" si="12"/>
        <v>43187.5</v>
      </c>
      <c r="AM103" s="44">
        <v>43187.5</v>
      </c>
      <c r="AN103" s="44">
        <v>43187.5</v>
      </c>
      <c r="AO103" s="44"/>
      <c r="AP103" s="44"/>
      <c r="AQ103" s="44">
        <v>0</v>
      </c>
      <c r="AR103" s="44">
        <v>0</v>
      </c>
      <c r="AS103" s="34">
        <f t="shared" si="13"/>
        <v>44645.1</v>
      </c>
      <c r="AT103" s="34">
        <f t="shared" si="14"/>
        <v>44176</v>
      </c>
      <c r="AU103" s="44">
        <v>43423.1</v>
      </c>
      <c r="AV103" s="44">
        <v>42954</v>
      </c>
      <c r="AW103" s="44">
        <v>1222</v>
      </c>
      <c r="AX103" s="44">
        <v>1222</v>
      </c>
      <c r="AY103" s="44"/>
      <c r="AZ103" s="44"/>
      <c r="BA103" s="34">
        <f t="shared" si="15"/>
        <v>0</v>
      </c>
      <c r="BB103" s="47"/>
      <c r="BC103" s="47"/>
      <c r="BD103" s="47"/>
      <c r="BE103" s="34">
        <f t="shared" si="16"/>
        <v>266.10000000000002</v>
      </c>
      <c r="BF103" s="34">
        <f t="shared" si="17"/>
        <v>290.3</v>
      </c>
      <c r="BG103" s="44"/>
      <c r="BH103" s="44"/>
      <c r="BI103" s="44">
        <v>266.10000000000002</v>
      </c>
      <c r="BJ103" s="44">
        <v>290.3</v>
      </c>
      <c r="BK103" s="44"/>
      <c r="BL103" s="44"/>
      <c r="BM103" s="44"/>
      <c r="BN103" s="44"/>
      <c r="BO103" s="34">
        <f t="shared" si="18"/>
        <v>0</v>
      </c>
      <c r="BP103" s="34">
        <f t="shared" si="19"/>
        <v>0</v>
      </c>
      <c r="BQ103" s="44"/>
      <c r="BR103" s="44"/>
      <c r="BS103" s="44"/>
      <c r="BT103" s="44"/>
      <c r="BU103" s="44"/>
      <c r="BV103" s="44"/>
      <c r="BW103" s="91">
        <v>1457.6999999999971</v>
      </c>
      <c r="BX103" s="49">
        <v>469.09999999999854</v>
      </c>
    </row>
    <row r="104" spans="1:76" s="10" customFormat="1" ht="14.25">
      <c r="A104" s="36">
        <v>86</v>
      </c>
      <c r="B104" s="60" t="s">
        <v>340</v>
      </c>
      <c r="C104" s="61" t="s">
        <v>341</v>
      </c>
      <c r="D104" s="62" t="s">
        <v>86</v>
      </c>
      <c r="E104" s="63" t="s">
        <v>87</v>
      </c>
      <c r="F104" s="63" t="s">
        <v>87</v>
      </c>
      <c r="G104" s="60"/>
      <c r="H104" s="72">
        <v>3656.3</v>
      </c>
      <c r="I104" s="65">
        <v>3656.3</v>
      </c>
      <c r="J104" s="73">
        <v>7275.8847560000004</v>
      </c>
      <c r="K104" s="67">
        <v>7130.3670608800003</v>
      </c>
      <c r="L104" s="73">
        <v>0</v>
      </c>
      <c r="M104" s="73">
        <v>0</v>
      </c>
      <c r="N104" s="67">
        <v>1641.7000000000044</v>
      </c>
      <c r="O104" s="67">
        <v>1084.1999999999971</v>
      </c>
      <c r="P104" s="67">
        <v>1346.7000000000044</v>
      </c>
      <c r="Q104" s="67">
        <v>696.99999999999704</v>
      </c>
      <c r="R104" s="67">
        <v>10932.184756000001</v>
      </c>
      <c r="S104" s="67">
        <v>10786.667060880001</v>
      </c>
      <c r="T104" s="67">
        <v>295</v>
      </c>
      <c r="U104" s="67">
        <v>387.2</v>
      </c>
      <c r="V104" s="74">
        <v>3300</v>
      </c>
      <c r="W104" s="75">
        <v>0</v>
      </c>
      <c r="X104" s="76">
        <v>886.9</v>
      </c>
      <c r="Y104" s="77">
        <v>886.9</v>
      </c>
      <c r="Z104" s="77">
        <v>0</v>
      </c>
      <c r="AA104" s="33">
        <f t="shared" si="10"/>
        <v>30</v>
      </c>
      <c r="AB104" s="43">
        <v>2</v>
      </c>
      <c r="AC104" s="43">
        <v>21</v>
      </c>
      <c r="AD104" s="43">
        <v>7</v>
      </c>
      <c r="AE104" s="43">
        <v>195.2</v>
      </c>
      <c r="AF104" s="43">
        <v>195.2</v>
      </c>
      <c r="AG104" s="43">
        <v>99.2</v>
      </c>
      <c r="AH104" s="43">
        <v>99.2</v>
      </c>
      <c r="AI104" s="43">
        <v>83.9</v>
      </c>
      <c r="AJ104" s="43">
        <v>83.9</v>
      </c>
      <c r="AK104" s="34">
        <f t="shared" si="11"/>
        <v>42626.2</v>
      </c>
      <c r="AL104" s="34">
        <f t="shared" si="12"/>
        <v>42626.2</v>
      </c>
      <c r="AM104" s="44">
        <v>42519.899999999994</v>
      </c>
      <c r="AN104" s="44">
        <v>42519.899999999994</v>
      </c>
      <c r="AO104" s="44"/>
      <c r="AP104" s="44"/>
      <c r="AQ104" s="44">
        <v>106.3</v>
      </c>
      <c r="AR104" s="44">
        <v>106.3</v>
      </c>
      <c r="AS104" s="34">
        <f t="shared" si="13"/>
        <v>44268</v>
      </c>
      <c r="AT104" s="34">
        <f t="shared" si="14"/>
        <v>43183.8</v>
      </c>
      <c r="AU104" s="44">
        <v>43883</v>
      </c>
      <c r="AV104" s="44">
        <v>42838</v>
      </c>
      <c r="AW104" s="44">
        <v>385</v>
      </c>
      <c r="AX104" s="44">
        <v>345.8</v>
      </c>
      <c r="AY104" s="44"/>
      <c r="AZ104" s="44"/>
      <c r="BA104" s="34">
        <f t="shared" si="15"/>
        <v>0</v>
      </c>
      <c r="BB104" s="47"/>
      <c r="BC104" s="47"/>
      <c r="BD104" s="47"/>
      <c r="BE104" s="34">
        <f t="shared" si="16"/>
        <v>295</v>
      </c>
      <c r="BF104" s="34">
        <f t="shared" si="17"/>
        <v>387.2</v>
      </c>
      <c r="BG104" s="44"/>
      <c r="BH104" s="44"/>
      <c r="BI104" s="44">
        <v>295</v>
      </c>
      <c r="BJ104" s="44">
        <v>387.2</v>
      </c>
      <c r="BK104" s="44"/>
      <c r="BL104" s="44"/>
      <c r="BM104" s="44"/>
      <c r="BN104" s="44"/>
      <c r="BO104" s="34">
        <f t="shared" si="18"/>
        <v>0</v>
      </c>
      <c r="BP104" s="34">
        <f t="shared" si="19"/>
        <v>0</v>
      </c>
      <c r="BQ104" s="44"/>
      <c r="BR104" s="44"/>
      <c r="BS104" s="44"/>
      <c r="BT104" s="44"/>
      <c r="BU104" s="44"/>
      <c r="BV104" s="44"/>
      <c r="BW104" s="91">
        <v>1641.7000000000044</v>
      </c>
      <c r="BX104" s="49">
        <v>1084.1999999999971</v>
      </c>
    </row>
    <row r="105" spans="1:76" s="10" customFormat="1" ht="25.5">
      <c r="A105" s="36">
        <v>87</v>
      </c>
      <c r="B105" s="60" t="s">
        <v>342</v>
      </c>
      <c r="C105" s="61" t="s">
        <v>343</v>
      </c>
      <c r="D105" s="62" t="s">
        <v>120</v>
      </c>
      <c r="E105" s="63" t="s">
        <v>87</v>
      </c>
      <c r="F105" s="63" t="s">
        <v>87</v>
      </c>
      <c r="G105" s="60"/>
      <c r="H105" s="72">
        <v>11661.2</v>
      </c>
      <c r="I105" s="65">
        <v>10757.9</v>
      </c>
      <c r="J105" s="73">
        <v>56540.979969600005</v>
      </c>
      <c r="K105" s="67">
        <v>55410.160370208003</v>
      </c>
      <c r="L105" s="73">
        <v>0</v>
      </c>
      <c r="M105" s="73">
        <v>0</v>
      </c>
      <c r="N105" s="67">
        <v>6559.7999999999884</v>
      </c>
      <c r="O105" s="67">
        <v>5697.6000000000058</v>
      </c>
      <c r="P105" s="67">
        <v>5909.5999999999885</v>
      </c>
      <c r="Q105" s="67">
        <v>5103.3000000000056</v>
      </c>
      <c r="R105" s="67">
        <v>68202.179969600009</v>
      </c>
      <c r="S105" s="67">
        <v>66168.060370207997</v>
      </c>
      <c r="T105" s="67">
        <v>650.20000000000005</v>
      </c>
      <c r="U105" s="67">
        <v>594.29999999999995</v>
      </c>
      <c r="V105" s="74">
        <v>28000</v>
      </c>
      <c r="W105" s="75">
        <v>0</v>
      </c>
      <c r="X105" s="76">
        <v>8870.6</v>
      </c>
      <c r="Y105" s="77">
        <v>8870.6</v>
      </c>
      <c r="Z105" s="77" t="s">
        <v>344</v>
      </c>
      <c r="AA105" s="33">
        <f t="shared" si="10"/>
        <v>53</v>
      </c>
      <c r="AB105" s="43">
        <v>3</v>
      </c>
      <c r="AC105" s="43">
        <v>39</v>
      </c>
      <c r="AD105" s="43">
        <v>11</v>
      </c>
      <c r="AE105" s="43">
        <v>205.6</v>
      </c>
      <c r="AF105" s="43">
        <v>205.6</v>
      </c>
      <c r="AG105" s="43">
        <v>126.7</v>
      </c>
      <c r="AH105" s="43">
        <v>126.7</v>
      </c>
      <c r="AI105" s="43">
        <v>98</v>
      </c>
      <c r="AJ105" s="43">
        <v>98</v>
      </c>
      <c r="AK105" s="34">
        <f t="shared" si="11"/>
        <v>92766.399999999994</v>
      </c>
      <c r="AL105" s="34">
        <f t="shared" si="12"/>
        <v>92766.399999999994</v>
      </c>
      <c r="AM105" s="44">
        <v>90772</v>
      </c>
      <c r="AN105" s="44">
        <v>90772</v>
      </c>
      <c r="AO105" s="44"/>
      <c r="AP105" s="44"/>
      <c r="AQ105" s="44">
        <v>1994.4</v>
      </c>
      <c r="AR105" s="44">
        <v>1994.4</v>
      </c>
      <c r="AS105" s="34">
        <f t="shared" si="13"/>
        <v>99326.2</v>
      </c>
      <c r="AT105" s="34">
        <f t="shared" si="14"/>
        <v>93628.599999999991</v>
      </c>
      <c r="AU105" s="44">
        <v>98626.2</v>
      </c>
      <c r="AV105" s="44">
        <v>92969.9</v>
      </c>
      <c r="AW105" s="44">
        <v>700</v>
      </c>
      <c r="AX105" s="44">
        <v>658.7</v>
      </c>
      <c r="AY105" s="44"/>
      <c r="AZ105" s="44"/>
      <c r="BA105" s="34">
        <f t="shared" si="15"/>
        <v>0</v>
      </c>
      <c r="BB105" s="47"/>
      <c r="BC105" s="47"/>
      <c r="BD105" s="47"/>
      <c r="BE105" s="34">
        <f t="shared" si="16"/>
        <v>650.20000000000005</v>
      </c>
      <c r="BF105" s="34">
        <f t="shared" si="17"/>
        <v>594.29999999999995</v>
      </c>
      <c r="BG105" s="44"/>
      <c r="BH105" s="44"/>
      <c r="BI105" s="44">
        <v>650.20000000000005</v>
      </c>
      <c r="BJ105" s="44">
        <v>594.29999999999995</v>
      </c>
      <c r="BK105" s="44"/>
      <c r="BL105" s="44"/>
      <c r="BM105" s="44"/>
      <c r="BN105" s="44"/>
      <c r="BO105" s="34">
        <f t="shared" si="18"/>
        <v>0</v>
      </c>
      <c r="BP105" s="34">
        <f t="shared" si="19"/>
        <v>0</v>
      </c>
      <c r="BQ105" s="44"/>
      <c r="BR105" s="44"/>
      <c r="BS105" s="44"/>
      <c r="BT105" s="44"/>
      <c r="BU105" s="44"/>
      <c r="BV105" s="44"/>
      <c r="BW105" s="91">
        <v>6559.7999999999884</v>
      </c>
      <c r="BX105" s="49">
        <v>5697.6000000000058</v>
      </c>
    </row>
    <row r="106" spans="1:76" s="10" customFormat="1" ht="25.5">
      <c r="A106" s="36">
        <v>88</v>
      </c>
      <c r="B106" s="60" t="s">
        <v>345</v>
      </c>
      <c r="C106" s="61" t="s">
        <v>346</v>
      </c>
      <c r="D106" s="62" t="s">
        <v>120</v>
      </c>
      <c r="E106" s="63" t="s">
        <v>87</v>
      </c>
      <c r="F106" s="63" t="s">
        <v>87</v>
      </c>
      <c r="G106" s="60"/>
      <c r="H106" s="72">
        <v>7000</v>
      </c>
      <c r="I106" s="65">
        <v>3100.3</v>
      </c>
      <c r="J106" s="73">
        <v>21996.598232000004</v>
      </c>
      <c r="K106" s="67">
        <v>21556.666267360004</v>
      </c>
      <c r="L106" s="73">
        <v>0</v>
      </c>
      <c r="M106" s="73">
        <v>0</v>
      </c>
      <c r="N106" s="67">
        <v>7036.4000000000087</v>
      </c>
      <c r="O106" s="67">
        <v>6823</v>
      </c>
      <c r="P106" s="67">
        <v>6803.1000000000085</v>
      </c>
      <c r="Q106" s="67">
        <v>6579.6</v>
      </c>
      <c r="R106" s="67">
        <v>28996.598232000004</v>
      </c>
      <c r="S106" s="67">
        <v>24656.966267360003</v>
      </c>
      <c r="T106" s="67">
        <v>233.3</v>
      </c>
      <c r="U106" s="67">
        <v>243.4</v>
      </c>
      <c r="V106" s="74">
        <v>12400</v>
      </c>
      <c r="W106" s="75">
        <v>0</v>
      </c>
      <c r="X106" s="76" t="s">
        <v>347</v>
      </c>
      <c r="Y106" s="77" t="s">
        <v>347</v>
      </c>
      <c r="Z106" s="77">
        <v>0</v>
      </c>
      <c r="AA106" s="33">
        <f t="shared" si="10"/>
        <v>46</v>
      </c>
      <c r="AB106" s="43">
        <v>3</v>
      </c>
      <c r="AC106" s="43">
        <v>35</v>
      </c>
      <c r="AD106" s="43">
        <v>8</v>
      </c>
      <c r="AE106" s="43">
        <v>187.6</v>
      </c>
      <c r="AF106" s="43">
        <v>187.6</v>
      </c>
      <c r="AG106" s="43">
        <v>108.1</v>
      </c>
      <c r="AH106" s="43">
        <v>108.1</v>
      </c>
      <c r="AI106" s="43">
        <v>6</v>
      </c>
      <c r="AJ106" s="43">
        <v>6</v>
      </c>
      <c r="AK106" s="34">
        <f t="shared" si="11"/>
        <v>73200.3</v>
      </c>
      <c r="AL106" s="34">
        <f t="shared" si="12"/>
        <v>73200.3</v>
      </c>
      <c r="AM106" s="44">
        <v>73080.7</v>
      </c>
      <c r="AN106" s="44">
        <v>73080.7</v>
      </c>
      <c r="AO106" s="44"/>
      <c r="AP106" s="44"/>
      <c r="AQ106" s="44">
        <v>119.6</v>
      </c>
      <c r="AR106" s="44">
        <v>119.6</v>
      </c>
      <c r="AS106" s="34">
        <f t="shared" si="13"/>
        <v>80236.7</v>
      </c>
      <c r="AT106" s="34">
        <f t="shared" si="14"/>
        <v>73413.7</v>
      </c>
      <c r="AU106" s="44">
        <v>80236.7</v>
      </c>
      <c r="AV106" s="44">
        <v>73413.7</v>
      </c>
      <c r="AW106" s="44">
        <v>0</v>
      </c>
      <c r="AX106" s="44"/>
      <c r="AY106" s="44"/>
      <c r="AZ106" s="44"/>
      <c r="BA106" s="34">
        <f t="shared" si="15"/>
        <v>0</v>
      </c>
      <c r="BB106" s="47"/>
      <c r="BC106" s="47"/>
      <c r="BD106" s="47"/>
      <c r="BE106" s="34">
        <f t="shared" si="16"/>
        <v>233.3</v>
      </c>
      <c r="BF106" s="34">
        <f t="shared" si="17"/>
        <v>243.4</v>
      </c>
      <c r="BG106" s="44"/>
      <c r="BH106" s="44"/>
      <c r="BI106" s="44">
        <v>233.3</v>
      </c>
      <c r="BJ106" s="44">
        <v>243.4</v>
      </c>
      <c r="BK106" s="44"/>
      <c r="BL106" s="44"/>
      <c r="BM106" s="44"/>
      <c r="BN106" s="44"/>
      <c r="BO106" s="34">
        <f t="shared" si="18"/>
        <v>0</v>
      </c>
      <c r="BP106" s="34">
        <f t="shared" si="19"/>
        <v>0</v>
      </c>
      <c r="BQ106" s="44"/>
      <c r="BR106" s="44"/>
      <c r="BS106" s="44"/>
      <c r="BT106" s="44"/>
      <c r="BU106" s="44"/>
      <c r="BV106" s="44"/>
      <c r="BW106" s="91">
        <v>7036.4000000000087</v>
      </c>
      <c r="BX106" s="49">
        <v>6823</v>
      </c>
    </row>
    <row r="107" spans="1:76" s="10" customFormat="1" ht="25.5">
      <c r="A107" s="36">
        <v>89</v>
      </c>
      <c r="B107" s="60" t="s">
        <v>348</v>
      </c>
      <c r="C107" s="61" t="s">
        <v>349</v>
      </c>
      <c r="D107" s="62" t="s">
        <v>120</v>
      </c>
      <c r="E107" s="63" t="s">
        <v>87</v>
      </c>
      <c r="F107" s="63" t="s">
        <v>87</v>
      </c>
      <c r="G107" s="60"/>
      <c r="H107" s="72">
        <v>5084.5</v>
      </c>
      <c r="I107" s="65">
        <v>5084.5</v>
      </c>
      <c r="J107" s="73">
        <v>8325.5020743999994</v>
      </c>
      <c r="K107" s="67">
        <v>8158.9920329119996</v>
      </c>
      <c r="L107" s="73">
        <v>0</v>
      </c>
      <c r="M107" s="73">
        <v>0</v>
      </c>
      <c r="N107" s="67">
        <v>1125.8000000000029</v>
      </c>
      <c r="O107" s="67">
        <v>1365.1000000000058</v>
      </c>
      <c r="P107" s="67">
        <v>815.00000000000296</v>
      </c>
      <c r="Q107" s="67">
        <v>1194.4000000000058</v>
      </c>
      <c r="R107" s="67">
        <v>13410.002074399999</v>
      </c>
      <c r="S107" s="67">
        <v>13243.492032912</v>
      </c>
      <c r="T107" s="67">
        <v>310.8</v>
      </c>
      <c r="U107" s="67">
        <v>170.7</v>
      </c>
      <c r="V107" s="74">
        <v>4920</v>
      </c>
      <c r="W107" s="75">
        <v>0</v>
      </c>
      <c r="X107" s="76" t="s">
        <v>350</v>
      </c>
      <c r="Y107" s="77" t="s">
        <v>350</v>
      </c>
      <c r="Z107" s="77">
        <v>0</v>
      </c>
      <c r="AA107" s="33">
        <f t="shared" si="10"/>
        <v>22</v>
      </c>
      <c r="AB107" s="43">
        <v>1</v>
      </c>
      <c r="AC107" s="43">
        <v>17</v>
      </c>
      <c r="AD107" s="43">
        <v>4</v>
      </c>
      <c r="AE107" s="43">
        <v>220</v>
      </c>
      <c r="AF107" s="43">
        <v>220</v>
      </c>
      <c r="AG107" s="43">
        <v>121.3</v>
      </c>
      <c r="AH107" s="43">
        <v>121.3</v>
      </c>
      <c r="AI107" s="43">
        <v>95.6</v>
      </c>
      <c r="AJ107" s="43">
        <v>95.6</v>
      </c>
      <c r="AK107" s="34">
        <f t="shared" si="11"/>
        <v>37561</v>
      </c>
      <c r="AL107" s="34">
        <f t="shared" si="12"/>
        <v>37561</v>
      </c>
      <c r="AM107" s="44">
        <v>37438.300000000003</v>
      </c>
      <c r="AN107" s="44">
        <v>37438.300000000003</v>
      </c>
      <c r="AO107" s="44"/>
      <c r="AP107" s="44"/>
      <c r="AQ107" s="44">
        <v>122.7</v>
      </c>
      <c r="AR107" s="44">
        <v>122.7</v>
      </c>
      <c r="AS107" s="34">
        <f t="shared" si="13"/>
        <v>38686.800000000003</v>
      </c>
      <c r="AT107" s="34">
        <f t="shared" si="14"/>
        <v>37341.699999999997</v>
      </c>
      <c r="AU107" s="44">
        <v>38686.800000000003</v>
      </c>
      <c r="AV107" s="44">
        <v>37341.699999999997</v>
      </c>
      <c r="AW107" s="44">
        <v>0</v>
      </c>
      <c r="AX107" s="44"/>
      <c r="AY107" s="44"/>
      <c r="AZ107" s="44"/>
      <c r="BA107" s="34">
        <f t="shared" si="15"/>
        <v>0</v>
      </c>
      <c r="BB107" s="47"/>
      <c r="BC107" s="47"/>
      <c r="BD107" s="47"/>
      <c r="BE107" s="34">
        <f t="shared" si="16"/>
        <v>310.8</v>
      </c>
      <c r="BF107" s="34">
        <f t="shared" si="17"/>
        <v>170.7</v>
      </c>
      <c r="BG107" s="44"/>
      <c r="BH107" s="44"/>
      <c r="BI107" s="44">
        <v>310.8</v>
      </c>
      <c r="BJ107" s="44">
        <v>170.7</v>
      </c>
      <c r="BK107" s="44"/>
      <c r="BL107" s="44"/>
      <c r="BM107" s="44"/>
      <c r="BN107" s="44"/>
      <c r="BO107" s="34">
        <f t="shared" si="18"/>
        <v>0</v>
      </c>
      <c r="BP107" s="34">
        <f t="shared" si="19"/>
        <v>20</v>
      </c>
      <c r="BQ107" s="44"/>
      <c r="BR107" s="44"/>
      <c r="BS107" s="44"/>
      <c r="BT107" s="44">
        <v>20</v>
      </c>
      <c r="BU107" s="44"/>
      <c r="BV107" s="44"/>
      <c r="BW107" s="91">
        <v>1125.8000000000029</v>
      </c>
      <c r="BX107" s="49">
        <v>1345.1000000000058</v>
      </c>
    </row>
    <row r="108" spans="1:76" s="10" customFormat="1" ht="25.5">
      <c r="A108" s="36">
        <v>90</v>
      </c>
      <c r="B108" s="60" t="s">
        <v>351</v>
      </c>
      <c r="C108" s="61" t="s">
        <v>352</v>
      </c>
      <c r="D108" s="62" t="s">
        <v>120</v>
      </c>
      <c r="E108" s="63" t="s">
        <v>87</v>
      </c>
      <c r="F108" s="63" t="s">
        <v>87</v>
      </c>
      <c r="G108" s="60"/>
      <c r="H108" s="72">
        <v>4689.2</v>
      </c>
      <c r="I108" s="65">
        <v>4728</v>
      </c>
      <c r="J108" s="73">
        <v>8422.4448504000011</v>
      </c>
      <c r="K108" s="67">
        <v>8253.995953392001</v>
      </c>
      <c r="L108" s="73">
        <v>0</v>
      </c>
      <c r="M108" s="73">
        <v>0</v>
      </c>
      <c r="N108" s="67">
        <v>2461</v>
      </c>
      <c r="O108" s="67">
        <v>744.5</v>
      </c>
      <c r="P108" s="67">
        <v>1775.4</v>
      </c>
      <c r="Q108" s="67">
        <v>236.10000000000002</v>
      </c>
      <c r="R108" s="67">
        <v>13111.6448504</v>
      </c>
      <c r="S108" s="67">
        <v>12981.995953392001</v>
      </c>
      <c r="T108" s="67">
        <v>685.6</v>
      </c>
      <c r="U108" s="67">
        <v>508.4</v>
      </c>
      <c r="V108" s="74">
        <v>6200</v>
      </c>
      <c r="W108" s="75">
        <v>0</v>
      </c>
      <c r="X108" s="76" t="s">
        <v>353</v>
      </c>
      <c r="Y108" s="77" t="s">
        <v>353</v>
      </c>
      <c r="Z108" s="77">
        <v>0</v>
      </c>
      <c r="AA108" s="33">
        <f t="shared" si="10"/>
        <v>32</v>
      </c>
      <c r="AB108" s="43">
        <v>2</v>
      </c>
      <c r="AC108" s="43">
        <v>24</v>
      </c>
      <c r="AD108" s="43">
        <v>6</v>
      </c>
      <c r="AE108" s="43">
        <v>202.5</v>
      </c>
      <c r="AF108" s="43">
        <v>202.5</v>
      </c>
      <c r="AG108" s="43">
        <v>121.5</v>
      </c>
      <c r="AH108" s="43">
        <v>121.5</v>
      </c>
      <c r="AI108" s="43">
        <v>95.6</v>
      </c>
      <c r="AJ108" s="43">
        <v>95.6</v>
      </c>
      <c r="AK108" s="34">
        <f t="shared" si="11"/>
        <v>51064.899999999994</v>
      </c>
      <c r="AL108" s="34">
        <f t="shared" si="12"/>
        <v>51064.899999999994</v>
      </c>
      <c r="AM108" s="44">
        <v>50872.899999999994</v>
      </c>
      <c r="AN108" s="44">
        <v>50872.899999999994</v>
      </c>
      <c r="AO108" s="44"/>
      <c r="AP108" s="44"/>
      <c r="AQ108" s="44">
        <v>192</v>
      </c>
      <c r="AR108" s="44">
        <v>192</v>
      </c>
      <c r="AS108" s="34">
        <f t="shared" si="13"/>
        <v>53525.799999999996</v>
      </c>
      <c r="AT108" s="34">
        <f t="shared" si="14"/>
        <v>52781.2</v>
      </c>
      <c r="AU108" s="44">
        <v>53525.799999999996</v>
      </c>
      <c r="AV108" s="44">
        <v>52781.2</v>
      </c>
      <c r="AW108" s="44">
        <v>0</v>
      </c>
      <c r="AX108" s="44"/>
      <c r="AY108" s="44"/>
      <c r="AZ108" s="44"/>
      <c r="BA108" s="34">
        <f t="shared" si="15"/>
        <v>0</v>
      </c>
      <c r="BB108" s="47"/>
      <c r="BC108" s="47"/>
      <c r="BD108" s="47"/>
      <c r="BE108" s="34">
        <f t="shared" si="16"/>
        <v>685.6</v>
      </c>
      <c r="BF108" s="34">
        <f t="shared" si="17"/>
        <v>508.4</v>
      </c>
      <c r="BG108" s="44"/>
      <c r="BH108" s="44"/>
      <c r="BI108" s="44">
        <v>685.6</v>
      </c>
      <c r="BJ108" s="44">
        <v>508.4</v>
      </c>
      <c r="BK108" s="44"/>
      <c r="BL108" s="44"/>
      <c r="BM108" s="44"/>
      <c r="BN108" s="44"/>
      <c r="BO108" s="34">
        <f t="shared" si="18"/>
        <v>0</v>
      </c>
      <c r="BP108" s="34">
        <f t="shared" si="19"/>
        <v>0</v>
      </c>
      <c r="BQ108" s="44"/>
      <c r="BR108" s="44"/>
      <c r="BS108" s="44"/>
      <c r="BT108" s="44"/>
      <c r="BU108" s="44"/>
      <c r="BV108" s="44"/>
      <c r="BW108" s="91">
        <v>2461</v>
      </c>
      <c r="BX108" s="49">
        <v>744.5</v>
      </c>
    </row>
    <row r="109" spans="1:76" s="10" customFormat="1" ht="25.5">
      <c r="A109" s="36">
        <v>91</v>
      </c>
      <c r="B109" s="60" t="s">
        <v>354</v>
      </c>
      <c r="C109" s="61" t="s">
        <v>355</v>
      </c>
      <c r="D109" s="62" t="s">
        <v>120</v>
      </c>
      <c r="E109" s="63" t="s">
        <v>87</v>
      </c>
      <c r="F109" s="63" t="s">
        <v>87</v>
      </c>
      <c r="G109" s="60"/>
      <c r="H109" s="72">
        <v>7384.4</v>
      </c>
      <c r="I109" s="65">
        <v>8794.9</v>
      </c>
      <c r="J109" s="73">
        <v>18056.297923999999</v>
      </c>
      <c r="K109" s="67">
        <v>17695.17196552</v>
      </c>
      <c r="L109" s="73">
        <v>0</v>
      </c>
      <c r="M109" s="73">
        <v>0</v>
      </c>
      <c r="N109" s="67">
        <v>185.40000000000146</v>
      </c>
      <c r="O109" s="67">
        <v>363.79999999999563</v>
      </c>
      <c r="P109" s="67">
        <v>-773.8999999999985</v>
      </c>
      <c r="Q109" s="67">
        <v>130.49999999999562</v>
      </c>
      <c r="R109" s="67">
        <v>25440.697924</v>
      </c>
      <c r="S109" s="67">
        <v>26490.071965520001</v>
      </c>
      <c r="T109" s="67">
        <v>959.3</v>
      </c>
      <c r="U109" s="67">
        <v>233.3</v>
      </c>
      <c r="V109" s="74">
        <v>13630</v>
      </c>
      <c r="W109" s="75">
        <v>0</v>
      </c>
      <c r="X109" s="76" t="s">
        <v>356</v>
      </c>
      <c r="Y109" s="77" t="s">
        <v>356</v>
      </c>
      <c r="Z109" s="77">
        <v>0</v>
      </c>
      <c r="AA109" s="33">
        <f t="shared" si="10"/>
        <v>35</v>
      </c>
      <c r="AB109" s="43">
        <v>2</v>
      </c>
      <c r="AC109" s="43">
        <v>27</v>
      </c>
      <c r="AD109" s="43">
        <v>6</v>
      </c>
      <c r="AE109" s="43">
        <v>200</v>
      </c>
      <c r="AF109" s="43">
        <v>200</v>
      </c>
      <c r="AG109" s="43">
        <v>115.4</v>
      </c>
      <c r="AH109" s="43">
        <v>115.4</v>
      </c>
      <c r="AI109" s="43">
        <v>92.1</v>
      </c>
      <c r="AJ109" s="43">
        <v>92.1</v>
      </c>
      <c r="AK109" s="34">
        <f t="shared" si="11"/>
        <v>54271.799999999996</v>
      </c>
      <c r="AL109" s="34">
        <f t="shared" si="12"/>
        <v>54271.799999999996</v>
      </c>
      <c r="AM109" s="44">
        <v>53671.199999999997</v>
      </c>
      <c r="AN109" s="44">
        <v>53671.199999999997</v>
      </c>
      <c r="AO109" s="44"/>
      <c r="AP109" s="44"/>
      <c r="AQ109" s="44">
        <v>600.59999999999991</v>
      </c>
      <c r="AR109" s="44">
        <v>600.59999999999991</v>
      </c>
      <c r="AS109" s="34">
        <f t="shared" si="13"/>
        <v>54457.2</v>
      </c>
      <c r="AT109" s="34">
        <f t="shared" si="14"/>
        <v>54093.4</v>
      </c>
      <c r="AU109" s="44">
        <v>54067.199999999997</v>
      </c>
      <c r="AV109" s="44">
        <v>53703.4</v>
      </c>
      <c r="AW109" s="44">
        <v>390</v>
      </c>
      <c r="AX109" s="44">
        <v>390</v>
      </c>
      <c r="AY109" s="44"/>
      <c r="AZ109" s="44"/>
      <c r="BA109" s="34">
        <f t="shared" si="15"/>
        <v>0</v>
      </c>
      <c r="BB109" s="47"/>
      <c r="BC109" s="47"/>
      <c r="BD109" s="47"/>
      <c r="BE109" s="34">
        <f t="shared" si="16"/>
        <v>959.3</v>
      </c>
      <c r="BF109" s="34">
        <f t="shared" si="17"/>
        <v>233.3</v>
      </c>
      <c r="BG109" s="44"/>
      <c r="BH109" s="44"/>
      <c r="BI109" s="44">
        <v>959.3</v>
      </c>
      <c r="BJ109" s="44">
        <v>233.3</v>
      </c>
      <c r="BK109" s="44"/>
      <c r="BL109" s="44"/>
      <c r="BM109" s="44"/>
      <c r="BN109" s="44"/>
      <c r="BO109" s="34">
        <f t="shared" si="18"/>
        <v>0</v>
      </c>
      <c r="BP109" s="34">
        <f t="shared" si="19"/>
        <v>0</v>
      </c>
      <c r="BQ109" s="44"/>
      <c r="BR109" s="44"/>
      <c r="BS109" s="44"/>
      <c r="BT109" s="44"/>
      <c r="BU109" s="44"/>
      <c r="BV109" s="44"/>
      <c r="BW109" s="91">
        <v>185.40000000000146</v>
      </c>
      <c r="BX109" s="49">
        <v>363.79999999999563</v>
      </c>
    </row>
    <row r="110" spans="1:76" s="10" customFormat="1" ht="25.5">
      <c r="A110" s="36">
        <v>92</v>
      </c>
      <c r="B110" s="60" t="s">
        <v>357</v>
      </c>
      <c r="C110" s="61" t="s">
        <v>358</v>
      </c>
      <c r="D110" s="62" t="s">
        <v>120</v>
      </c>
      <c r="E110" s="63" t="s">
        <v>87</v>
      </c>
      <c r="F110" s="63" t="s">
        <v>87</v>
      </c>
      <c r="G110" s="60"/>
      <c r="H110" s="72">
        <v>8382.6</v>
      </c>
      <c r="I110" s="65">
        <v>8382.6</v>
      </c>
      <c r="J110" s="73">
        <v>7264.0257367999993</v>
      </c>
      <c r="K110" s="67">
        <v>7118.7452220639989</v>
      </c>
      <c r="L110" s="73">
        <v>0</v>
      </c>
      <c r="M110" s="73">
        <v>0</v>
      </c>
      <c r="N110" s="67">
        <v>3513</v>
      </c>
      <c r="O110" s="67">
        <v>3072.8000000000102</v>
      </c>
      <c r="P110" s="67">
        <v>3386.9</v>
      </c>
      <c r="Q110" s="67">
        <v>3035.9000000000101</v>
      </c>
      <c r="R110" s="67">
        <v>15646.625736800001</v>
      </c>
      <c r="S110" s="67">
        <v>15501.345222063999</v>
      </c>
      <c r="T110" s="67">
        <v>126.1</v>
      </c>
      <c r="U110" s="67">
        <v>36.9</v>
      </c>
      <c r="V110" s="74">
        <v>3600</v>
      </c>
      <c r="W110" s="75">
        <v>0</v>
      </c>
      <c r="X110" s="76" t="s">
        <v>359</v>
      </c>
      <c r="Y110" s="77" t="s">
        <v>359</v>
      </c>
      <c r="Z110" s="77">
        <v>0</v>
      </c>
      <c r="AA110" s="33">
        <f t="shared" si="10"/>
        <v>32</v>
      </c>
      <c r="AB110" s="43">
        <v>2</v>
      </c>
      <c r="AC110" s="43">
        <v>23</v>
      </c>
      <c r="AD110" s="43">
        <v>7</v>
      </c>
      <c r="AE110" s="43">
        <v>197.3</v>
      </c>
      <c r="AF110" s="43">
        <v>197.3</v>
      </c>
      <c r="AG110" s="43">
        <v>109.9</v>
      </c>
      <c r="AH110" s="43">
        <v>109.9</v>
      </c>
      <c r="AI110" s="43">
        <v>85.3</v>
      </c>
      <c r="AJ110" s="43">
        <v>85.3</v>
      </c>
      <c r="AK110" s="34">
        <f t="shared" si="11"/>
        <v>48064.600000000006</v>
      </c>
      <c r="AL110" s="34">
        <f t="shared" si="12"/>
        <v>48064.600000000006</v>
      </c>
      <c r="AM110" s="44">
        <v>47913.200000000004</v>
      </c>
      <c r="AN110" s="44">
        <v>47913.200000000004</v>
      </c>
      <c r="AO110" s="44"/>
      <c r="AP110" s="44"/>
      <c r="AQ110" s="44">
        <v>151.4</v>
      </c>
      <c r="AR110" s="44">
        <v>151.4</v>
      </c>
      <c r="AS110" s="34">
        <f t="shared" si="13"/>
        <v>51577.500000000007</v>
      </c>
      <c r="AT110" s="34">
        <f t="shared" si="14"/>
        <v>48504.7</v>
      </c>
      <c r="AU110" s="44">
        <v>51577.500000000007</v>
      </c>
      <c r="AV110" s="44">
        <v>48504.7</v>
      </c>
      <c r="AW110" s="44">
        <v>0</v>
      </c>
      <c r="AX110" s="44"/>
      <c r="AY110" s="44"/>
      <c r="AZ110" s="44"/>
      <c r="BA110" s="34">
        <f t="shared" si="15"/>
        <v>0</v>
      </c>
      <c r="BB110" s="47"/>
      <c r="BC110" s="47"/>
      <c r="BD110" s="47"/>
      <c r="BE110" s="34">
        <f t="shared" si="16"/>
        <v>126.1</v>
      </c>
      <c r="BF110" s="34">
        <f t="shared" si="17"/>
        <v>36.9</v>
      </c>
      <c r="BG110" s="44"/>
      <c r="BH110" s="44"/>
      <c r="BI110" s="44">
        <v>126.1</v>
      </c>
      <c r="BJ110" s="44">
        <v>36.9</v>
      </c>
      <c r="BK110" s="44"/>
      <c r="BL110" s="44"/>
      <c r="BM110" s="44"/>
      <c r="BN110" s="44"/>
      <c r="BO110" s="34">
        <f t="shared" si="18"/>
        <v>0</v>
      </c>
      <c r="BP110" s="34">
        <f t="shared" si="19"/>
        <v>0</v>
      </c>
      <c r="BQ110" s="44"/>
      <c r="BR110" s="44"/>
      <c r="BS110" s="44"/>
      <c r="BT110" s="44"/>
      <c r="BU110" s="44"/>
      <c r="BV110" s="44"/>
      <c r="BW110" s="91">
        <v>3513</v>
      </c>
      <c r="BX110" s="49">
        <v>3072.8000000000102</v>
      </c>
    </row>
    <row r="111" spans="1:76" s="10" customFormat="1" ht="25.5">
      <c r="A111" s="36">
        <v>93</v>
      </c>
      <c r="B111" s="60" t="s">
        <v>360</v>
      </c>
      <c r="C111" s="61" t="s">
        <v>361</v>
      </c>
      <c r="D111" s="62" t="s">
        <v>120</v>
      </c>
      <c r="E111" s="63" t="s">
        <v>87</v>
      </c>
      <c r="F111" s="63" t="s">
        <v>87</v>
      </c>
      <c r="G111" s="60"/>
      <c r="H111" s="72">
        <v>1769</v>
      </c>
      <c r="I111" s="65">
        <v>6181.4</v>
      </c>
      <c r="J111" s="73">
        <v>8681.9314847999995</v>
      </c>
      <c r="K111" s="67">
        <v>8508.2928551039986</v>
      </c>
      <c r="L111" s="73">
        <v>0</v>
      </c>
      <c r="M111" s="73">
        <v>0</v>
      </c>
      <c r="N111" s="67">
        <v>622.40000000000146</v>
      </c>
      <c r="O111" s="67">
        <v>2497.7999999999956</v>
      </c>
      <c r="P111" s="67">
        <v>334.80000000000143</v>
      </c>
      <c r="Q111" s="67">
        <v>2304.2999999999956</v>
      </c>
      <c r="R111" s="67">
        <v>10450.931484799999</v>
      </c>
      <c r="S111" s="67">
        <v>14689.692855103998</v>
      </c>
      <c r="T111" s="67">
        <v>287.60000000000002</v>
      </c>
      <c r="U111" s="67">
        <v>193.5</v>
      </c>
      <c r="V111" s="74">
        <v>12150</v>
      </c>
      <c r="W111" s="75">
        <v>0</v>
      </c>
      <c r="X111" s="76">
        <v>1093</v>
      </c>
      <c r="Y111" s="77">
        <v>1093</v>
      </c>
      <c r="Z111" s="77">
        <v>0</v>
      </c>
      <c r="AA111" s="33">
        <f t="shared" si="10"/>
        <v>34</v>
      </c>
      <c r="AB111" s="43">
        <v>2</v>
      </c>
      <c r="AC111" s="43">
        <v>25</v>
      </c>
      <c r="AD111" s="43">
        <v>7</v>
      </c>
      <c r="AE111" s="43">
        <v>145.30000000000001</v>
      </c>
      <c r="AF111" s="43">
        <v>145.30000000000001</v>
      </c>
      <c r="AG111" s="43">
        <v>92.1</v>
      </c>
      <c r="AH111" s="43">
        <v>92.1</v>
      </c>
      <c r="AI111" s="43">
        <v>85.5</v>
      </c>
      <c r="AJ111" s="43">
        <v>85.5</v>
      </c>
      <c r="AK111" s="34">
        <f t="shared" si="11"/>
        <v>49684.6</v>
      </c>
      <c r="AL111" s="34">
        <f t="shared" si="12"/>
        <v>49684.6</v>
      </c>
      <c r="AM111" s="44">
        <v>49512.299999999996</v>
      </c>
      <c r="AN111" s="44">
        <v>49512.299999999996</v>
      </c>
      <c r="AO111" s="44"/>
      <c r="AP111" s="44"/>
      <c r="AQ111" s="44">
        <v>172.3</v>
      </c>
      <c r="AR111" s="44">
        <v>172.3</v>
      </c>
      <c r="AS111" s="34">
        <f t="shared" si="13"/>
        <v>50307.1</v>
      </c>
      <c r="AT111" s="34">
        <f t="shared" si="14"/>
        <v>47809.3</v>
      </c>
      <c r="AU111" s="44">
        <v>50137.1</v>
      </c>
      <c r="AV111" s="44">
        <v>47759.3</v>
      </c>
      <c r="AW111" s="44">
        <v>170</v>
      </c>
      <c r="AX111" s="44">
        <v>50</v>
      </c>
      <c r="AY111" s="44"/>
      <c r="AZ111" s="44"/>
      <c r="BA111" s="34">
        <f t="shared" si="15"/>
        <v>0</v>
      </c>
      <c r="BB111" s="47"/>
      <c r="BC111" s="47"/>
      <c r="BD111" s="47"/>
      <c r="BE111" s="34">
        <f t="shared" si="16"/>
        <v>287.60000000000002</v>
      </c>
      <c r="BF111" s="34">
        <f t="shared" si="17"/>
        <v>193.5</v>
      </c>
      <c r="BG111" s="44"/>
      <c r="BH111" s="44"/>
      <c r="BI111" s="44">
        <v>287.60000000000002</v>
      </c>
      <c r="BJ111" s="44">
        <v>193.5</v>
      </c>
      <c r="BK111" s="44"/>
      <c r="BL111" s="44"/>
      <c r="BM111" s="44"/>
      <c r="BN111" s="44"/>
      <c r="BO111" s="34">
        <f t="shared" si="18"/>
        <v>0</v>
      </c>
      <c r="BP111" s="34">
        <f t="shared" si="19"/>
        <v>0</v>
      </c>
      <c r="BQ111" s="44"/>
      <c r="BR111" s="44"/>
      <c r="BS111" s="44"/>
      <c r="BT111" s="44"/>
      <c r="BU111" s="44"/>
      <c r="BV111" s="44"/>
      <c r="BW111" s="91">
        <v>622.40000000000146</v>
      </c>
      <c r="BX111" s="49">
        <v>2497.7999999999956</v>
      </c>
    </row>
    <row r="112" spans="1:76" s="10" customFormat="1" ht="25.5">
      <c r="A112" s="36">
        <v>94</v>
      </c>
      <c r="B112" s="60" t="s">
        <v>362</v>
      </c>
      <c r="C112" s="61" t="s">
        <v>363</v>
      </c>
      <c r="D112" s="62" t="s">
        <v>120</v>
      </c>
      <c r="E112" s="63" t="s">
        <v>87</v>
      </c>
      <c r="F112" s="63" t="s">
        <v>87</v>
      </c>
      <c r="G112" s="60"/>
      <c r="H112" s="72">
        <v>454.7</v>
      </c>
      <c r="I112" s="65">
        <v>454.7</v>
      </c>
      <c r="J112" s="73">
        <v>7136.3059824000002</v>
      </c>
      <c r="K112" s="67">
        <v>6993.5798627519998</v>
      </c>
      <c r="L112" s="73">
        <v>0</v>
      </c>
      <c r="M112" s="73">
        <v>0</v>
      </c>
      <c r="N112" s="67">
        <v>2805.5</v>
      </c>
      <c r="O112" s="67">
        <v>3.9000000000014552</v>
      </c>
      <c r="P112" s="67">
        <v>2600.5</v>
      </c>
      <c r="Q112" s="67">
        <v>-1119.2999999999986</v>
      </c>
      <c r="R112" s="67">
        <v>7591.0059824</v>
      </c>
      <c r="S112" s="67">
        <v>7448.2798627519996</v>
      </c>
      <c r="T112" s="67">
        <v>205</v>
      </c>
      <c r="U112" s="67">
        <v>1123.2</v>
      </c>
      <c r="V112" s="74">
        <v>11280</v>
      </c>
      <c r="W112" s="75">
        <v>0</v>
      </c>
      <c r="X112" s="76">
        <v>1590.8</v>
      </c>
      <c r="Y112" s="77">
        <v>1590.8</v>
      </c>
      <c r="Z112" s="77">
        <v>0</v>
      </c>
      <c r="AA112" s="33">
        <f t="shared" si="10"/>
        <v>30</v>
      </c>
      <c r="AB112" s="43">
        <v>2</v>
      </c>
      <c r="AC112" s="43">
        <v>22</v>
      </c>
      <c r="AD112" s="43">
        <v>6</v>
      </c>
      <c r="AE112" s="43">
        <v>210</v>
      </c>
      <c r="AF112" s="43">
        <v>210</v>
      </c>
      <c r="AG112" s="43">
        <v>119.5</v>
      </c>
      <c r="AH112" s="43">
        <v>119.5</v>
      </c>
      <c r="AI112" s="43">
        <v>92.1</v>
      </c>
      <c r="AJ112" s="43">
        <v>92.1</v>
      </c>
      <c r="AK112" s="34">
        <f t="shared" si="11"/>
        <v>45904</v>
      </c>
      <c r="AL112" s="34">
        <f t="shared" si="12"/>
        <v>45904</v>
      </c>
      <c r="AM112" s="44">
        <v>45904</v>
      </c>
      <c r="AN112" s="44">
        <v>45904</v>
      </c>
      <c r="AO112" s="44"/>
      <c r="AP112" s="44"/>
      <c r="AQ112" s="44">
        <v>0</v>
      </c>
      <c r="AR112" s="44">
        <v>0</v>
      </c>
      <c r="AS112" s="34">
        <f t="shared" si="13"/>
        <v>48709.5</v>
      </c>
      <c r="AT112" s="34">
        <f t="shared" si="14"/>
        <v>48705.599999999999</v>
      </c>
      <c r="AU112" s="44">
        <v>48709.5</v>
      </c>
      <c r="AV112" s="44">
        <v>48705.599999999999</v>
      </c>
      <c r="AW112" s="44">
        <v>0</v>
      </c>
      <c r="AX112" s="44"/>
      <c r="AY112" s="44"/>
      <c r="AZ112" s="44"/>
      <c r="BA112" s="34">
        <f t="shared" si="15"/>
        <v>0</v>
      </c>
      <c r="BB112" s="47"/>
      <c r="BC112" s="47"/>
      <c r="BD112" s="47"/>
      <c r="BE112" s="34">
        <f t="shared" si="16"/>
        <v>205</v>
      </c>
      <c r="BF112" s="34">
        <f t="shared" si="17"/>
        <v>1123.2</v>
      </c>
      <c r="BG112" s="44"/>
      <c r="BH112" s="44"/>
      <c r="BI112" s="44">
        <v>205</v>
      </c>
      <c r="BJ112" s="44">
        <v>1123.2</v>
      </c>
      <c r="BK112" s="44"/>
      <c r="BL112" s="44"/>
      <c r="BM112" s="44"/>
      <c r="BN112" s="44"/>
      <c r="BO112" s="34">
        <f t="shared" si="18"/>
        <v>0</v>
      </c>
      <c r="BP112" s="34">
        <f t="shared" si="19"/>
        <v>0</v>
      </c>
      <c r="BQ112" s="44"/>
      <c r="BR112" s="44"/>
      <c r="BS112" s="44"/>
      <c r="BT112" s="44"/>
      <c r="BU112" s="44"/>
      <c r="BV112" s="44"/>
      <c r="BW112" s="91">
        <v>2805.5</v>
      </c>
      <c r="BX112" s="49">
        <v>3.9000000000014552</v>
      </c>
    </row>
    <row r="113" spans="1:76" s="10" customFormat="1" ht="25.5">
      <c r="A113" s="36">
        <v>95</v>
      </c>
      <c r="B113" s="60" t="s">
        <v>364</v>
      </c>
      <c r="C113" s="61" t="s">
        <v>365</v>
      </c>
      <c r="D113" s="62" t="s">
        <v>120</v>
      </c>
      <c r="E113" s="63" t="s">
        <v>87</v>
      </c>
      <c r="F113" s="63" t="s">
        <v>87</v>
      </c>
      <c r="G113" s="60"/>
      <c r="H113" s="72">
        <v>16109</v>
      </c>
      <c r="I113" s="65">
        <v>15322</v>
      </c>
      <c r="J113" s="73">
        <v>9011.6310424000003</v>
      </c>
      <c r="K113" s="67">
        <v>8831.3984215519995</v>
      </c>
      <c r="L113" s="73">
        <v>0</v>
      </c>
      <c r="M113" s="73">
        <v>0</v>
      </c>
      <c r="N113" s="67">
        <v>1139.5</v>
      </c>
      <c r="O113" s="67">
        <v>1048.4000000000015</v>
      </c>
      <c r="P113" s="67">
        <v>892.9</v>
      </c>
      <c r="Q113" s="67">
        <v>564.40000000000146</v>
      </c>
      <c r="R113" s="67">
        <v>25120.6310424</v>
      </c>
      <c r="S113" s="67">
        <v>24153.398421551999</v>
      </c>
      <c r="T113" s="67">
        <v>246.6</v>
      </c>
      <c r="U113" s="67">
        <v>484</v>
      </c>
      <c r="V113" s="74">
        <v>16750</v>
      </c>
      <c r="W113" s="75">
        <v>0</v>
      </c>
      <c r="X113" s="76" t="s">
        <v>366</v>
      </c>
      <c r="Y113" s="77" t="s">
        <v>367</v>
      </c>
      <c r="Z113" s="77">
        <v>0</v>
      </c>
      <c r="AA113" s="33">
        <f t="shared" si="10"/>
        <v>38</v>
      </c>
      <c r="AB113" s="43">
        <v>3</v>
      </c>
      <c r="AC113" s="43">
        <v>29</v>
      </c>
      <c r="AD113" s="43">
        <v>6</v>
      </c>
      <c r="AE113" s="43">
        <v>178.9</v>
      </c>
      <c r="AF113" s="43">
        <v>178.9</v>
      </c>
      <c r="AG113" s="43">
        <v>98.5</v>
      </c>
      <c r="AH113" s="43">
        <v>98.5</v>
      </c>
      <c r="AI113" s="43">
        <v>92</v>
      </c>
      <c r="AJ113" s="43">
        <v>92</v>
      </c>
      <c r="AK113" s="34">
        <f t="shared" si="11"/>
        <v>56726.1</v>
      </c>
      <c r="AL113" s="34">
        <f t="shared" si="12"/>
        <v>56726.1</v>
      </c>
      <c r="AM113" s="44">
        <v>55919.5</v>
      </c>
      <c r="AN113" s="44">
        <v>55919.5</v>
      </c>
      <c r="AO113" s="44"/>
      <c r="AP113" s="44"/>
      <c r="AQ113" s="44">
        <v>806.6</v>
      </c>
      <c r="AR113" s="44">
        <v>806.6</v>
      </c>
      <c r="AS113" s="34">
        <f t="shared" si="13"/>
        <v>57865.599999999999</v>
      </c>
      <c r="AT113" s="34">
        <f t="shared" si="14"/>
        <v>56817.2</v>
      </c>
      <c r="AU113" s="44">
        <v>57065.599999999999</v>
      </c>
      <c r="AV113" s="44">
        <v>56045.5</v>
      </c>
      <c r="AW113" s="44">
        <v>800</v>
      </c>
      <c r="AX113" s="44">
        <v>771.7</v>
      </c>
      <c r="AY113" s="44"/>
      <c r="AZ113" s="44"/>
      <c r="BA113" s="34">
        <f t="shared" si="15"/>
        <v>0</v>
      </c>
      <c r="BB113" s="47"/>
      <c r="BC113" s="47"/>
      <c r="BD113" s="47"/>
      <c r="BE113" s="34">
        <f t="shared" si="16"/>
        <v>246.6</v>
      </c>
      <c r="BF113" s="34">
        <f t="shared" si="17"/>
        <v>484</v>
      </c>
      <c r="BG113" s="44"/>
      <c r="BH113" s="44"/>
      <c r="BI113" s="44">
        <v>246.6</v>
      </c>
      <c r="BJ113" s="44">
        <v>484</v>
      </c>
      <c r="BK113" s="44"/>
      <c r="BL113" s="44"/>
      <c r="BM113" s="44"/>
      <c r="BN113" s="44"/>
      <c r="BO113" s="34">
        <f t="shared" si="18"/>
        <v>0</v>
      </c>
      <c r="BP113" s="34">
        <f t="shared" si="19"/>
        <v>0</v>
      </c>
      <c r="BQ113" s="44"/>
      <c r="BR113" s="44"/>
      <c r="BS113" s="44"/>
      <c r="BT113" s="44"/>
      <c r="BU113" s="44"/>
      <c r="BV113" s="44"/>
      <c r="BW113" s="91">
        <v>1139.5</v>
      </c>
      <c r="BX113" s="49">
        <v>1048.4000000000015</v>
      </c>
    </row>
    <row r="114" spans="1:76" s="10" customFormat="1" ht="25.5">
      <c r="A114" s="36">
        <v>96</v>
      </c>
      <c r="B114" s="60" t="s">
        <v>368</v>
      </c>
      <c r="C114" s="61" t="s">
        <v>369</v>
      </c>
      <c r="D114" s="62" t="s">
        <v>120</v>
      </c>
      <c r="E114" s="63" t="s">
        <v>87</v>
      </c>
      <c r="F114" s="63" t="s">
        <v>87</v>
      </c>
      <c r="G114" s="60"/>
      <c r="H114" s="72">
        <v>2260.1</v>
      </c>
      <c r="I114" s="65">
        <v>2260.1</v>
      </c>
      <c r="J114" s="73">
        <v>5567.5271567999989</v>
      </c>
      <c r="K114" s="67">
        <v>5456.176613663999</v>
      </c>
      <c r="L114" s="73">
        <v>0</v>
      </c>
      <c r="M114" s="73">
        <v>0</v>
      </c>
      <c r="N114" s="67">
        <v>9421.0999999999985</v>
      </c>
      <c r="O114" s="67">
        <v>14039.300000000003</v>
      </c>
      <c r="P114" s="67">
        <v>9171.1999999999989</v>
      </c>
      <c r="Q114" s="67">
        <v>13854.800000000003</v>
      </c>
      <c r="R114" s="67">
        <v>7827.6271567999993</v>
      </c>
      <c r="S114" s="67">
        <v>7716.2766136639984</v>
      </c>
      <c r="T114" s="67">
        <v>249.9</v>
      </c>
      <c r="U114" s="67">
        <v>184.5</v>
      </c>
      <c r="V114" s="74">
        <v>9690</v>
      </c>
      <c r="W114" s="75">
        <v>0</v>
      </c>
      <c r="X114" s="76">
        <v>758</v>
      </c>
      <c r="Y114" s="77">
        <v>758</v>
      </c>
      <c r="Z114" s="77">
        <v>0</v>
      </c>
      <c r="AA114" s="33">
        <f t="shared" si="10"/>
        <v>25</v>
      </c>
      <c r="AB114" s="43">
        <v>2</v>
      </c>
      <c r="AC114" s="43">
        <v>17</v>
      </c>
      <c r="AD114" s="43">
        <v>6</v>
      </c>
      <c r="AE114" s="43">
        <v>154.19999999999999</v>
      </c>
      <c r="AF114" s="43">
        <v>154.19999999999999</v>
      </c>
      <c r="AG114" s="43">
        <v>131.30000000000001</v>
      </c>
      <c r="AH114" s="43">
        <v>131.30000000000001</v>
      </c>
      <c r="AI114" s="43">
        <v>97.1</v>
      </c>
      <c r="AJ114" s="43">
        <v>97.1</v>
      </c>
      <c r="AK114" s="34">
        <f t="shared" si="11"/>
        <v>46136</v>
      </c>
      <c r="AL114" s="34">
        <f t="shared" si="12"/>
        <v>46136</v>
      </c>
      <c r="AM114" s="44">
        <v>45876.4</v>
      </c>
      <c r="AN114" s="44">
        <v>45876.4</v>
      </c>
      <c r="AO114" s="44"/>
      <c r="AP114" s="44"/>
      <c r="AQ114" s="44">
        <v>259.60000000000002</v>
      </c>
      <c r="AR114" s="44">
        <v>259.60000000000002</v>
      </c>
      <c r="AS114" s="34">
        <f t="shared" si="13"/>
        <v>55557</v>
      </c>
      <c r="AT114" s="34">
        <f t="shared" si="14"/>
        <v>41517.699999999997</v>
      </c>
      <c r="AU114" s="44">
        <v>55557</v>
      </c>
      <c r="AV114" s="44">
        <v>41517.699999999997</v>
      </c>
      <c r="AW114" s="44">
        <v>0</v>
      </c>
      <c r="AX114" s="44"/>
      <c r="AY114" s="44"/>
      <c r="AZ114" s="44"/>
      <c r="BA114" s="34">
        <f t="shared" si="15"/>
        <v>0</v>
      </c>
      <c r="BB114" s="47"/>
      <c r="BC114" s="47"/>
      <c r="BD114" s="47"/>
      <c r="BE114" s="34">
        <f t="shared" si="16"/>
        <v>249.9</v>
      </c>
      <c r="BF114" s="34">
        <f t="shared" si="17"/>
        <v>184.5</v>
      </c>
      <c r="BG114" s="44"/>
      <c r="BH114" s="44"/>
      <c r="BI114" s="44">
        <v>249.9</v>
      </c>
      <c r="BJ114" s="44">
        <v>184.5</v>
      </c>
      <c r="BK114" s="44"/>
      <c r="BL114" s="44"/>
      <c r="BM114" s="44"/>
      <c r="BN114" s="44"/>
      <c r="BO114" s="34">
        <f t="shared" si="18"/>
        <v>0</v>
      </c>
      <c r="BP114" s="34">
        <f t="shared" si="19"/>
        <v>0</v>
      </c>
      <c r="BQ114" s="44"/>
      <c r="BR114" s="44"/>
      <c r="BS114" s="44"/>
      <c r="BT114" s="44"/>
      <c r="BU114" s="44"/>
      <c r="BV114" s="44"/>
      <c r="BW114" s="91">
        <v>9421.0999999999985</v>
      </c>
      <c r="BX114" s="49">
        <v>14039.300000000003</v>
      </c>
    </row>
    <row r="115" spans="1:76" s="10" customFormat="1" ht="25.5">
      <c r="A115" s="36">
        <v>97</v>
      </c>
      <c r="B115" s="60" t="s">
        <v>370</v>
      </c>
      <c r="C115" s="61" t="s">
        <v>371</v>
      </c>
      <c r="D115" s="62" t="s">
        <v>120</v>
      </c>
      <c r="E115" s="63" t="s">
        <v>87</v>
      </c>
      <c r="F115" s="63" t="s">
        <v>87</v>
      </c>
      <c r="G115" s="60"/>
      <c r="H115" s="72"/>
      <c r="I115" s="65">
        <v>428.5</v>
      </c>
      <c r="J115" s="73">
        <v>7705.1624271999999</v>
      </c>
      <c r="K115" s="67">
        <v>7551.0591786559999</v>
      </c>
      <c r="L115" s="73">
        <v>0</v>
      </c>
      <c r="M115" s="73">
        <v>0</v>
      </c>
      <c r="N115" s="67">
        <v>1398.1000000000022</v>
      </c>
      <c r="O115" s="67">
        <v>844.79999999999927</v>
      </c>
      <c r="P115" s="67">
        <v>1398.1000000000022</v>
      </c>
      <c r="Q115" s="67">
        <v>637.29999999999927</v>
      </c>
      <c r="R115" s="67">
        <v>7705.1624271999999</v>
      </c>
      <c r="S115" s="67">
        <v>7979.5591786559999</v>
      </c>
      <c r="T115" s="67">
        <v>0</v>
      </c>
      <c r="U115" s="67">
        <v>207.5</v>
      </c>
      <c r="V115" s="74">
        <v>17000</v>
      </c>
      <c r="W115" s="75">
        <v>0</v>
      </c>
      <c r="X115" s="76">
        <v>774</v>
      </c>
      <c r="Y115" s="77">
        <v>774</v>
      </c>
      <c r="Z115" s="77">
        <v>0</v>
      </c>
      <c r="AA115" s="33">
        <f t="shared" si="10"/>
        <v>21</v>
      </c>
      <c r="AB115" s="43">
        <v>1</v>
      </c>
      <c r="AC115" s="43">
        <v>16</v>
      </c>
      <c r="AD115" s="43">
        <v>4</v>
      </c>
      <c r="AE115" s="43">
        <v>195.8</v>
      </c>
      <c r="AF115" s="43">
        <v>195.8</v>
      </c>
      <c r="AG115" s="43">
        <v>113.2</v>
      </c>
      <c r="AH115" s="43">
        <v>113.2</v>
      </c>
      <c r="AI115" s="43">
        <v>98.3</v>
      </c>
      <c r="AJ115" s="43">
        <v>98.3</v>
      </c>
      <c r="AK115" s="34">
        <f t="shared" si="11"/>
        <v>30699.8</v>
      </c>
      <c r="AL115" s="34">
        <f t="shared" si="12"/>
        <v>30699.8</v>
      </c>
      <c r="AM115" s="44">
        <v>30699.8</v>
      </c>
      <c r="AN115" s="44">
        <v>30699.8</v>
      </c>
      <c r="AO115" s="44"/>
      <c r="AP115" s="44"/>
      <c r="AQ115" s="44">
        <v>0</v>
      </c>
      <c r="AR115" s="44">
        <v>0</v>
      </c>
      <c r="AS115" s="34">
        <f t="shared" si="13"/>
        <v>32097.899999999998</v>
      </c>
      <c r="AT115" s="34">
        <f t="shared" si="14"/>
        <v>31253.1</v>
      </c>
      <c r="AU115" s="44">
        <v>31415.8</v>
      </c>
      <c r="AV115" s="44">
        <v>30671</v>
      </c>
      <c r="AW115" s="44">
        <v>682.1</v>
      </c>
      <c r="AX115" s="44">
        <v>582.1</v>
      </c>
      <c r="AY115" s="44"/>
      <c r="AZ115" s="44"/>
      <c r="BA115" s="34">
        <f t="shared" si="15"/>
        <v>0</v>
      </c>
      <c r="BB115" s="47"/>
      <c r="BC115" s="47"/>
      <c r="BD115" s="47"/>
      <c r="BE115" s="34">
        <f t="shared" si="16"/>
        <v>0</v>
      </c>
      <c r="BF115" s="34">
        <f t="shared" si="17"/>
        <v>207.5</v>
      </c>
      <c r="BG115" s="44"/>
      <c r="BH115" s="44"/>
      <c r="BI115" s="44"/>
      <c r="BJ115" s="44">
        <v>207.5</v>
      </c>
      <c r="BK115" s="44"/>
      <c r="BL115" s="44"/>
      <c r="BM115" s="44"/>
      <c r="BN115" s="44"/>
      <c r="BO115" s="34">
        <f t="shared" si="18"/>
        <v>0</v>
      </c>
      <c r="BP115" s="34">
        <f t="shared" si="19"/>
        <v>0</v>
      </c>
      <c r="BQ115" s="44"/>
      <c r="BR115" s="44"/>
      <c r="BS115" s="44"/>
      <c r="BT115" s="44"/>
      <c r="BU115" s="44"/>
      <c r="BV115" s="44"/>
      <c r="BW115" s="91">
        <v>1398.1000000000022</v>
      </c>
      <c r="BX115" s="49">
        <v>844.79999999999927</v>
      </c>
    </row>
    <row r="116" spans="1:76" s="10" customFormat="1" ht="25.5">
      <c r="A116" s="36">
        <v>98</v>
      </c>
      <c r="B116" s="60" t="s">
        <v>372</v>
      </c>
      <c r="C116" s="61" t="s">
        <v>373</v>
      </c>
      <c r="D116" s="62" t="s">
        <v>120</v>
      </c>
      <c r="E116" s="63" t="s">
        <v>87</v>
      </c>
      <c r="F116" s="63" t="s">
        <v>87</v>
      </c>
      <c r="G116" s="60"/>
      <c r="H116" s="77">
        <v>33</v>
      </c>
      <c r="I116" s="65">
        <v>930.1</v>
      </c>
      <c r="J116" s="73">
        <v>16196.408412799998</v>
      </c>
      <c r="K116" s="67">
        <v>15872.480244543998</v>
      </c>
      <c r="L116" s="73">
        <v>0</v>
      </c>
      <c r="M116" s="73">
        <v>0</v>
      </c>
      <c r="N116" s="67">
        <v>2165.7999999999956</v>
      </c>
      <c r="O116" s="67">
        <v>924.49999999999272</v>
      </c>
      <c r="P116" s="67">
        <v>1381.1999999999957</v>
      </c>
      <c r="Q116" s="67">
        <v>896.49999999999272</v>
      </c>
      <c r="R116" s="67">
        <v>16229.408412799998</v>
      </c>
      <c r="S116" s="67">
        <v>16802.580244543999</v>
      </c>
      <c r="T116" s="67">
        <v>784.6</v>
      </c>
      <c r="U116" s="67">
        <v>28</v>
      </c>
      <c r="V116" s="74">
        <v>29450</v>
      </c>
      <c r="W116" s="75">
        <v>0</v>
      </c>
      <c r="X116" s="76">
        <v>2576.5</v>
      </c>
      <c r="Y116" s="77">
        <v>2576.5</v>
      </c>
      <c r="Z116" s="77">
        <v>0</v>
      </c>
      <c r="AA116" s="33">
        <f t="shared" si="10"/>
        <v>32</v>
      </c>
      <c r="AB116" s="43">
        <v>2</v>
      </c>
      <c r="AC116" s="43">
        <v>23</v>
      </c>
      <c r="AD116" s="43">
        <v>7</v>
      </c>
      <c r="AE116" s="43">
        <v>200.7</v>
      </c>
      <c r="AF116" s="43">
        <v>200.7</v>
      </c>
      <c r="AG116" s="43">
        <v>113.9</v>
      </c>
      <c r="AH116" s="43">
        <v>113.9</v>
      </c>
      <c r="AI116" s="43">
        <v>75.599999999999994</v>
      </c>
      <c r="AJ116" s="43">
        <v>75.599999999999994</v>
      </c>
      <c r="AK116" s="34">
        <f t="shared" si="11"/>
        <v>58092.2</v>
      </c>
      <c r="AL116" s="34">
        <f t="shared" si="12"/>
        <v>58092.2</v>
      </c>
      <c r="AM116" s="44">
        <v>58074.7</v>
      </c>
      <c r="AN116" s="44">
        <v>58074.7</v>
      </c>
      <c r="AO116" s="44"/>
      <c r="AP116" s="44"/>
      <c r="AQ116" s="44">
        <v>17.5</v>
      </c>
      <c r="AR116" s="44">
        <v>17.5</v>
      </c>
      <c r="AS116" s="34">
        <f t="shared" si="13"/>
        <v>60257.899999999994</v>
      </c>
      <c r="AT116" s="34">
        <f t="shared" si="14"/>
        <v>59333.4</v>
      </c>
      <c r="AU116" s="44">
        <v>60257.899999999994</v>
      </c>
      <c r="AV116" s="44">
        <v>59333.4</v>
      </c>
      <c r="AW116" s="44">
        <v>0</v>
      </c>
      <c r="AX116" s="44"/>
      <c r="AY116" s="44"/>
      <c r="AZ116" s="44"/>
      <c r="BA116" s="34">
        <f t="shared" si="15"/>
        <v>0</v>
      </c>
      <c r="BB116" s="47"/>
      <c r="BC116" s="47"/>
      <c r="BD116" s="47"/>
      <c r="BE116" s="34">
        <f t="shared" si="16"/>
        <v>784.6</v>
      </c>
      <c r="BF116" s="34">
        <f t="shared" si="17"/>
        <v>28</v>
      </c>
      <c r="BG116" s="44"/>
      <c r="BH116" s="44"/>
      <c r="BI116" s="44">
        <v>784.6</v>
      </c>
      <c r="BJ116" s="44">
        <v>28</v>
      </c>
      <c r="BK116" s="44"/>
      <c r="BL116" s="44"/>
      <c r="BM116" s="44"/>
      <c r="BN116" s="44"/>
      <c r="BO116" s="34">
        <f t="shared" si="18"/>
        <v>0</v>
      </c>
      <c r="BP116" s="34">
        <f t="shared" si="19"/>
        <v>0</v>
      </c>
      <c r="BQ116" s="44"/>
      <c r="BR116" s="44"/>
      <c r="BS116" s="44"/>
      <c r="BT116" s="44"/>
      <c r="BU116" s="44"/>
      <c r="BV116" s="44"/>
      <c r="BW116" s="91">
        <v>2165.7999999999956</v>
      </c>
      <c r="BX116" s="49">
        <v>924.49999999999272</v>
      </c>
    </row>
    <row r="117" spans="1:76" s="10" customFormat="1" ht="25.5">
      <c r="A117" s="36">
        <v>99</v>
      </c>
      <c r="B117" s="60" t="s">
        <v>374</v>
      </c>
      <c r="C117" s="61" t="s">
        <v>375</v>
      </c>
      <c r="D117" s="62" t="s">
        <v>120</v>
      </c>
      <c r="E117" s="63" t="s">
        <v>87</v>
      </c>
      <c r="F117" s="63" t="s">
        <v>87</v>
      </c>
      <c r="G117" s="60"/>
      <c r="H117" s="72">
        <v>726.7</v>
      </c>
      <c r="I117" s="65">
        <v>726.7</v>
      </c>
      <c r="J117" s="73">
        <v>5865.2261864000002</v>
      </c>
      <c r="K117" s="67">
        <v>5747.9216626719999</v>
      </c>
      <c r="L117" s="73">
        <v>0</v>
      </c>
      <c r="M117" s="73">
        <v>0</v>
      </c>
      <c r="N117" s="67">
        <v>1211.9000000000015</v>
      </c>
      <c r="O117" s="67">
        <v>446.20000000000437</v>
      </c>
      <c r="P117" s="67">
        <v>1032.6000000000015</v>
      </c>
      <c r="Q117" s="67">
        <v>366.90000000000435</v>
      </c>
      <c r="R117" s="67">
        <v>6591.9261864</v>
      </c>
      <c r="S117" s="67">
        <v>6474.6216626719997</v>
      </c>
      <c r="T117" s="67">
        <v>179.3</v>
      </c>
      <c r="U117" s="67">
        <v>79.3</v>
      </c>
      <c r="V117" s="74">
        <v>6930</v>
      </c>
      <c r="W117" s="75">
        <v>0</v>
      </c>
      <c r="X117" s="76">
        <v>639.5</v>
      </c>
      <c r="Y117" s="77">
        <v>639.5</v>
      </c>
      <c r="Z117" s="77">
        <v>0</v>
      </c>
      <c r="AA117" s="33">
        <f t="shared" si="10"/>
        <v>20</v>
      </c>
      <c r="AB117" s="43">
        <v>1</v>
      </c>
      <c r="AC117" s="43">
        <v>16</v>
      </c>
      <c r="AD117" s="43">
        <v>3</v>
      </c>
      <c r="AE117" s="43">
        <v>240</v>
      </c>
      <c r="AF117" s="43">
        <v>240</v>
      </c>
      <c r="AG117" s="43">
        <v>120.9</v>
      </c>
      <c r="AH117" s="43">
        <v>120.9</v>
      </c>
      <c r="AI117" s="43">
        <v>95.2</v>
      </c>
      <c r="AJ117" s="43">
        <v>95.2</v>
      </c>
      <c r="AK117" s="34">
        <f t="shared" si="11"/>
        <v>33612.100000000006</v>
      </c>
      <c r="AL117" s="34">
        <f t="shared" si="12"/>
        <v>33612.100000000006</v>
      </c>
      <c r="AM117" s="44">
        <v>33612.100000000006</v>
      </c>
      <c r="AN117" s="44">
        <v>33612.100000000006</v>
      </c>
      <c r="AO117" s="44"/>
      <c r="AP117" s="44"/>
      <c r="AQ117" s="44">
        <v>0</v>
      </c>
      <c r="AR117" s="44">
        <v>0</v>
      </c>
      <c r="AS117" s="34">
        <f t="shared" si="13"/>
        <v>34824.100000000006</v>
      </c>
      <c r="AT117" s="34">
        <f t="shared" si="14"/>
        <v>34377.9</v>
      </c>
      <c r="AU117" s="44">
        <v>34824.100000000006</v>
      </c>
      <c r="AV117" s="44">
        <v>34377.9</v>
      </c>
      <c r="AW117" s="44">
        <v>0</v>
      </c>
      <c r="AX117" s="44"/>
      <c r="AY117" s="44"/>
      <c r="AZ117" s="44"/>
      <c r="BA117" s="34">
        <f t="shared" si="15"/>
        <v>0</v>
      </c>
      <c r="BB117" s="47"/>
      <c r="BC117" s="47"/>
      <c r="BD117" s="47"/>
      <c r="BE117" s="34">
        <f t="shared" si="16"/>
        <v>179.3</v>
      </c>
      <c r="BF117" s="34">
        <f t="shared" si="17"/>
        <v>79.3</v>
      </c>
      <c r="BG117" s="44"/>
      <c r="BH117" s="44"/>
      <c r="BI117" s="44">
        <v>179.3</v>
      </c>
      <c r="BJ117" s="44">
        <v>79.3</v>
      </c>
      <c r="BK117" s="44"/>
      <c r="BL117" s="44"/>
      <c r="BM117" s="44"/>
      <c r="BN117" s="44"/>
      <c r="BO117" s="34">
        <f t="shared" si="18"/>
        <v>0</v>
      </c>
      <c r="BP117" s="34">
        <f t="shared" si="19"/>
        <v>0</v>
      </c>
      <c r="BQ117" s="44"/>
      <c r="BR117" s="44"/>
      <c r="BS117" s="44"/>
      <c r="BT117" s="44"/>
      <c r="BU117" s="44"/>
      <c r="BV117" s="44"/>
      <c r="BW117" s="91">
        <v>1211.9000000000015</v>
      </c>
      <c r="BX117" s="49">
        <v>446.20000000000437</v>
      </c>
    </row>
    <row r="118" spans="1:76" s="10" customFormat="1" ht="25.5">
      <c r="A118" s="36">
        <v>100</v>
      </c>
      <c r="B118" s="60" t="s">
        <v>376</v>
      </c>
      <c r="C118" s="61" t="s">
        <v>377</v>
      </c>
      <c r="D118" s="62" t="s">
        <v>120</v>
      </c>
      <c r="E118" s="63" t="s">
        <v>87</v>
      </c>
      <c r="F118" s="63" t="s">
        <v>87</v>
      </c>
      <c r="G118" s="60"/>
      <c r="H118" s="72">
        <v>2206.1999999999998</v>
      </c>
      <c r="I118" s="65">
        <v>2633</v>
      </c>
      <c r="J118" s="73">
        <v>18487.175621599999</v>
      </c>
      <c r="K118" s="67">
        <v>18117.432109167999</v>
      </c>
      <c r="L118" s="73">
        <v>0</v>
      </c>
      <c r="M118" s="73">
        <v>0</v>
      </c>
      <c r="N118" s="67">
        <v>7250.2000000000044</v>
      </c>
      <c r="O118" s="67">
        <v>4237.4999999999927</v>
      </c>
      <c r="P118" s="67">
        <v>6896.7000000000044</v>
      </c>
      <c r="Q118" s="67">
        <v>3935.0999999999926</v>
      </c>
      <c r="R118" s="67">
        <v>20693.3756216</v>
      </c>
      <c r="S118" s="67">
        <v>20750.432109167999</v>
      </c>
      <c r="T118" s="67">
        <v>353.5</v>
      </c>
      <c r="U118" s="67">
        <v>302.39999999999998</v>
      </c>
      <c r="V118" s="74">
        <v>20000</v>
      </c>
      <c r="W118" s="75">
        <v>0</v>
      </c>
      <c r="X118" s="76" t="s">
        <v>378</v>
      </c>
      <c r="Y118" s="77" t="s">
        <v>378</v>
      </c>
      <c r="Z118" s="77">
        <v>0</v>
      </c>
      <c r="AA118" s="33">
        <f t="shared" si="10"/>
        <v>27</v>
      </c>
      <c r="AB118" s="43">
        <v>2</v>
      </c>
      <c r="AC118" s="43">
        <v>19</v>
      </c>
      <c r="AD118" s="43">
        <v>6</v>
      </c>
      <c r="AE118" s="43">
        <v>186.5</v>
      </c>
      <c r="AF118" s="43">
        <v>186.5</v>
      </c>
      <c r="AG118" s="43">
        <v>133.19999999999999</v>
      </c>
      <c r="AH118" s="43">
        <v>133.19999999999999</v>
      </c>
      <c r="AI118" s="43">
        <v>92.4</v>
      </c>
      <c r="AJ118" s="43">
        <v>92.4</v>
      </c>
      <c r="AK118" s="34">
        <f t="shared" si="11"/>
        <v>47203.6</v>
      </c>
      <c r="AL118" s="34">
        <f t="shared" si="12"/>
        <v>47203.6</v>
      </c>
      <c r="AM118" s="44">
        <v>47163.6</v>
      </c>
      <c r="AN118" s="44">
        <v>47163.6</v>
      </c>
      <c r="AO118" s="44"/>
      <c r="AP118" s="44"/>
      <c r="AQ118" s="44">
        <v>40</v>
      </c>
      <c r="AR118" s="44">
        <v>40</v>
      </c>
      <c r="AS118" s="34">
        <f t="shared" si="13"/>
        <v>54453.799999999996</v>
      </c>
      <c r="AT118" s="34">
        <f t="shared" si="14"/>
        <v>50216.3</v>
      </c>
      <c r="AU118" s="44">
        <v>51779.799999999996</v>
      </c>
      <c r="AV118" s="44">
        <v>48516.200000000004</v>
      </c>
      <c r="AW118" s="44">
        <v>2674</v>
      </c>
      <c r="AX118" s="44">
        <v>1700.1</v>
      </c>
      <c r="AY118" s="44"/>
      <c r="AZ118" s="44"/>
      <c r="BA118" s="34">
        <f t="shared" si="15"/>
        <v>0</v>
      </c>
      <c r="BB118" s="47"/>
      <c r="BC118" s="47"/>
      <c r="BD118" s="47"/>
      <c r="BE118" s="34">
        <f t="shared" si="16"/>
        <v>353.5</v>
      </c>
      <c r="BF118" s="34">
        <f t="shared" si="17"/>
        <v>302.39999999999998</v>
      </c>
      <c r="BG118" s="44"/>
      <c r="BH118" s="44"/>
      <c r="BI118" s="44">
        <v>353.5</v>
      </c>
      <c r="BJ118" s="44">
        <v>302.39999999999998</v>
      </c>
      <c r="BK118" s="44"/>
      <c r="BL118" s="44"/>
      <c r="BM118" s="44"/>
      <c r="BN118" s="44"/>
      <c r="BO118" s="34">
        <f t="shared" si="18"/>
        <v>0</v>
      </c>
      <c r="BP118" s="34">
        <f t="shared" si="19"/>
        <v>0</v>
      </c>
      <c r="BQ118" s="44"/>
      <c r="BR118" s="44"/>
      <c r="BS118" s="44"/>
      <c r="BT118" s="44"/>
      <c r="BU118" s="44"/>
      <c r="BV118" s="44"/>
      <c r="BW118" s="91">
        <v>7250.2000000000044</v>
      </c>
      <c r="BX118" s="49">
        <v>4237.4999999999927</v>
      </c>
    </row>
    <row r="119" spans="1:76" s="10" customFormat="1" ht="25.5">
      <c r="A119" s="36">
        <v>101</v>
      </c>
      <c r="B119" s="60" t="s">
        <v>379</v>
      </c>
      <c r="C119" s="61" t="s">
        <v>380</v>
      </c>
      <c r="D119" s="62" t="s">
        <v>120</v>
      </c>
      <c r="E119" s="63" t="s">
        <v>87</v>
      </c>
      <c r="F119" s="63" t="s">
        <v>87</v>
      </c>
      <c r="G119" s="60"/>
      <c r="H119" s="72">
        <v>10444.6</v>
      </c>
      <c r="I119" s="65">
        <v>12795.5</v>
      </c>
      <c r="J119" s="73">
        <v>61762.242589600006</v>
      </c>
      <c r="K119" s="67">
        <v>60526.997737808008</v>
      </c>
      <c r="L119" s="73">
        <v>0</v>
      </c>
      <c r="M119" s="73">
        <v>0</v>
      </c>
      <c r="N119" s="67">
        <v>16419.800000000003</v>
      </c>
      <c r="O119" s="67">
        <v>21950</v>
      </c>
      <c r="P119" s="67">
        <v>16150.500000000004</v>
      </c>
      <c r="Q119" s="67">
        <v>19760.3</v>
      </c>
      <c r="R119" s="67">
        <v>72206.842589600012</v>
      </c>
      <c r="S119" s="67">
        <v>73322.497737808008</v>
      </c>
      <c r="T119" s="67">
        <v>269.3</v>
      </c>
      <c r="U119" s="67">
        <v>2189.6999999999998</v>
      </c>
      <c r="V119" s="74">
        <v>20860</v>
      </c>
      <c r="W119" s="75">
        <v>0</v>
      </c>
      <c r="X119" s="76" t="s">
        <v>381</v>
      </c>
      <c r="Y119" s="77" t="s">
        <v>381</v>
      </c>
      <c r="Z119" s="77">
        <v>0</v>
      </c>
      <c r="AA119" s="33">
        <f t="shared" si="10"/>
        <v>57</v>
      </c>
      <c r="AB119" s="43">
        <v>3</v>
      </c>
      <c r="AC119" s="43">
        <v>44</v>
      </c>
      <c r="AD119" s="43">
        <v>10</v>
      </c>
      <c r="AE119" s="43">
        <v>187.6</v>
      </c>
      <c r="AF119" s="43">
        <v>187.6</v>
      </c>
      <c r="AG119" s="43">
        <v>138.5</v>
      </c>
      <c r="AH119" s="43">
        <v>138.5</v>
      </c>
      <c r="AI119" s="43">
        <v>94.6</v>
      </c>
      <c r="AJ119" s="43">
        <v>94.6</v>
      </c>
      <c r="AK119" s="34">
        <f t="shared" si="11"/>
        <v>110476.8</v>
      </c>
      <c r="AL119" s="34">
        <f t="shared" si="12"/>
        <v>110476.8</v>
      </c>
      <c r="AM119" s="44">
        <v>110229.5</v>
      </c>
      <c r="AN119" s="44">
        <v>110229.5</v>
      </c>
      <c r="AO119" s="44"/>
      <c r="AP119" s="44"/>
      <c r="AQ119" s="44">
        <v>247.3</v>
      </c>
      <c r="AR119" s="44">
        <v>247.3</v>
      </c>
      <c r="AS119" s="34">
        <f t="shared" si="13"/>
        <v>126896.5</v>
      </c>
      <c r="AT119" s="34">
        <f t="shared" si="14"/>
        <v>104946.5</v>
      </c>
      <c r="AU119" s="44">
        <v>125696.5</v>
      </c>
      <c r="AV119" s="44">
        <v>104116.9</v>
      </c>
      <c r="AW119" s="44">
        <v>1200</v>
      </c>
      <c r="AX119" s="44">
        <v>829.6</v>
      </c>
      <c r="AY119" s="44"/>
      <c r="AZ119" s="44"/>
      <c r="BA119" s="34">
        <f t="shared" si="15"/>
        <v>0</v>
      </c>
      <c r="BB119" s="47"/>
      <c r="BC119" s="47"/>
      <c r="BD119" s="47"/>
      <c r="BE119" s="34">
        <f t="shared" si="16"/>
        <v>269.3</v>
      </c>
      <c r="BF119" s="34">
        <f t="shared" si="17"/>
        <v>2189.6999999999998</v>
      </c>
      <c r="BG119" s="44"/>
      <c r="BH119" s="44"/>
      <c r="BI119" s="44">
        <v>269.3</v>
      </c>
      <c r="BJ119" s="44">
        <v>2189.6999999999998</v>
      </c>
      <c r="BK119" s="44"/>
      <c r="BL119" s="44"/>
      <c r="BM119" s="44"/>
      <c r="BN119" s="44"/>
      <c r="BO119" s="34">
        <f t="shared" si="18"/>
        <v>0</v>
      </c>
      <c r="BP119" s="34">
        <f t="shared" si="19"/>
        <v>0</v>
      </c>
      <c r="BQ119" s="44"/>
      <c r="BR119" s="44"/>
      <c r="BS119" s="44"/>
      <c r="BT119" s="44"/>
      <c r="BU119" s="44"/>
      <c r="BV119" s="44"/>
      <c r="BW119" s="91">
        <v>16419.800000000003</v>
      </c>
      <c r="BX119" s="49">
        <v>21950</v>
      </c>
    </row>
    <row r="120" spans="1:76" s="10" customFormat="1" ht="25.5">
      <c r="A120" s="36">
        <v>102</v>
      </c>
      <c r="B120" s="60" t="s">
        <v>382</v>
      </c>
      <c r="C120" s="61" t="s">
        <v>383</v>
      </c>
      <c r="D120" s="62" t="s">
        <v>120</v>
      </c>
      <c r="E120" s="63" t="s">
        <v>87</v>
      </c>
      <c r="F120" s="63" t="s">
        <v>87</v>
      </c>
      <c r="G120" s="60"/>
      <c r="H120" s="72">
        <v>5371.6</v>
      </c>
      <c r="I120" s="65">
        <v>3843.6</v>
      </c>
      <c r="J120" s="73">
        <v>12512.1123288</v>
      </c>
      <c r="K120" s="67">
        <v>12261.870082224001</v>
      </c>
      <c r="L120" s="73">
        <v>0</v>
      </c>
      <c r="M120" s="73">
        <v>0</v>
      </c>
      <c r="N120" s="67">
        <v>1109.6000000000058</v>
      </c>
      <c r="O120" s="67">
        <v>1164.5999999999985</v>
      </c>
      <c r="P120" s="67">
        <v>539.20000000000584</v>
      </c>
      <c r="Q120" s="67">
        <v>683.79999999999859</v>
      </c>
      <c r="R120" s="67">
        <v>17883.7123288</v>
      </c>
      <c r="S120" s="67">
        <v>16105.470082224001</v>
      </c>
      <c r="T120" s="67">
        <v>570.4</v>
      </c>
      <c r="U120" s="67">
        <v>480.8</v>
      </c>
      <c r="V120" s="74">
        <v>8330</v>
      </c>
      <c r="W120" s="75">
        <v>0</v>
      </c>
      <c r="X120" s="76">
        <v>3003.5</v>
      </c>
      <c r="Y120" s="77">
        <v>3003.5</v>
      </c>
      <c r="Z120" s="77">
        <v>0</v>
      </c>
      <c r="AA120" s="33">
        <f t="shared" si="10"/>
        <v>34</v>
      </c>
      <c r="AB120" s="43">
        <v>2</v>
      </c>
      <c r="AC120" s="43">
        <v>24</v>
      </c>
      <c r="AD120" s="43">
        <v>8</v>
      </c>
      <c r="AE120" s="43">
        <v>196.5</v>
      </c>
      <c r="AF120" s="43">
        <v>196.5</v>
      </c>
      <c r="AG120" s="43">
        <v>118.3</v>
      </c>
      <c r="AH120" s="43">
        <v>118.3</v>
      </c>
      <c r="AI120" s="43">
        <v>75.400000000000006</v>
      </c>
      <c r="AJ120" s="43">
        <v>75.400000000000006</v>
      </c>
      <c r="AK120" s="34">
        <f t="shared" si="11"/>
        <v>49398.200000000004</v>
      </c>
      <c r="AL120" s="34">
        <f t="shared" si="12"/>
        <v>49398.200000000004</v>
      </c>
      <c r="AM120" s="44">
        <v>49277.3</v>
      </c>
      <c r="AN120" s="44">
        <v>49277.3</v>
      </c>
      <c r="AO120" s="44"/>
      <c r="AP120" s="44"/>
      <c r="AQ120" s="44">
        <v>120.9</v>
      </c>
      <c r="AR120" s="44">
        <v>120.9</v>
      </c>
      <c r="AS120" s="34">
        <f t="shared" si="13"/>
        <v>50507.7</v>
      </c>
      <c r="AT120" s="34">
        <f t="shared" si="14"/>
        <v>49343.1</v>
      </c>
      <c r="AU120" s="44">
        <v>50407.7</v>
      </c>
      <c r="AV120" s="44">
        <v>49343.1</v>
      </c>
      <c r="AW120" s="44">
        <v>100</v>
      </c>
      <c r="AX120" s="44"/>
      <c r="AY120" s="44"/>
      <c r="AZ120" s="44"/>
      <c r="BA120" s="34">
        <f t="shared" si="15"/>
        <v>0</v>
      </c>
      <c r="BB120" s="47"/>
      <c r="BC120" s="47"/>
      <c r="BD120" s="47"/>
      <c r="BE120" s="34">
        <f t="shared" si="16"/>
        <v>570.4</v>
      </c>
      <c r="BF120" s="34">
        <f t="shared" si="17"/>
        <v>480.8</v>
      </c>
      <c r="BG120" s="44"/>
      <c r="BH120" s="44"/>
      <c r="BI120" s="44">
        <v>570.4</v>
      </c>
      <c r="BJ120" s="44">
        <v>480.8</v>
      </c>
      <c r="BK120" s="44"/>
      <c r="BL120" s="44"/>
      <c r="BM120" s="44"/>
      <c r="BN120" s="44"/>
      <c r="BO120" s="34">
        <f t="shared" si="18"/>
        <v>0</v>
      </c>
      <c r="BP120" s="34">
        <f t="shared" si="19"/>
        <v>0</v>
      </c>
      <c r="BQ120" s="44"/>
      <c r="BR120" s="44"/>
      <c r="BS120" s="44"/>
      <c r="BT120" s="44"/>
      <c r="BU120" s="44"/>
      <c r="BV120" s="44"/>
      <c r="BW120" s="91">
        <v>1109.6000000000058</v>
      </c>
      <c r="BX120" s="49">
        <v>1164.5999999999985</v>
      </c>
    </row>
    <row r="121" spans="1:76" s="10" customFormat="1" ht="25.5">
      <c r="A121" s="36">
        <v>103</v>
      </c>
      <c r="B121" s="60" t="s">
        <v>384</v>
      </c>
      <c r="C121" s="61" t="s">
        <v>385</v>
      </c>
      <c r="D121" s="62" t="s">
        <v>120</v>
      </c>
      <c r="E121" s="63" t="s">
        <v>87</v>
      </c>
      <c r="F121" s="63" t="s">
        <v>87</v>
      </c>
      <c r="G121" s="60"/>
      <c r="H121" s="72">
        <v>7104.9</v>
      </c>
      <c r="I121" s="65">
        <v>6856.2</v>
      </c>
      <c r="J121" s="73">
        <v>7602.8548567999997</v>
      </c>
      <c r="K121" s="67">
        <v>7450.7977596639994</v>
      </c>
      <c r="L121" s="73">
        <v>0</v>
      </c>
      <c r="M121" s="73">
        <v>0</v>
      </c>
      <c r="N121" s="67">
        <v>1959.1999999999971</v>
      </c>
      <c r="O121" s="67">
        <v>850.19999999999709</v>
      </c>
      <c r="P121" s="67">
        <v>1676.6999999999971</v>
      </c>
      <c r="Q121" s="67">
        <v>517.59999999999707</v>
      </c>
      <c r="R121" s="67">
        <v>14707.754856799998</v>
      </c>
      <c r="S121" s="67">
        <v>14306.997759663998</v>
      </c>
      <c r="T121" s="67">
        <v>282.5</v>
      </c>
      <c r="U121" s="67">
        <v>332.6</v>
      </c>
      <c r="V121" s="74">
        <v>3900</v>
      </c>
      <c r="W121" s="75">
        <v>0</v>
      </c>
      <c r="X121" s="76">
        <v>829.8</v>
      </c>
      <c r="Y121" s="77">
        <v>829.8</v>
      </c>
      <c r="Z121" s="77">
        <v>0</v>
      </c>
      <c r="AA121" s="33">
        <f t="shared" si="10"/>
        <v>32</v>
      </c>
      <c r="AB121" s="43">
        <v>2</v>
      </c>
      <c r="AC121" s="43">
        <v>24</v>
      </c>
      <c r="AD121" s="43">
        <v>6</v>
      </c>
      <c r="AE121" s="43">
        <v>196</v>
      </c>
      <c r="AF121" s="43">
        <v>196</v>
      </c>
      <c r="AG121" s="43">
        <v>124.4</v>
      </c>
      <c r="AH121" s="43">
        <v>124.4</v>
      </c>
      <c r="AI121" s="43">
        <v>92.7</v>
      </c>
      <c r="AJ121" s="43">
        <v>92.7</v>
      </c>
      <c r="AK121" s="34">
        <f t="shared" si="11"/>
        <v>50016.3</v>
      </c>
      <c r="AL121" s="34">
        <f t="shared" si="12"/>
        <v>50016.3</v>
      </c>
      <c r="AM121" s="44">
        <v>50016.3</v>
      </c>
      <c r="AN121" s="44">
        <v>50016.3</v>
      </c>
      <c r="AO121" s="44"/>
      <c r="AP121" s="44"/>
      <c r="AQ121" s="44">
        <v>0</v>
      </c>
      <c r="AR121" s="44">
        <v>0</v>
      </c>
      <c r="AS121" s="34">
        <f t="shared" si="13"/>
        <v>51975.5</v>
      </c>
      <c r="AT121" s="34">
        <f t="shared" si="14"/>
        <v>51125.3</v>
      </c>
      <c r="AU121" s="44">
        <v>51875.5</v>
      </c>
      <c r="AV121" s="44">
        <v>51065.3</v>
      </c>
      <c r="AW121" s="44">
        <v>100</v>
      </c>
      <c r="AX121" s="44">
        <v>60</v>
      </c>
      <c r="AY121" s="44"/>
      <c r="AZ121" s="44"/>
      <c r="BA121" s="34">
        <f t="shared" si="15"/>
        <v>0</v>
      </c>
      <c r="BB121" s="47"/>
      <c r="BC121" s="47"/>
      <c r="BD121" s="47"/>
      <c r="BE121" s="34">
        <f t="shared" si="16"/>
        <v>282.5</v>
      </c>
      <c r="BF121" s="34">
        <f t="shared" si="17"/>
        <v>332.6</v>
      </c>
      <c r="BG121" s="44"/>
      <c r="BH121" s="44"/>
      <c r="BI121" s="44">
        <v>282.5</v>
      </c>
      <c r="BJ121" s="44">
        <v>332.6</v>
      </c>
      <c r="BK121" s="44"/>
      <c r="BL121" s="44"/>
      <c r="BM121" s="44"/>
      <c r="BN121" s="44"/>
      <c r="BO121" s="34">
        <f t="shared" si="18"/>
        <v>0</v>
      </c>
      <c r="BP121" s="34">
        <f t="shared" si="19"/>
        <v>0</v>
      </c>
      <c r="BQ121" s="44"/>
      <c r="BR121" s="44"/>
      <c r="BS121" s="44"/>
      <c r="BT121" s="44"/>
      <c r="BU121" s="44"/>
      <c r="BV121" s="44"/>
      <c r="BW121" s="91">
        <v>1959.1999999999971</v>
      </c>
      <c r="BX121" s="49">
        <v>850.19999999999709</v>
      </c>
    </row>
    <row r="122" spans="1:76" s="10" customFormat="1" ht="14.25">
      <c r="A122" s="36">
        <v>104</v>
      </c>
      <c r="B122" s="60" t="s">
        <v>386</v>
      </c>
      <c r="C122" s="61" t="s">
        <v>387</v>
      </c>
      <c r="D122" s="62" t="s">
        <v>86</v>
      </c>
      <c r="E122" s="63" t="s">
        <v>87</v>
      </c>
      <c r="F122" s="63" t="s">
        <v>87</v>
      </c>
      <c r="G122" s="60"/>
      <c r="H122" s="72">
        <v>1996</v>
      </c>
      <c r="I122" s="65">
        <v>2085</v>
      </c>
      <c r="J122" s="73">
        <v>63686.603752799994</v>
      </c>
      <c r="K122" s="67">
        <v>62412.871677743991</v>
      </c>
      <c r="L122" s="73">
        <v>0</v>
      </c>
      <c r="M122" s="73">
        <v>0</v>
      </c>
      <c r="N122" s="67">
        <v>3577.8999999999978</v>
      </c>
      <c r="O122" s="67">
        <v>5194.5999999999985</v>
      </c>
      <c r="P122" s="67">
        <v>3463.2999999999979</v>
      </c>
      <c r="Q122" s="67">
        <v>5076.5999999999985</v>
      </c>
      <c r="R122" s="67">
        <v>65682.603752800002</v>
      </c>
      <c r="S122" s="67">
        <v>64497.871677743991</v>
      </c>
      <c r="T122" s="67">
        <v>114.6</v>
      </c>
      <c r="U122" s="67">
        <v>118</v>
      </c>
      <c r="V122" s="74">
        <v>10000</v>
      </c>
      <c r="W122" s="75">
        <v>0</v>
      </c>
      <c r="X122" s="76" t="s">
        <v>388</v>
      </c>
      <c r="Y122" s="77" t="s">
        <v>388</v>
      </c>
      <c r="Z122" s="77">
        <v>0</v>
      </c>
      <c r="AA122" s="33">
        <f t="shared" si="10"/>
        <v>16</v>
      </c>
      <c r="AB122" s="43">
        <v>1</v>
      </c>
      <c r="AC122" s="43">
        <v>9</v>
      </c>
      <c r="AD122" s="43">
        <v>6</v>
      </c>
      <c r="AE122" s="43">
        <v>195.5</v>
      </c>
      <c r="AF122" s="43">
        <v>195.5</v>
      </c>
      <c r="AG122" s="43">
        <v>79.8</v>
      </c>
      <c r="AH122" s="43">
        <v>79.8</v>
      </c>
      <c r="AI122" s="43">
        <v>82.6</v>
      </c>
      <c r="AJ122" s="43">
        <v>82.6</v>
      </c>
      <c r="AK122" s="34">
        <f t="shared" si="11"/>
        <v>21869.1</v>
      </c>
      <c r="AL122" s="34">
        <f t="shared" si="12"/>
        <v>21869.1</v>
      </c>
      <c r="AM122" s="44">
        <v>21869.599999999999</v>
      </c>
      <c r="AN122" s="44">
        <v>21869.599999999999</v>
      </c>
      <c r="AO122" s="44"/>
      <c r="AP122" s="44"/>
      <c r="AQ122" s="44">
        <v>-0.5</v>
      </c>
      <c r="AR122" s="44">
        <v>-0.5</v>
      </c>
      <c r="AS122" s="34">
        <f t="shared" si="13"/>
        <v>25447.1</v>
      </c>
      <c r="AT122" s="34">
        <f t="shared" si="14"/>
        <v>20252.5</v>
      </c>
      <c r="AU122" s="44">
        <v>25447.1</v>
      </c>
      <c r="AV122" s="44">
        <v>20252.5</v>
      </c>
      <c r="AW122" s="44">
        <v>0</v>
      </c>
      <c r="AX122" s="44"/>
      <c r="AY122" s="44"/>
      <c r="AZ122" s="44"/>
      <c r="BA122" s="34">
        <f t="shared" si="15"/>
        <v>0</v>
      </c>
      <c r="BB122" s="47"/>
      <c r="BC122" s="47"/>
      <c r="BD122" s="47"/>
      <c r="BE122" s="34">
        <f t="shared" si="16"/>
        <v>114.6</v>
      </c>
      <c r="BF122" s="34">
        <f t="shared" si="17"/>
        <v>118</v>
      </c>
      <c r="BG122" s="44"/>
      <c r="BH122" s="44"/>
      <c r="BI122" s="44">
        <v>114.6</v>
      </c>
      <c r="BJ122" s="44">
        <v>118</v>
      </c>
      <c r="BK122" s="44"/>
      <c r="BL122" s="44"/>
      <c r="BM122" s="44"/>
      <c r="BN122" s="44"/>
      <c r="BO122" s="34">
        <f t="shared" si="18"/>
        <v>0</v>
      </c>
      <c r="BP122" s="34">
        <f t="shared" si="19"/>
        <v>0</v>
      </c>
      <c r="BQ122" s="44"/>
      <c r="BR122" s="44"/>
      <c r="BS122" s="44"/>
      <c r="BT122" s="44"/>
      <c r="BU122" s="44"/>
      <c r="BV122" s="44"/>
      <c r="BW122" s="91">
        <v>3577.8999999999978</v>
      </c>
      <c r="BX122" s="49">
        <v>5194.5999999999985</v>
      </c>
    </row>
    <row r="123" spans="1:76" s="10" customFormat="1" ht="14.25">
      <c r="A123" s="36">
        <v>105</v>
      </c>
      <c r="B123" s="60" t="s">
        <v>389</v>
      </c>
      <c r="C123" s="61" t="s">
        <v>390</v>
      </c>
      <c r="D123" s="62" t="s">
        <v>86</v>
      </c>
      <c r="E123" s="63" t="s">
        <v>87</v>
      </c>
      <c r="F123" s="63" t="s">
        <v>87</v>
      </c>
      <c r="G123" s="60"/>
      <c r="H123" s="72">
        <v>7099.4</v>
      </c>
      <c r="I123" s="65">
        <v>5994.6</v>
      </c>
      <c r="J123" s="73">
        <v>10709.4472912</v>
      </c>
      <c r="K123" s="67">
        <v>10495.258345376</v>
      </c>
      <c r="L123" s="73">
        <v>0</v>
      </c>
      <c r="M123" s="73">
        <v>0</v>
      </c>
      <c r="N123" s="67">
        <v>485.69999999999709</v>
      </c>
      <c r="O123" s="67">
        <v>206.10000000000582</v>
      </c>
      <c r="P123" s="67">
        <v>253.29999999999708</v>
      </c>
      <c r="Q123" s="67">
        <v>91.200000000005815</v>
      </c>
      <c r="R123" s="67">
        <v>17808.8472912</v>
      </c>
      <c r="S123" s="67">
        <v>16489.858345376</v>
      </c>
      <c r="T123" s="67">
        <v>232.4</v>
      </c>
      <c r="U123" s="67">
        <v>114.9</v>
      </c>
      <c r="V123" s="74">
        <v>5500</v>
      </c>
      <c r="W123" s="75">
        <v>0</v>
      </c>
      <c r="X123" s="76" t="s">
        <v>391</v>
      </c>
      <c r="Y123" s="77" t="s">
        <v>391</v>
      </c>
      <c r="Z123" s="77">
        <v>0</v>
      </c>
      <c r="AA123" s="33">
        <f t="shared" si="10"/>
        <v>23</v>
      </c>
      <c r="AB123" s="43">
        <v>1</v>
      </c>
      <c r="AC123" s="43">
        <v>18</v>
      </c>
      <c r="AD123" s="43">
        <v>4</v>
      </c>
      <c r="AE123" s="43">
        <v>195.5</v>
      </c>
      <c r="AF123" s="43">
        <v>195.5</v>
      </c>
      <c r="AG123" s="43">
        <v>92.4</v>
      </c>
      <c r="AH123" s="43">
        <v>92.4</v>
      </c>
      <c r="AI123" s="43">
        <v>105.6</v>
      </c>
      <c r="AJ123" s="43">
        <v>105.6</v>
      </c>
      <c r="AK123" s="34">
        <f t="shared" si="11"/>
        <v>31754.100000000002</v>
      </c>
      <c r="AL123" s="34">
        <f t="shared" si="12"/>
        <v>31754.100000000002</v>
      </c>
      <c r="AM123" s="44">
        <v>31713.7</v>
      </c>
      <c r="AN123" s="44">
        <v>31713.7</v>
      </c>
      <c r="AO123" s="44"/>
      <c r="AP123" s="44"/>
      <c r="AQ123" s="44">
        <v>40.4</v>
      </c>
      <c r="AR123" s="44">
        <v>40.4</v>
      </c>
      <c r="AS123" s="34">
        <f t="shared" si="13"/>
        <v>32239.500000000004</v>
      </c>
      <c r="AT123" s="34">
        <f t="shared" si="14"/>
        <v>32033.399999999998</v>
      </c>
      <c r="AU123" s="44">
        <v>31939.500000000004</v>
      </c>
      <c r="AV123" s="44">
        <v>31764.799999999999</v>
      </c>
      <c r="AW123" s="44">
        <v>300</v>
      </c>
      <c r="AX123" s="44">
        <v>268.60000000000002</v>
      </c>
      <c r="AY123" s="44"/>
      <c r="AZ123" s="44"/>
      <c r="BA123" s="34">
        <f t="shared" si="15"/>
        <v>0</v>
      </c>
      <c r="BB123" s="47"/>
      <c r="BC123" s="47"/>
      <c r="BD123" s="47"/>
      <c r="BE123" s="34">
        <f t="shared" si="16"/>
        <v>232.4</v>
      </c>
      <c r="BF123" s="34">
        <f t="shared" si="17"/>
        <v>114.9</v>
      </c>
      <c r="BG123" s="44"/>
      <c r="BH123" s="44"/>
      <c r="BI123" s="44">
        <v>232.4</v>
      </c>
      <c r="BJ123" s="44">
        <v>114.9</v>
      </c>
      <c r="BK123" s="44"/>
      <c r="BL123" s="44"/>
      <c r="BM123" s="44"/>
      <c r="BN123" s="44"/>
      <c r="BO123" s="34">
        <f t="shared" si="18"/>
        <v>0</v>
      </c>
      <c r="BP123" s="34">
        <f t="shared" si="19"/>
        <v>0</v>
      </c>
      <c r="BQ123" s="44"/>
      <c r="BR123" s="44"/>
      <c r="BS123" s="44"/>
      <c r="BT123" s="44"/>
      <c r="BU123" s="44"/>
      <c r="BV123" s="44"/>
      <c r="BW123" s="91">
        <v>485.69999999999709</v>
      </c>
      <c r="BX123" s="49">
        <v>206.10000000000582</v>
      </c>
    </row>
    <row r="124" spans="1:76" s="10" customFormat="1" ht="14.25">
      <c r="A124" s="36">
        <v>106</v>
      </c>
      <c r="B124" s="60" t="s">
        <v>392</v>
      </c>
      <c r="C124" s="61" t="s">
        <v>393</v>
      </c>
      <c r="D124" s="62" t="s">
        <v>86</v>
      </c>
      <c r="E124" s="63" t="s">
        <v>87</v>
      </c>
      <c r="F124" s="63" t="s">
        <v>87</v>
      </c>
      <c r="G124" s="60"/>
      <c r="H124" s="72">
        <v>3479.5</v>
      </c>
      <c r="I124" s="81">
        <v>3549.6</v>
      </c>
      <c r="J124" s="73">
        <v>5437.2661840000001</v>
      </c>
      <c r="K124" s="67">
        <v>5328.5208603199999</v>
      </c>
      <c r="L124" s="73">
        <v>0</v>
      </c>
      <c r="M124" s="73">
        <v>0</v>
      </c>
      <c r="N124" s="67">
        <v>7009.6999999999971</v>
      </c>
      <c r="O124" s="67">
        <v>7648.3999999999978</v>
      </c>
      <c r="P124" s="67">
        <v>6895.9999999999973</v>
      </c>
      <c r="Q124" s="67">
        <v>7524.7999999999975</v>
      </c>
      <c r="R124" s="67">
        <v>8916.7661840000001</v>
      </c>
      <c r="S124" s="67">
        <v>8878.1208603199993</v>
      </c>
      <c r="T124" s="67">
        <v>113.7</v>
      </c>
      <c r="U124" s="67">
        <v>123.6</v>
      </c>
      <c r="V124" s="74">
        <v>8980</v>
      </c>
      <c r="W124" s="75">
        <v>0</v>
      </c>
      <c r="X124" s="76" t="s">
        <v>394</v>
      </c>
      <c r="Y124" s="77">
        <v>551</v>
      </c>
      <c r="Z124" s="77">
        <v>0</v>
      </c>
      <c r="AA124" s="33">
        <f t="shared" si="10"/>
        <v>19</v>
      </c>
      <c r="AB124" s="43">
        <v>1</v>
      </c>
      <c r="AC124" s="43">
        <v>14</v>
      </c>
      <c r="AD124" s="43">
        <v>4</v>
      </c>
      <c r="AE124" s="43">
        <v>220</v>
      </c>
      <c r="AF124" s="43">
        <v>220</v>
      </c>
      <c r="AG124" s="43">
        <v>120.1</v>
      </c>
      <c r="AH124" s="43">
        <v>120.1</v>
      </c>
      <c r="AI124" s="43">
        <v>89.3</v>
      </c>
      <c r="AJ124" s="43">
        <v>89.3</v>
      </c>
      <c r="AK124" s="34">
        <f t="shared" si="11"/>
        <v>29129.399999999998</v>
      </c>
      <c r="AL124" s="34">
        <f t="shared" si="12"/>
        <v>29129.399999999998</v>
      </c>
      <c r="AM124" s="44">
        <v>29069.3</v>
      </c>
      <c r="AN124" s="44">
        <v>29069.3</v>
      </c>
      <c r="AO124" s="44"/>
      <c r="AP124" s="44"/>
      <c r="AQ124" s="44">
        <v>60.1</v>
      </c>
      <c r="AR124" s="44">
        <v>60.1</v>
      </c>
      <c r="AS124" s="34">
        <f t="shared" si="13"/>
        <v>36139.1</v>
      </c>
      <c r="AT124" s="34">
        <f t="shared" si="14"/>
        <v>28490.7</v>
      </c>
      <c r="AU124" s="44">
        <v>35339.1</v>
      </c>
      <c r="AV124" s="44">
        <v>28490.7</v>
      </c>
      <c r="AW124" s="44">
        <v>800</v>
      </c>
      <c r="AX124" s="44"/>
      <c r="AY124" s="44"/>
      <c r="AZ124" s="44"/>
      <c r="BA124" s="34">
        <f t="shared" si="15"/>
        <v>0</v>
      </c>
      <c r="BB124" s="47"/>
      <c r="BC124" s="47"/>
      <c r="BD124" s="47"/>
      <c r="BE124" s="34">
        <f t="shared" si="16"/>
        <v>113.7</v>
      </c>
      <c r="BF124" s="34">
        <f t="shared" si="17"/>
        <v>123.6</v>
      </c>
      <c r="BG124" s="44"/>
      <c r="BH124" s="44"/>
      <c r="BI124" s="44">
        <v>113.7</v>
      </c>
      <c r="BJ124" s="44">
        <v>123.6</v>
      </c>
      <c r="BK124" s="44"/>
      <c r="BL124" s="44"/>
      <c r="BM124" s="44"/>
      <c r="BN124" s="44"/>
      <c r="BO124" s="34">
        <f t="shared" si="18"/>
        <v>0</v>
      </c>
      <c r="BP124" s="34">
        <f t="shared" si="19"/>
        <v>0</v>
      </c>
      <c r="BQ124" s="44"/>
      <c r="BR124" s="44"/>
      <c r="BS124" s="44"/>
      <c r="BT124" s="44"/>
      <c r="BU124" s="44"/>
      <c r="BV124" s="44"/>
      <c r="BW124" s="91">
        <v>7009.6999999999971</v>
      </c>
      <c r="BX124" s="49">
        <v>7648.3999999999978</v>
      </c>
    </row>
    <row r="125" spans="1:76" s="10" customFormat="1" ht="14.25">
      <c r="A125" s="36">
        <v>107</v>
      </c>
      <c r="B125" s="60" t="s">
        <v>395</v>
      </c>
      <c r="C125" s="61" t="s">
        <v>396</v>
      </c>
      <c r="D125" s="62" t="s">
        <v>86</v>
      </c>
      <c r="E125" s="63" t="s">
        <v>87</v>
      </c>
      <c r="F125" s="63" t="s">
        <v>87</v>
      </c>
      <c r="G125" s="60"/>
      <c r="H125" s="72">
        <v>1359.8</v>
      </c>
      <c r="I125" s="81">
        <v>1798.2</v>
      </c>
      <c r="J125" s="73">
        <v>993.33403680000015</v>
      </c>
      <c r="K125" s="67">
        <v>973.46735606400011</v>
      </c>
      <c r="L125" s="73">
        <v>0</v>
      </c>
      <c r="M125" s="73">
        <v>0</v>
      </c>
      <c r="N125" s="67">
        <v>596.29999999999927</v>
      </c>
      <c r="O125" s="67">
        <v>1129.2999999999993</v>
      </c>
      <c r="P125" s="67">
        <v>379.49999999999926</v>
      </c>
      <c r="Q125" s="67">
        <v>1048.1999999999994</v>
      </c>
      <c r="R125" s="67">
        <v>2353.1340368000001</v>
      </c>
      <c r="S125" s="67">
        <v>2771.6673560640002</v>
      </c>
      <c r="T125" s="67">
        <v>216.8</v>
      </c>
      <c r="U125" s="67">
        <v>81.099999999999994</v>
      </c>
      <c r="V125" s="74">
        <v>2570</v>
      </c>
      <c r="W125" s="75">
        <v>0</v>
      </c>
      <c r="X125" s="76">
        <v>252</v>
      </c>
      <c r="Y125" s="77">
        <v>252</v>
      </c>
      <c r="Z125" s="77">
        <v>0</v>
      </c>
      <c r="AA125" s="33">
        <f t="shared" si="10"/>
        <v>19</v>
      </c>
      <c r="AB125" s="43">
        <v>1</v>
      </c>
      <c r="AC125" s="43">
        <v>13</v>
      </c>
      <c r="AD125" s="43">
        <v>5</v>
      </c>
      <c r="AE125" s="43">
        <v>195.2</v>
      </c>
      <c r="AF125" s="43">
        <v>195.2</v>
      </c>
      <c r="AG125" s="43">
        <v>95.6</v>
      </c>
      <c r="AH125" s="43">
        <v>95.6</v>
      </c>
      <c r="AI125" s="43">
        <v>89.5</v>
      </c>
      <c r="AJ125" s="43">
        <v>89.5</v>
      </c>
      <c r="AK125" s="34">
        <f t="shared" si="11"/>
        <v>23835.800000000003</v>
      </c>
      <c r="AL125" s="34">
        <f t="shared" si="12"/>
        <v>23835.800000000003</v>
      </c>
      <c r="AM125" s="44">
        <v>23835.4</v>
      </c>
      <c r="AN125" s="44">
        <v>23835.4</v>
      </c>
      <c r="AO125" s="44"/>
      <c r="AP125" s="44"/>
      <c r="AQ125" s="44">
        <v>0.4</v>
      </c>
      <c r="AR125" s="44">
        <v>0.4</v>
      </c>
      <c r="AS125" s="34">
        <f t="shared" si="13"/>
        <v>24432.3</v>
      </c>
      <c r="AT125" s="34">
        <f t="shared" si="14"/>
        <v>23302.9</v>
      </c>
      <c r="AU125" s="44">
        <v>24028.3</v>
      </c>
      <c r="AV125" s="44">
        <v>23223.600000000002</v>
      </c>
      <c r="AW125" s="44">
        <v>404</v>
      </c>
      <c r="AX125" s="44">
        <v>79.3</v>
      </c>
      <c r="AY125" s="44"/>
      <c r="AZ125" s="44"/>
      <c r="BA125" s="34">
        <f t="shared" si="15"/>
        <v>0</v>
      </c>
      <c r="BB125" s="47"/>
      <c r="BC125" s="47"/>
      <c r="BD125" s="47"/>
      <c r="BE125" s="34">
        <f t="shared" si="16"/>
        <v>216.8</v>
      </c>
      <c r="BF125" s="34">
        <f t="shared" si="17"/>
        <v>81.099999999999994</v>
      </c>
      <c r="BG125" s="44"/>
      <c r="BH125" s="44"/>
      <c r="BI125" s="44">
        <v>216.8</v>
      </c>
      <c r="BJ125" s="44">
        <v>81.099999999999994</v>
      </c>
      <c r="BK125" s="44"/>
      <c r="BL125" s="44"/>
      <c r="BM125" s="44"/>
      <c r="BN125" s="44"/>
      <c r="BO125" s="34">
        <f t="shared" si="18"/>
        <v>0</v>
      </c>
      <c r="BP125" s="34">
        <f t="shared" si="19"/>
        <v>0</v>
      </c>
      <c r="BQ125" s="44"/>
      <c r="BR125" s="44"/>
      <c r="BS125" s="44"/>
      <c r="BT125" s="44"/>
      <c r="BU125" s="44"/>
      <c r="BV125" s="44"/>
      <c r="BW125" s="91">
        <v>596.29999999999927</v>
      </c>
      <c r="BX125" s="49">
        <v>1129.2999999999993</v>
      </c>
    </row>
    <row r="126" spans="1:76" s="10" customFormat="1" ht="14.25">
      <c r="A126" s="36">
        <v>108</v>
      </c>
      <c r="B126" s="60" t="s">
        <v>397</v>
      </c>
      <c r="C126" s="61" t="s">
        <v>398</v>
      </c>
      <c r="D126" s="62" t="s">
        <v>86</v>
      </c>
      <c r="E126" s="63" t="s">
        <v>87</v>
      </c>
      <c r="F126" s="63" t="s">
        <v>87</v>
      </c>
      <c r="G126" s="60"/>
      <c r="H126" s="72">
        <v>1557.4</v>
      </c>
      <c r="I126" s="65">
        <v>1372.5</v>
      </c>
      <c r="J126" s="73">
        <v>4349.4364704</v>
      </c>
      <c r="K126" s="67">
        <v>4262.447740992</v>
      </c>
      <c r="L126" s="73">
        <v>0</v>
      </c>
      <c r="M126" s="73">
        <v>0</v>
      </c>
      <c r="N126" s="67">
        <v>470.39999999999782</v>
      </c>
      <c r="O126" s="67">
        <v>672.29999999999779</v>
      </c>
      <c r="P126" s="67">
        <v>316.99999999999784</v>
      </c>
      <c r="Q126" s="67">
        <v>587.09999999999775</v>
      </c>
      <c r="R126" s="67">
        <v>5906.8364703999996</v>
      </c>
      <c r="S126" s="67">
        <v>5634.947740992</v>
      </c>
      <c r="T126" s="67">
        <v>153.4</v>
      </c>
      <c r="U126" s="67">
        <v>85.2</v>
      </c>
      <c r="V126" s="74">
        <v>2570</v>
      </c>
      <c r="W126" s="75">
        <v>0</v>
      </c>
      <c r="X126" s="76" t="s">
        <v>399</v>
      </c>
      <c r="Y126" s="77" t="s">
        <v>399</v>
      </c>
      <c r="Z126" s="77">
        <v>0</v>
      </c>
      <c r="AA126" s="33">
        <f t="shared" si="10"/>
        <v>18</v>
      </c>
      <c r="AB126" s="43">
        <v>1</v>
      </c>
      <c r="AC126" s="43">
        <v>13</v>
      </c>
      <c r="AD126" s="43">
        <v>4</v>
      </c>
      <c r="AE126" s="43">
        <v>195.2</v>
      </c>
      <c r="AF126" s="43">
        <v>195.2</v>
      </c>
      <c r="AG126" s="43">
        <v>112.3</v>
      </c>
      <c r="AH126" s="43">
        <v>112.3</v>
      </c>
      <c r="AI126" s="43">
        <v>92.3</v>
      </c>
      <c r="AJ126" s="43">
        <v>92.3</v>
      </c>
      <c r="AK126" s="34">
        <f t="shared" si="11"/>
        <v>27952.6</v>
      </c>
      <c r="AL126" s="34">
        <f t="shared" si="12"/>
        <v>27952.6</v>
      </c>
      <c r="AM126" s="44">
        <v>27952.6</v>
      </c>
      <c r="AN126" s="44">
        <v>27952.6</v>
      </c>
      <c r="AO126" s="44"/>
      <c r="AP126" s="44"/>
      <c r="AQ126" s="44">
        <v>0</v>
      </c>
      <c r="AR126" s="44">
        <v>0</v>
      </c>
      <c r="AS126" s="34">
        <f t="shared" si="13"/>
        <v>28422.899999999998</v>
      </c>
      <c r="AT126" s="34">
        <f t="shared" si="14"/>
        <v>27770.5</v>
      </c>
      <c r="AU126" s="44">
        <v>28212.6</v>
      </c>
      <c r="AV126" s="44">
        <v>27770.5</v>
      </c>
      <c r="AW126" s="44">
        <v>210.3</v>
      </c>
      <c r="AX126" s="44"/>
      <c r="AY126" s="44"/>
      <c r="AZ126" s="44"/>
      <c r="BA126" s="34">
        <f t="shared" si="15"/>
        <v>0</v>
      </c>
      <c r="BB126" s="47"/>
      <c r="BC126" s="47"/>
      <c r="BD126" s="47"/>
      <c r="BE126" s="34">
        <f t="shared" si="16"/>
        <v>153.4</v>
      </c>
      <c r="BF126" s="34">
        <f t="shared" si="17"/>
        <v>85.2</v>
      </c>
      <c r="BG126" s="44"/>
      <c r="BH126" s="44"/>
      <c r="BI126" s="44">
        <v>153.4</v>
      </c>
      <c r="BJ126" s="44">
        <v>85.2</v>
      </c>
      <c r="BK126" s="44"/>
      <c r="BL126" s="44"/>
      <c r="BM126" s="44"/>
      <c r="BN126" s="44"/>
      <c r="BO126" s="34">
        <f t="shared" si="18"/>
        <v>0</v>
      </c>
      <c r="BP126" s="34">
        <f t="shared" si="19"/>
        <v>19.899999999999999</v>
      </c>
      <c r="BQ126" s="44"/>
      <c r="BR126" s="44"/>
      <c r="BS126" s="44"/>
      <c r="BT126" s="44">
        <v>19.899999999999999</v>
      </c>
      <c r="BU126" s="44"/>
      <c r="BV126" s="44"/>
      <c r="BW126" s="91">
        <v>470.39999999999782</v>
      </c>
      <c r="BX126" s="49">
        <v>652.39999999999782</v>
      </c>
    </row>
    <row r="127" spans="1:76" s="10" customFormat="1" ht="14.25">
      <c r="A127" s="36">
        <v>109</v>
      </c>
      <c r="B127" s="60" t="s">
        <v>400</v>
      </c>
      <c r="C127" s="61" t="s">
        <v>401</v>
      </c>
      <c r="D127" s="62" t="s">
        <v>86</v>
      </c>
      <c r="E127" s="63" t="s">
        <v>87</v>
      </c>
      <c r="F127" s="63" t="s">
        <v>87</v>
      </c>
      <c r="G127" s="60"/>
      <c r="H127" s="72">
        <v>10674.5</v>
      </c>
      <c r="I127" s="65">
        <v>10674.5</v>
      </c>
      <c r="J127" s="73">
        <v>7298.5674832000004</v>
      </c>
      <c r="K127" s="67">
        <v>7152.5961335360007</v>
      </c>
      <c r="L127" s="73">
        <v>0</v>
      </c>
      <c r="M127" s="73">
        <v>0</v>
      </c>
      <c r="N127" s="67">
        <v>808.10000000000582</v>
      </c>
      <c r="O127" s="67">
        <v>1913.8000000000029</v>
      </c>
      <c r="P127" s="67">
        <v>-559.19999999999413</v>
      </c>
      <c r="Q127" s="67">
        <v>-542.89999999999691</v>
      </c>
      <c r="R127" s="67">
        <v>17973.0674832</v>
      </c>
      <c r="S127" s="67">
        <v>17827.096133536001</v>
      </c>
      <c r="T127" s="67">
        <v>1367.3</v>
      </c>
      <c r="U127" s="67">
        <v>2456.6999999999998</v>
      </c>
      <c r="V127" s="74">
        <v>7800</v>
      </c>
      <c r="W127" s="75">
        <v>0</v>
      </c>
      <c r="X127" s="76" t="s">
        <v>402</v>
      </c>
      <c r="Y127" s="77" t="s">
        <v>403</v>
      </c>
      <c r="Z127" s="77">
        <v>10</v>
      </c>
      <c r="AA127" s="33">
        <f t="shared" si="10"/>
        <v>52</v>
      </c>
      <c r="AB127" s="43">
        <v>3</v>
      </c>
      <c r="AC127" s="43">
        <v>39</v>
      </c>
      <c r="AD127" s="43">
        <v>10</v>
      </c>
      <c r="AE127" s="43">
        <v>209.8</v>
      </c>
      <c r="AF127" s="43">
        <v>209.8</v>
      </c>
      <c r="AG127" s="43">
        <v>142.30000000000001</v>
      </c>
      <c r="AH127" s="43">
        <v>142.30000000000001</v>
      </c>
      <c r="AI127" s="43">
        <v>91</v>
      </c>
      <c r="AJ127" s="43">
        <v>91</v>
      </c>
      <c r="AK127" s="34">
        <f t="shared" si="11"/>
        <v>99638.399999999994</v>
      </c>
      <c r="AL127" s="34">
        <f t="shared" si="12"/>
        <v>99638.399999999994</v>
      </c>
      <c r="AM127" s="44">
        <v>99652.5</v>
      </c>
      <c r="AN127" s="44">
        <v>99652.5</v>
      </c>
      <c r="AO127" s="44"/>
      <c r="AP127" s="44"/>
      <c r="AQ127" s="44">
        <v>-14.100000000000001</v>
      </c>
      <c r="AR127" s="44">
        <v>-14.100000000000001</v>
      </c>
      <c r="AS127" s="34">
        <f t="shared" si="13"/>
        <v>100446.5</v>
      </c>
      <c r="AT127" s="34">
        <f t="shared" si="14"/>
        <v>98532.7</v>
      </c>
      <c r="AU127" s="44">
        <v>100446.5</v>
      </c>
      <c r="AV127" s="44">
        <v>98532.7</v>
      </c>
      <c r="AW127" s="44">
        <v>0</v>
      </c>
      <c r="AX127" s="44"/>
      <c r="AY127" s="44"/>
      <c r="AZ127" s="44"/>
      <c r="BA127" s="34">
        <f t="shared" si="15"/>
        <v>0</v>
      </c>
      <c r="BB127" s="47"/>
      <c r="BC127" s="47"/>
      <c r="BD127" s="47"/>
      <c r="BE127" s="34">
        <f t="shared" si="16"/>
        <v>1367.3</v>
      </c>
      <c r="BF127" s="34">
        <f t="shared" si="17"/>
        <v>2456.6999999999998</v>
      </c>
      <c r="BG127" s="44"/>
      <c r="BH127" s="44"/>
      <c r="BI127" s="44">
        <v>1367.3</v>
      </c>
      <c r="BJ127" s="44">
        <v>2456.6999999999998</v>
      </c>
      <c r="BK127" s="44"/>
      <c r="BL127" s="44"/>
      <c r="BM127" s="44"/>
      <c r="BN127" s="44"/>
      <c r="BO127" s="34">
        <f t="shared" si="18"/>
        <v>0</v>
      </c>
      <c r="BP127" s="34">
        <f t="shared" si="19"/>
        <v>0</v>
      </c>
      <c r="BQ127" s="44"/>
      <c r="BR127" s="44"/>
      <c r="BS127" s="44"/>
      <c r="BT127" s="44"/>
      <c r="BU127" s="44"/>
      <c r="BV127" s="44"/>
      <c r="BW127" s="91">
        <v>808.10000000000582</v>
      </c>
      <c r="BX127" s="49">
        <v>1913.8000000000029</v>
      </c>
    </row>
    <row r="128" spans="1:76" s="10" customFormat="1" ht="14.25">
      <c r="A128" s="36">
        <v>110</v>
      </c>
      <c r="B128" s="60" t="s">
        <v>404</v>
      </c>
      <c r="C128" s="61" t="s">
        <v>405</v>
      </c>
      <c r="D128" s="62" t="s">
        <v>86</v>
      </c>
      <c r="E128" s="63" t="s">
        <v>87</v>
      </c>
      <c r="F128" s="63" t="s">
        <v>87</v>
      </c>
      <c r="G128" s="60"/>
      <c r="H128" s="72">
        <v>23346</v>
      </c>
      <c r="I128" s="65">
        <v>25014.400000000001</v>
      </c>
      <c r="J128" s="73">
        <v>85086.674495200001</v>
      </c>
      <c r="K128" s="67">
        <v>83384.941005296001</v>
      </c>
      <c r="L128" s="73">
        <v>0</v>
      </c>
      <c r="M128" s="73">
        <v>0</v>
      </c>
      <c r="N128" s="67">
        <v>3402.2000000000116</v>
      </c>
      <c r="O128" s="67">
        <v>4751.8000000000029</v>
      </c>
      <c r="P128" s="67">
        <v>2698.4000000000115</v>
      </c>
      <c r="Q128" s="67">
        <v>4041.9000000000028</v>
      </c>
      <c r="R128" s="67">
        <v>108432.6744952</v>
      </c>
      <c r="S128" s="67">
        <v>108399.34100529601</v>
      </c>
      <c r="T128" s="67">
        <v>703.8</v>
      </c>
      <c r="U128" s="67">
        <v>709.9</v>
      </c>
      <c r="V128" s="74">
        <v>20000</v>
      </c>
      <c r="W128" s="75">
        <v>0</v>
      </c>
      <c r="X128" s="76" t="s">
        <v>406</v>
      </c>
      <c r="Y128" s="77" t="s">
        <v>406</v>
      </c>
      <c r="Z128" s="77">
        <v>0</v>
      </c>
      <c r="AA128" s="33">
        <f t="shared" si="10"/>
        <v>49</v>
      </c>
      <c r="AB128" s="43">
        <v>4</v>
      </c>
      <c r="AC128" s="43">
        <v>36</v>
      </c>
      <c r="AD128" s="43">
        <v>9</v>
      </c>
      <c r="AE128" s="43">
        <v>185</v>
      </c>
      <c r="AF128" s="43">
        <v>185</v>
      </c>
      <c r="AG128" s="43">
        <v>125.6</v>
      </c>
      <c r="AH128" s="43">
        <v>125.6</v>
      </c>
      <c r="AI128" s="43">
        <v>98</v>
      </c>
      <c r="AJ128" s="43">
        <v>98</v>
      </c>
      <c r="AK128" s="34">
        <f t="shared" si="11"/>
        <v>96693.5</v>
      </c>
      <c r="AL128" s="34">
        <f t="shared" si="12"/>
        <v>96693.5</v>
      </c>
      <c r="AM128" s="44">
        <v>96396.800000000003</v>
      </c>
      <c r="AN128" s="44">
        <v>96396.800000000003</v>
      </c>
      <c r="AO128" s="44"/>
      <c r="AP128" s="44"/>
      <c r="AQ128" s="44">
        <v>296.7</v>
      </c>
      <c r="AR128" s="44">
        <v>296.7</v>
      </c>
      <c r="AS128" s="34">
        <f t="shared" si="13"/>
        <v>100095.6</v>
      </c>
      <c r="AT128" s="34">
        <f t="shared" si="14"/>
        <v>95343.8</v>
      </c>
      <c r="AU128" s="44">
        <v>98645.6</v>
      </c>
      <c r="AV128" s="44">
        <v>93912.6</v>
      </c>
      <c r="AW128" s="44">
        <v>1450</v>
      </c>
      <c r="AX128" s="44">
        <v>1431.2</v>
      </c>
      <c r="AY128" s="44"/>
      <c r="AZ128" s="44"/>
      <c r="BA128" s="34">
        <f t="shared" si="15"/>
        <v>0</v>
      </c>
      <c r="BB128" s="47"/>
      <c r="BC128" s="47"/>
      <c r="BD128" s="47"/>
      <c r="BE128" s="34">
        <f t="shared" si="16"/>
        <v>703.8</v>
      </c>
      <c r="BF128" s="34">
        <f t="shared" si="17"/>
        <v>709.9</v>
      </c>
      <c r="BG128" s="44"/>
      <c r="BH128" s="44"/>
      <c r="BI128" s="44">
        <v>703.8</v>
      </c>
      <c r="BJ128" s="44">
        <v>709.9</v>
      </c>
      <c r="BK128" s="44"/>
      <c r="BL128" s="44"/>
      <c r="BM128" s="44"/>
      <c r="BN128" s="44"/>
      <c r="BO128" s="34">
        <f t="shared" si="18"/>
        <v>0</v>
      </c>
      <c r="BP128" s="34">
        <f t="shared" si="19"/>
        <v>0</v>
      </c>
      <c r="BQ128" s="44"/>
      <c r="BR128" s="44"/>
      <c r="BS128" s="44"/>
      <c r="BT128" s="44"/>
      <c r="BU128" s="44"/>
      <c r="BV128" s="44"/>
      <c r="BW128" s="91">
        <v>3402.2000000000116</v>
      </c>
      <c r="BX128" s="49">
        <v>4751.8000000000029</v>
      </c>
    </row>
    <row r="129" spans="1:76" s="10" customFormat="1" ht="14.25">
      <c r="A129" s="36">
        <v>111</v>
      </c>
      <c r="B129" s="60" t="s">
        <v>407</v>
      </c>
      <c r="C129" s="61" t="s">
        <v>408</v>
      </c>
      <c r="D129" s="62" t="s">
        <v>86</v>
      </c>
      <c r="E129" s="63" t="s">
        <v>87</v>
      </c>
      <c r="F129" s="63" t="s">
        <v>87</v>
      </c>
      <c r="G129" s="60"/>
      <c r="H129" s="72">
        <v>6209.9</v>
      </c>
      <c r="I129" s="65">
        <v>6209.9</v>
      </c>
      <c r="J129" s="73">
        <v>44911.046902399998</v>
      </c>
      <c r="K129" s="67">
        <v>44012.825964352</v>
      </c>
      <c r="L129" s="73">
        <v>0</v>
      </c>
      <c r="M129" s="73">
        <v>0</v>
      </c>
      <c r="N129" s="67">
        <v>1870.2000000000044</v>
      </c>
      <c r="O129" s="67">
        <v>2495</v>
      </c>
      <c r="P129" s="67">
        <v>1532.2000000000044</v>
      </c>
      <c r="Q129" s="67">
        <v>2199.8000000000002</v>
      </c>
      <c r="R129" s="67">
        <v>51120.946902399999</v>
      </c>
      <c r="S129" s="67">
        <v>50222.725964352001</v>
      </c>
      <c r="T129" s="67">
        <v>338</v>
      </c>
      <c r="U129" s="67">
        <v>295.2</v>
      </c>
      <c r="V129" s="74">
        <v>20000</v>
      </c>
      <c r="W129" s="75">
        <v>0</v>
      </c>
      <c r="X129" s="76" t="s">
        <v>409</v>
      </c>
      <c r="Y129" s="77" t="s">
        <v>409</v>
      </c>
      <c r="Z129" s="77" t="s">
        <v>410</v>
      </c>
      <c r="AA129" s="33">
        <f t="shared" si="10"/>
        <v>37</v>
      </c>
      <c r="AB129" s="43">
        <v>3</v>
      </c>
      <c r="AC129" s="43">
        <v>23</v>
      </c>
      <c r="AD129" s="43">
        <v>11</v>
      </c>
      <c r="AE129" s="43">
        <v>203.5</v>
      </c>
      <c r="AF129" s="43">
        <v>203.5</v>
      </c>
      <c r="AG129" s="43">
        <v>112</v>
      </c>
      <c r="AH129" s="43">
        <v>112</v>
      </c>
      <c r="AI129" s="43">
        <v>88.9</v>
      </c>
      <c r="AJ129" s="43">
        <v>88.9</v>
      </c>
      <c r="AK129" s="34">
        <f t="shared" si="11"/>
        <v>48731.700000000004</v>
      </c>
      <c r="AL129" s="34">
        <f t="shared" si="12"/>
        <v>48731.700000000004</v>
      </c>
      <c r="AM129" s="44">
        <v>48407.4</v>
      </c>
      <c r="AN129" s="44">
        <v>48407.4</v>
      </c>
      <c r="AO129" s="44"/>
      <c r="AP129" s="44"/>
      <c r="AQ129" s="44">
        <v>324.3</v>
      </c>
      <c r="AR129" s="44">
        <v>324.3</v>
      </c>
      <c r="AS129" s="34">
        <f t="shared" si="13"/>
        <v>50601.9</v>
      </c>
      <c r="AT129" s="34">
        <f t="shared" si="14"/>
        <v>48106.9</v>
      </c>
      <c r="AU129" s="44">
        <v>50601.9</v>
      </c>
      <c r="AV129" s="44">
        <v>48106.9</v>
      </c>
      <c r="AW129" s="44">
        <v>0</v>
      </c>
      <c r="AX129" s="44"/>
      <c r="AY129" s="44"/>
      <c r="AZ129" s="44"/>
      <c r="BA129" s="34">
        <f t="shared" si="15"/>
        <v>0</v>
      </c>
      <c r="BB129" s="47"/>
      <c r="BC129" s="47"/>
      <c r="BD129" s="47"/>
      <c r="BE129" s="34">
        <f t="shared" si="16"/>
        <v>338</v>
      </c>
      <c r="BF129" s="34">
        <f t="shared" si="17"/>
        <v>295.2</v>
      </c>
      <c r="BG129" s="44"/>
      <c r="BH129" s="44"/>
      <c r="BI129" s="44">
        <v>338</v>
      </c>
      <c r="BJ129" s="44">
        <v>295.2</v>
      </c>
      <c r="BK129" s="44"/>
      <c r="BL129" s="44"/>
      <c r="BM129" s="44"/>
      <c r="BN129" s="44"/>
      <c r="BO129" s="34">
        <f t="shared" si="18"/>
        <v>0</v>
      </c>
      <c r="BP129" s="34">
        <f t="shared" si="19"/>
        <v>0</v>
      </c>
      <c r="BQ129" s="44"/>
      <c r="BR129" s="44"/>
      <c r="BS129" s="44"/>
      <c r="BT129" s="44"/>
      <c r="BU129" s="44"/>
      <c r="BV129" s="44"/>
      <c r="BW129" s="91">
        <v>1870.2000000000044</v>
      </c>
      <c r="BX129" s="49">
        <v>2495</v>
      </c>
    </row>
    <row r="130" spans="1:76" s="10" customFormat="1" ht="38.25">
      <c r="A130" s="36">
        <v>112</v>
      </c>
      <c r="B130" s="60" t="s">
        <v>411</v>
      </c>
      <c r="C130" s="61" t="s">
        <v>412</v>
      </c>
      <c r="D130" s="62" t="s">
        <v>120</v>
      </c>
      <c r="E130" s="63" t="s">
        <v>87</v>
      </c>
      <c r="F130" s="63" t="s">
        <v>87</v>
      </c>
      <c r="G130" s="60"/>
      <c r="H130" s="72">
        <v>2332.6999999999998</v>
      </c>
      <c r="I130" s="65">
        <v>14202.2</v>
      </c>
      <c r="J130" s="73">
        <v>62002.811264799995</v>
      </c>
      <c r="K130" s="67">
        <v>60762.755039503994</v>
      </c>
      <c r="L130" s="73">
        <v>0</v>
      </c>
      <c r="M130" s="73">
        <v>0</v>
      </c>
      <c r="N130" s="67">
        <v>1130.4000000000087</v>
      </c>
      <c r="O130" s="67">
        <v>919.20000000001164</v>
      </c>
      <c r="P130" s="67">
        <v>691.00000000000875</v>
      </c>
      <c r="Q130" s="67">
        <v>442.60000000001162</v>
      </c>
      <c r="R130" s="67">
        <v>64335.511264799992</v>
      </c>
      <c r="S130" s="67">
        <v>74964.955039503999</v>
      </c>
      <c r="T130" s="67">
        <v>439.4</v>
      </c>
      <c r="U130" s="67">
        <v>476.6</v>
      </c>
      <c r="V130" s="74">
        <v>15000</v>
      </c>
      <c r="W130" s="75">
        <v>0</v>
      </c>
      <c r="X130" s="76" t="s">
        <v>413</v>
      </c>
      <c r="Y130" s="77" t="s">
        <v>413</v>
      </c>
      <c r="Z130" s="77">
        <v>6</v>
      </c>
      <c r="AA130" s="33">
        <f t="shared" si="10"/>
        <v>57</v>
      </c>
      <c r="AB130" s="43">
        <v>3</v>
      </c>
      <c r="AC130" s="43">
        <v>39</v>
      </c>
      <c r="AD130" s="43">
        <v>15</v>
      </c>
      <c r="AE130" s="43">
        <v>217.8</v>
      </c>
      <c r="AF130" s="43">
        <v>217.8</v>
      </c>
      <c r="AG130" s="43">
        <v>136.80000000000001</v>
      </c>
      <c r="AH130" s="43">
        <v>136.80000000000001</v>
      </c>
      <c r="AI130" s="43">
        <v>93</v>
      </c>
      <c r="AJ130" s="43">
        <v>93</v>
      </c>
      <c r="AK130" s="34">
        <f t="shared" si="11"/>
        <v>108272.6</v>
      </c>
      <c r="AL130" s="34">
        <f t="shared" si="12"/>
        <v>108272.6</v>
      </c>
      <c r="AM130" s="44">
        <v>107805.3</v>
      </c>
      <c r="AN130" s="44">
        <v>107805.3</v>
      </c>
      <c r="AO130" s="44"/>
      <c r="AP130" s="44"/>
      <c r="AQ130" s="44">
        <v>467.3</v>
      </c>
      <c r="AR130" s="44">
        <v>467.3</v>
      </c>
      <c r="AS130" s="34">
        <f t="shared" si="13"/>
        <v>109402.90000000001</v>
      </c>
      <c r="AT130" s="34">
        <f t="shared" si="14"/>
        <v>108483.7</v>
      </c>
      <c r="AU130" s="44">
        <v>109052.90000000001</v>
      </c>
      <c r="AV130" s="44">
        <v>108152.4</v>
      </c>
      <c r="AW130" s="44">
        <v>350</v>
      </c>
      <c r="AX130" s="44">
        <v>331.3</v>
      </c>
      <c r="AY130" s="44"/>
      <c r="AZ130" s="44"/>
      <c r="BA130" s="34">
        <f t="shared" si="15"/>
        <v>0</v>
      </c>
      <c r="BB130" s="47"/>
      <c r="BC130" s="47"/>
      <c r="BD130" s="47"/>
      <c r="BE130" s="34">
        <f t="shared" si="16"/>
        <v>439.4</v>
      </c>
      <c r="BF130" s="34">
        <f t="shared" si="17"/>
        <v>476.6</v>
      </c>
      <c r="BG130" s="44"/>
      <c r="BH130" s="44"/>
      <c r="BI130" s="44">
        <v>439.4</v>
      </c>
      <c r="BJ130" s="44">
        <v>476.6</v>
      </c>
      <c r="BK130" s="44"/>
      <c r="BL130" s="44"/>
      <c r="BM130" s="44"/>
      <c r="BN130" s="44"/>
      <c r="BO130" s="34">
        <f t="shared" si="18"/>
        <v>0</v>
      </c>
      <c r="BP130" s="34">
        <f t="shared" si="19"/>
        <v>0</v>
      </c>
      <c r="BQ130" s="44"/>
      <c r="BR130" s="44"/>
      <c r="BS130" s="44"/>
      <c r="BT130" s="44"/>
      <c r="BU130" s="44"/>
      <c r="BV130" s="44"/>
      <c r="BW130" s="91">
        <v>1130.4000000000087</v>
      </c>
      <c r="BX130" s="49">
        <v>919.20000000001164</v>
      </c>
    </row>
    <row r="131" spans="1:76" s="10" customFormat="1" ht="14.25">
      <c r="A131" s="36">
        <v>113</v>
      </c>
      <c r="B131" s="60" t="s">
        <v>414</v>
      </c>
      <c r="C131" s="61" t="s">
        <v>415</v>
      </c>
      <c r="D131" s="62" t="s">
        <v>416</v>
      </c>
      <c r="E131" s="63" t="s">
        <v>87</v>
      </c>
      <c r="F131" s="63" t="s">
        <v>87</v>
      </c>
      <c r="G131" s="60"/>
      <c r="H131" s="72">
        <v>3395.2</v>
      </c>
      <c r="I131" s="81">
        <v>2586</v>
      </c>
      <c r="J131" s="73">
        <v>6006.3108672000008</v>
      </c>
      <c r="K131" s="67">
        <v>5886.1846498560008</v>
      </c>
      <c r="L131" s="73">
        <v>0</v>
      </c>
      <c r="M131" s="73">
        <v>0</v>
      </c>
      <c r="N131" s="67">
        <v>2302.9000000000015</v>
      </c>
      <c r="O131" s="67">
        <v>2143.9000000000015</v>
      </c>
      <c r="P131" s="67">
        <v>2247.8000000000015</v>
      </c>
      <c r="Q131" s="67">
        <v>2079.2000000000016</v>
      </c>
      <c r="R131" s="67">
        <v>9401.5108672000006</v>
      </c>
      <c r="S131" s="67">
        <v>8472.1846498560008</v>
      </c>
      <c r="T131" s="67">
        <v>55.1</v>
      </c>
      <c r="U131" s="67">
        <v>64.7</v>
      </c>
      <c r="V131" s="74">
        <v>2693</v>
      </c>
      <c r="W131" s="75">
        <v>0</v>
      </c>
      <c r="X131" s="76">
        <v>741.8</v>
      </c>
      <c r="Y131" s="77">
        <v>741.8</v>
      </c>
      <c r="Z131" s="77">
        <v>0</v>
      </c>
      <c r="AA131" s="33">
        <f t="shared" si="10"/>
        <v>23</v>
      </c>
      <c r="AB131" s="43">
        <v>2</v>
      </c>
      <c r="AC131" s="43">
        <v>15</v>
      </c>
      <c r="AD131" s="43">
        <v>6</v>
      </c>
      <c r="AE131" s="43">
        <v>217.5</v>
      </c>
      <c r="AF131" s="43">
        <v>217.5</v>
      </c>
      <c r="AG131" s="43">
        <v>132.5</v>
      </c>
      <c r="AH131" s="43">
        <v>132.5</v>
      </c>
      <c r="AI131" s="43">
        <v>94</v>
      </c>
      <c r="AJ131" s="43">
        <v>94</v>
      </c>
      <c r="AK131" s="34">
        <f t="shared" si="11"/>
        <v>38143.599999999999</v>
      </c>
      <c r="AL131" s="34">
        <f t="shared" si="12"/>
        <v>38143.599999999999</v>
      </c>
      <c r="AM131" s="44">
        <v>38143.599999999999</v>
      </c>
      <c r="AN131" s="44">
        <v>38143.599999999999</v>
      </c>
      <c r="AO131" s="44"/>
      <c r="AP131" s="44"/>
      <c r="AQ131" s="44">
        <v>0</v>
      </c>
      <c r="AR131" s="44">
        <v>0</v>
      </c>
      <c r="AS131" s="34">
        <f t="shared" si="13"/>
        <v>40446.5</v>
      </c>
      <c r="AT131" s="34">
        <f t="shared" si="14"/>
        <v>38302.6</v>
      </c>
      <c r="AU131" s="44">
        <v>40446.5</v>
      </c>
      <c r="AV131" s="44">
        <v>38302.6</v>
      </c>
      <c r="AW131" s="44">
        <v>0</v>
      </c>
      <c r="AX131" s="44"/>
      <c r="AY131" s="44"/>
      <c r="AZ131" s="44"/>
      <c r="BA131" s="34">
        <f t="shared" si="15"/>
        <v>0</v>
      </c>
      <c r="BB131" s="47"/>
      <c r="BC131" s="47"/>
      <c r="BD131" s="47"/>
      <c r="BE131" s="34">
        <f t="shared" si="16"/>
        <v>55.1</v>
      </c>
      <c r="BF131" s="34">
        <f t="shared" si="17"/>
        <v>64.7</v>
      </c>
      <c r="BG131" s="44"/>
      <c r="BH131" s="44"/>
      <c r="BI131" s="44">
        <v>55.1</v>
      </c>
      <c r="BJ131" s="44">
        <v>64.7</v>
      </c>
      <c r="BK131" s="44"/>
      <c r="BL131" s="44"/>
      <c r="BM131" s="44"/>
      <c r="BN131" s="44"/>
      <c r="BO131" s="34">
        <f t="shared" si="18"/>
        <v>0</v>
      </c>
      <c r="BP131" s="34">
        <f t="shared" si="19"/>
        <v>0</v>
      </c>
      <c r="BQ131" s="44"/>
      <c r="BR131" s="44"/>
      <c r="BS131" s="44"/>
      <c r="BT131" s="44"/>
      <c r="BU131" s="44"/>
      <c r="BV131" s="44"/>
      <c r="BW131" s="91">
        <v>2302.9000000000015</v>
      </c>
      <c r="BX131" s="49">
        <v>2143.9000000000015</v>
      </c>
    </row>
    <row r="132" spans="1:76" s="10" customFormat="1" ht="25.5">
      <c r="A132" s="36">
        <v>114</v>
      </c>
      <c r="B132" s="60" t="s">
        <v>417</v>
      </c>
      <c r="C132" s="61" t="s">
        <v>418</v>
      </c>
      <c r="D132" s="62" t="s">
        <v>120</v>
      </c>
      <c r="E132" s="63" t="s">
        <v>87</v>
      </c>
      <c r="F132" s="63" t="s">
        <v>87</v>
      </c>
      <c r="G132" s="60"/>
      <c r="H132" s="72">
        <v>2615</v>
      </c>
      <c r="I132" s="81">
        <v>2507</v>
      </c>
      <c r="J132" s="73">
        <v>11775.064873599998</v>
      </c>
      <c r="K132" s="67">
        <v>11539.563576127999</v>
      </c>
      <c r="L132" s="73">
        <v>0</v>
      </c>
      <c r="M132" s="73">
        <v>0</v>
      </c>
      <c r="N132" s="67">
        <v>376.30000000000291</v>
      </c>
      <c r="O132" s="67">
        <v>1221.4000000000087</v>
      </c>
      <c r="P132" s="67">
        <v>189.0000000000029</v>
      </c>
      <c r="Q132" s="67">
        <v>978.90000000000873</v>
      </c>
      <c r="R132" s="67">
        <v>14390.064873599998</v>
      </c>
      <c r="S132" s="67">
        <v>14046.563576127999</v>
      </c>
      <c r="T132" s="67">
        <v>187.3</v>
      </c>
      <c r="U132" s="67">
        <v>242.5</v>
      </c>
      <c r="V132" s="74">
        <v>19200</v>
      </c>
      <c r="W132" s="75">
        <v>0</v>
      </c>
      <c r="X132" s="76" t="s">
        <v>419</v>
      </c>
      <c r="Y132" s="77" t="s">
        <v>419</v>
      </c>
      <c r="Z132" s="77">
        <v>0</v>
      </c>
      <c r="AA132" s="33">
        <f t="shared" si="10"/>
        <v>35</v>
      </c>
      <c r="AB132" s="43">
        <v>2</v>
      </c>
      <c r="AC132" s="43">
        <v>25</v>
      </c>
      <c r="AD132" s="43">
        <v>8</v>
      </c>
      <c r="AE132" s="43">
        <v>205.8</v>
      </c>
      <c r="AF132" s="43">
        <v>205.8</v>
      </c>
      <c r="AG132" s="43">
        <v>102.3</v>
      </c>
      <c r="AH132" s="43">
        <v>102.3</v>
      </c>
      <c r="AI132" s="43">
        <v>91</v>
      </c>
      <c r="AJ132" s="43">
        <v>91</v>
      </c>
      <c r="AK132" s="34">
        <f t="shared" si="11"/>
        <v>49898.8</v>
      </c>
      <c r="AL132" s="34">
        <f t="shared" si="12"/>
        <v>49898.8</v>
      </c>
      <c r="AM132" s="44">
        <v>49764.4</v>
      </c>
      <c r="AN132" s="44">
        <v>49764.4</v>
      </c>
      <c r="AO132" s="44"/>
      <c r="AP132" s="44"/>
      <c r="AQ132" s="44">
        <v>134.4</v>
      </c>
      <c r="AR132" s="44">
        <v>134.4</v>
      </c>
      <c r="AS132" s="34">
        <f t="shared" si="13"/>
        <v>50275.200000000004</v>
      </c>
      <c r="AT132" s="34">
        <f t="shared" si="14"/>
        <v>49053.7</v>
      </c>
      <c r="AU132" s="44">
        <v>50200.200000000004</v>
      </c>
      <c r="AV132" s="44">
        <v>48978.7</v>
      </c>
      <c r="AW132" s="44">
        <v>75</v>
      </c>
      <c r="AX132" s="44">
        <v>75</v>
      </c>
      <c r="AY132" s="44"/>
      <c r="AZ132" s="44"/>
      <c r="BA132" s="34">
        <f t="shared" si="15"/>
        <v>0</v>
      </c>
      <c r="BB132" s="47"/>
      <c r="BC132" s="47"/>
      <c r="BD132" s="47"/>
      <c r="BE132" s="34">
        <f t="shared" si="16"/>
        <v>187.3</v>
      </c>
      <c r="BF132" s="34">
        <f t="shared" si="17"/>
        <v>242.5</v>
      </c>
      <c r="BG132" s="44"/>
      <c r="BH132" s="44"/>
      <c r="BI132" s="44">
        <v>187.3</v>
      </c>
      <c r="BJ132" s="44">
        <v>242.5</v>
      </c>
      <c r="BK132" s="44"/>
      <c r="BL132" s="44"/>
      <c r="BM132" s="44"/>
      <c r="BN132" s="44"/>
      <c r="BO132" s="34">
        <f t="shared" si="18"/>
        <v>0</v>
      </c>
      <c r="BP132" s="34">
        <f t="shared" si="19"/>
        <v>0</v>
      </c>
      <c r="BQ132" s="44"/>
      <c r="BR132" s="44"/>
      <c r="BS132" s="44"/>
      <c r="BT132" s="44"/>
      <c r="BU132" s="44"/>
      <c r="BV132" s="44"/>
      <c r="BW132" s="91">
        <v>376.30000000000291</v>
      </c>
      <c r="BX132" s="49">
        <v>1221.4000000000087</v>
      </c>
    </row>
    <row r="133" spans="1:76" s="10" customFormat="1" ht="25.5">
      <c r="A133" s="36">
        <v>115</v>
      </c>
      <c r="B133" s="60" t="s">
        <v>420</v>
      </c>
      <c r="C133" s="61" t="s">
        <v>421</v>
      </c>
      <c r="D133" s="62" t="s">
        <v>120</v>
      </c>
      <c r="E133" s="63" t="s">
        <v>87</v>
      </c>
      <c r="F133" s="63" t="s">
        <v>87</v>
      </c>
      <c r="G133" s="60"/>
      <c r="H133" s="72">
        <v>11218.4</v>
      </c>
      <c r="I133" s="65">
        <v>8407.5</v>
      </c>
      <c r="J133" s="73">
        <v>6989.9506264000001</v>
      </c>
      <c r="K133" s="67">
        <v>6850.1516138719999</v>
      </c>
      <c r="L133" s="73">
        <v>0</v>
      </c>
      <c r="M133" s="73">
        <v>0</v>
      </c>
      <c r="N133" s="67">
        <v>443.09999999999491</v>
      </c>
      <c r="O133" s="67">
        <v>738.40000000000146</v>
      </c>
      <c r="P133" s="67">
        <v>246.39999999999492</v>
      </c>
      <c r="Q133" s="67">
        <v>549.90000000000146</v>
      </c>
      <c r="R133" s="67">
        <v>18208.350626399999</v>
      </c>
      <c r="S133" s="67">
        <v>15257.651613872</v>
      </c>
      <c r="T133" s="67">
        <v>196.7</v>
      </c>
      <c r="U133" s="67">
        <v>188.5</v>
      </c>
      <c r="V133" s="74">
        <v>5360</v>
      </c>
      <c r="W133" s="75">
        <v>0</v>
      </c>
      <c r="X133" s="76">
        <v>685.6</v>
      </c>
      <c r="Y133" s="77">
        <v>685.6</v>
      </c>
      <c r="Z133" s="77">
        <v>0</v>
      </c>
      <c r="AA133" s="33">
        <f t="shared" si="10"/>
        <v>25</v>
      </c>
      <c r="AB133" s="43">
        <v>1</v>
      </c>
      <c r="AC133" s="43">
        <v>16</v>
      </c>
      <c r="AD133" s="43">
        <v>8</v>
      </c>
      <c r="AE133" s="43">
        <v>205.7</v>
      </c>
      <c r="AF133" s="43">
        <v>205.7</v>
      </c>
      <c r="AG133" s="43">
        <v>102.6</v>
      </c>
      <c r="AH133" s="43">
        <v>102.6</v>
      </c>
      <c r="AI133" s="43">
        <v>80.599999999999994</v>
      </c>
      <c r="AJ133" s="43">
        <v>80.599999999999994</v>
      </c>
      <c r="AK133" s="34">
        <f t="shared" si="11"/>
        <v>31645.5</v>
      </c>
      <c r="AL133" s="34">
        <f t="shared" si="12"/>
        <v>31645.5</v>
      </c>
      <c r="AM133" s="44">
        <v>31584.9</v>
      </c>
      <c r="AN133" s="44">
        <v>31584.9</v>
      </c>
      <c r="AO133" s="44"/>
      <c r="AP133" s="44"/>
      <c r="AQ133" s="44">
        <v>60.6</v>
      </c>
      <c r="AR133" s="44">
        <v>60.6</v>
      </c>
      <c r="AS133" s="34">
        <f t="shared" si="13"/>
        <v>32088.5</v>
      </c>
      <c r="AT133" s="34">
        <f t="shared" si="14"/>
        <v>31350.1</v>
      </c>
      <c r="AU133" s="44">
        <v>32088.5</v>
      </c>
      <c r="AV133" s="44">
        <v>31350.1</v>
      </c>
      <c r="AW133" s="44">
        <v>0</v>
      </c>
      <c r="AX133" s="44"/>
      <c r="AY133" s="44"/>
      <c r="AZ133" s="44"/>
      <c r="BA133" s="34">
        <f t="shared" si="15"/>
        <v>0</v>
      </c>
      <c r="BB133" s="47"/>
      <c r="BC133" s="47"/>
      <c r="BD133" s="47"/>
      <c r="BE133" s="34">
        <f t="shared" si="16"/>
        <v>196.7</v>
      </c>
      <c r="BF133" s="34">
        <f t="shared" si="17"/>
        <v>188.5</v>
      </c>
      <c r="BG133" s="44"/>
      <c r="BH133" s="44"/>
      <c r="BI133" s="44">
        <v>196.7</v>
      </c>
      <c r="BJ133" s="44">
        <v>188.5</v>
      </c>
      <c r="BK133" s="44"/>
      <c r="BL133" s="44"/>
      <c r="BM133" s="44"/>
      <c r="BN133" s="44"/>
      <c r="BO133" s="34">
        <f t="shared" si="18"/>
        <v>0</v>
      </c>
      <c r="BP133" s="34">
        <f t="shared" si="19"/>
        <v>0</v>
      </c>
      <c r="BQ133" s="44"/>
      <c r="BR133" s="44"/>
      <c r="BS133" s="44"/>
      <c r="BT133" s="44"/>
      <c r="BU133" s="44"/>
      <c r="BV133" s="44"/>
      <c r="BW133" s="91">
        <v>443.09999999999491</v>
      </c>
      <c r="BX133" s="49">
        <v>738.40000000000146</v>
      </c>
    </row>
    <row r="134" spans="1:76" s="10" customFormat="1" ht="25.5">
      <c r="A134" s="36">
        <v>116</v>
      </c>
      <c r="B134" s="60" t="s">
        <v>422</v>
      </c>
      <c r="C134" s="61" t="s">
        <v>423</v>
      </c>
      <c r="D134" s="62" t="s">
        <v>120</v>
      </c>
      <c r="E134" s="63" t="s">
        <v>87</v>
      </c>
      <c r="F134" s="63" t="s">
        <v>87</v>
      </c>
      <c r="G134" s="60"/>
      <c r="H134" s="72">
        <v>2109.4</v>
      </c>
      <c r="I134" s="65">
        <v>2756.5</v>
      </c>
      <c r="J134" s="73">
        <v>10501.34974</v>
      </c>
      <c r="K134" s="67">
        <v>10291.322745199999</v>
      </c>
      <c r="L134" s="73">
        <v>0</v>
      </c>
      <c r="M134" s="73">
        <v>0</v>
      </c>
      <c r="N134" s="67">
        <v>2108.2999999999993</v>
      </c>
      <c r="O134" s="67">
        <v>865.19999999999709</v>
      </c>
      <c r="P134" s="67">
        <v>2029.2999999999993</v>
      </c>
      <c r="Q134" s="67">
        <v>753.59999999999707</v>
      </c>
      <c r="R134" s="67">
        <v>12610.749739999999</v>
      </c>
      <c r="S134" s="67">
        <v>13047.822745199999</v>
      </c>
      <c r="T134" s="67">
        <v>79</v>
      </c>
      <c r="U134" s="67">
        <v>111.6</v>
      </c>
      <c r="V134" s="74">
        <v>4650</v>
      </c>
      <c r="W134" s="75">
        <v>0</v>
      </c>
      <c r="X134" s="76">
        <v>1337.5</v>
      </c>
      <c r="Y134" s="77">
        <v>1337.5</v>
      </c>
      <c r="Z134" s="77">
        <v>0</v>
      </c>
      <c r="AA134" s="33">
        <f t="shared" si="10"/>
        <v>17</v>
      </c>
      <c r="AB134" s="43">
        <v>1</v>
      </c>
      <c r="AC134" s="43">
        <v>13</v>
      </c>
      <c r="AD134" s="43">
        <v>3</v>
      </c>
      <c r="AE134" s="43">
        <v>196</v>
      </c>
      <c r="AF134" s="43">
        <v>196</v>
      </c>
      <c r="AG134" s="43">
        <v>112.3</v>
      </c>
      <c r="AH134" s="43">
        <v>112.3</v>
      </c>
      <c r="AI134" s="43">
        <v>86.9</v>
      </c>
      <c r="AJ134" s="43">
        <v>86.9</v>
      </c>
      <c r="AK134" s="34">
        <f t="shared" si="11"/>
        <v>27257</v>
      </c>
      <c r="AL134" s="34">
        <f t="shared" si="12"/>
        <v>27257</v>
      </c>
      <c r="AM134" s="44">
        <v>27257</v>
      </c>
      <c r="AN134" s="44">
        <v>27257</v>
      </c>
      <c r="AO134" s="44"/>
      <c r="AP134" s="44"/>
      <c r="AQ134" s="44">
        <v>0</v>
      </c>
      <c r="AR134" s="44">
        <v>0</v>
      </c>
      <c r="AS134" s="34">
        <f t="shared" si="13"/>
        <v>29365.1</v>
      </c>
      <c r="AT134" s="34">
        <f t="shared" si="14"/>
        <v>28499.9</v>
      </c>
      <c r="AU134" s="44">
        <v>29265.1</v>
      </c>
      <c r="AV134" s="44">
        <v>28399.9</v>
      </c>
      <c r="AW134" s="44">
        <v>100</v>
      </c>
      <c r="AX134" s="44">
        <v>100</v>
      </c>
      <c r="AY134" s="44"/>
      <c r="AZ134" s="44"/>
      <c r="BA134" s="34">
        <f t="shared" si="15"/>
        <v>0</v>
      </c>
      <c r="BB134" s="47"/>
      <c r="BC134" s="47"/>
      <c r="BD134" s="47"/>
      <c r="BE134" s="34">
        <f t="shared" si="16"/>
        <v>79</v>
      </c>
      <c r="BF134" s="34">
        <f t="shared" si="17"/>
        <v>111.6</v>
      </c>
      <c r="BG134" s="44"/>
      <c r="BH134" s="44"/>
      <c r="BI134" s="44">
        <v>79</v>
      </c>
      <c r="BJ134" s="44">
        <v>111.6</v>
      </c>
      <c r="BK134" s="44"/>
      <c r="BL134" s="44"/>
      <c r="BM134" s="44"/>
      <c r="BN134" s="44"/>
      <c r="BO134" s="34">
        <f t="shared" si="18"/>
        <v>0</v>
      </c>
      <c r="BP134" s="34">
        <f t="shared" si="19"/>
        <v>0</v>
      </c>
      <c r="BQ134" s="44"/>
      <c r="BR134" s="44"/>
      <c r="BS134" s="44"/>
      <c r="BT134" s="44"/>
      <c r="BU134" s="44"/>
      <c r="BV134" s="44"/>
      <c r="BW134" s="91">
        <v>2108.2999999999993</v>
      </c>
      <c r="BX134" s="49">
        <v>865.19999999999709</v>
      </c>
    </row>
    <row r="135" spans="1:76" s="10" customFormat="1" ht="25.5">
      <c r="A135" s="36">
        <v>117</v>
      </c>
      <c r="B135" s="60" t="s">
        <v>424</v>
      </c>
      <c r="C135" s="61" t="s">
        <v>425</v>
      </c>
      <c r="D135" s="62" t="s">
        <v>120</v>
      </c>
      <c r="E135" s="63" t="s">
        <v>87</v>
      </c>
      <c r="F135" s="63" t="s">
        <v>87</v>
      </c>
      <c r="G135" s="60"/>
      <c r="H135" s="72">
        <v>6547.1</v>
      </c>
      <c r="I135" s="65">
        <v>6547.1</v>
      </c>
      <c r="J135" s="73">
        <v>16971.3859056</v>
      </c>
      <c r="K135" s="67">
        <v>16631.958187487999</v>
      </c>
      <c r="L135" s="73">
        <v>0</v>
      </c>
      <c r="M135" s="73">
        <v>0</v>
      </c>
      <c r="N135" s="67">
        <v>4308.3999999999942</v>
      </c>
      <c r="O135" s="67">
        <v>1578.2000000000044</v>
      </c>
      <c r="P135" s="67">
        <v>4033.3999999999942</v>
      </c>
      <c r="Q135" s="67">
        <v>1312.2000000000044</v>
      </c>
      <c r="R135" s="67">
        <v>23518.485905599999</v>
      </c>
      <c r="S135" s="67">
        <v>23179.058187488001</v>
      </c>
      <c r="T135" s="67">
        <v>275</v>
      </c>
      <c r="U135" s="67">
        <v>266</v>
      </c>
      <c r="V135" s="74" t="s">
        <v>426</v>
      </c>
      <c r="W135" s="75">
        <v>0</v>
      </c>
      <c r="X135" s="76" t="s">
        <v>427</v>
      </c>
      <c r="Y135" s="77" t="s">
        <v>427</v>
      </c>
      <c r="Z135" s="77">
        <v>0</v>
      </c>
      <c r="AA135" s="33">
        <f t="shared" si="10"/>
        <v>35</v>
      </c>
      <c r="AB135" s="43">
        <v>2</v>
      </c>
      <c r="AC135" s="43">
        <v>25</v>
      </c>
      <c r="AD135" s="43">
        <v>8</v>
      </c>
      <c r="AE135" s="43">
        <v>208.3</v>
      </c>
      <c r="AF135" s="43">
        <v>208.3</v>
      </c>
      <c r="AG135" s="43">
        <v>111.4</v>
      </c>
      <c r="AH135" s="43">
        <v>111.4</v>
      </c>
      <c r="AI135" s="43">
        <v>95.2</v>
      </c>
      <c r="AJ135" s="43">
        <v>95.2</v>
      </c>
      <c r="AK135" s="34">
        <f t="shared" si="11"/>
        <v>50269.8</v>
      </c>
      <c r="AL135" s="34">
        <f t="shared" si="12"/>
        <v>50269.8</v>
      </c>
      <c r="AM135" s="44">
        <v>50372</v>
      </c>
      <c r="AN135" s="44">
        <v>50372</v>
      </c>
      <c r="AO135" s="44"/>
      <c r="AP135" s="44"/>
      <c r="AQ135" s="44">
        <v>-102.2</v>
      </c>
      <c r="AR135" s="44">
        <v>-102.2</v>
      </c>
      <c r="AS135" s="34">
        <f t="shared" si="13"/>
        <v>54578.3</v>
      </c>
      <c r="AT135" s="34">
        <f t="shared" si="14"/>
        <v>53000.1</v>
      </c>
      <c r="AU135" s="44">
        <v>54378.3</v>
      </c>
      <c r="AV135" s="44">
        <v>53000.1</v>
      </c>
      <c r="AW135" s="44">
        <v>200</v>
      </c>
      <c r="AX135" s="44"/>
      <c r="AY135" s="44"/>
      <c r="AZ135" s="44"/>
      <c r="BA135" s="34">
        <f t="shared" si="15"/>
        <v>0</v>
      </c>
      <c r="BB135" s="47"/>
      <c r="BC135" s="47"/>
      <c r="BD135" s="47"/>
      <c r="BE135" s="34">
        <f t="shared" si="16"/>
        <v>275</v>
      </c>
      <c r="BF135" s="34">
        <f t="shared" si="17"/>
        <v>266</v>
      </c>
      <c r="BG135" s="44"/>
      <c r="BH135" s="44"/>
      <c r="BI135" s="44">
        <v>275</v>
      </c>
      <c r="BJ135" s="44">
        <v>266</v>
      </c>
      <c r="BK135" s="44"/>
      <c r="BL135" s="44"/>
      <c r="BM135" s="44"/>
      <c r="BN135" s="44"/>
      <c r="BO135" s="34">
        <f t="shared" si="18"/>
        <v>0</v>
      </c>
      <c r="BP135" s="34">
        <f t="shared" si="19"/>
        <v>0</v>
      </c>
      <c r="BQ135" s="44"/>
      <c r="BR135" s="44"/>
      <c r="BS135" s="44"/>
      <c r="BT135" s="44"/>
      <c r="BU135" s="44"/>
      <c r="BV135" s="44"/>
      <c r="BW135" s="91">
        <v>4308.3999999999942</v>
      </c>
      <c r="BX135" s="49">
        <v>1578.2000000000044</v>
      </c>
    </row>
    <row r="136" spans="1:76" s="10" customFormat="1" ht="25.5">
      <c r="A136" s="36">
        <v>118</v>
      </c>
      <c r="B136" s="60" t="s">
        <v>428</v>
      </c>
      <c r="C136" s="61" t="s">
        <v>429</v>
      </c>
      <c r="D136" s="62" t="s">
        <v>120</v>
      </c>
      <c r="E136" s="63" t="s">
        <v>87</v>
      </c>
      <c r="F136" s="63" t="s">
        <v>87</v>
      </c>
      <c r="G136" s="60"/>
      <c r="H136" s="72">
        <v>15853.3</v>
      </c>
      <c r="I136" s="65">
        <v>15853.5</v>
      </c>
      <c r="J136" s="73">
        <v>23811.216408</v>
      </c>
      <c r="K136" s="67">
        <v>23334.992079840002</v>
      </c>
      <c r="L136" s="73">
        <v>0</v>
      </c>
      <c r="M136" s="73">
        <v>0</v>
      </c>
      <c r="N136" s="67">
        <v>5772.1000000000058</v>
      </c>
      <c r="O136" s="67">
        <v>4411</v>
      </c>
      <c r="P136" s="67">
        <v>5150.3000000000056</v>
      </c>
      <c r="Q136" s="67">
        <v>3831.4</v>
      </c>
      <c r="R136" s="67">
        <v>39664.516407999996</v>
      </c>
      <c r="S136" s="67">
        <v>39188.492079839998</v>
      </c>
      <c r="T136" s="67">
        <v>621.79999999999995</v>
      </c>
      <c r="U136" s="67">
        <v>579.6</v>
      </c>
      <c r="V136" s="74">
        <v>7890</v>
      </c>
      <c r="W136" s="75">
        <v>0</v>
      </c>
      <c r="X136" s="76">
        <v>1373.8</v>
      </c>
      <c r="Y136" s="77">
        <v>1373.8</v>
      </c>
      <c r="Z136" s="77">
        <v>0</v>
      </c>
      <c r="AA136" s="33">
        <f t="shared" si="10"/>
        <v>38</v>
      </c>
      <c r="AB136" s="43">
        <v>3</v>
      </c>
      <c r="AC136" s="43">
        <v>27</v>
      </c>
      <c r="AD136" s="43">
        <v>8</v>
      </c>
      <c r="AE136" s="43">
        <v>168.9</v>
      </c>
      <c r="AF136" s="43">
        <v>168.9</v>
      </c>
      <c r="AG136" s="43">
        <v>125.6</v>
      </c>
      <c r="AH136" s="43">
        <v>125.6</v>
      </c>
      <c r="AI136" s="43">
        <v>98.5</v>
      </c>
      <c r="AJ136" s="43">
        <v>98.5</v>
      </c>
      <c r="AK136" s="34">
        <f t="shared" si="11"/>
        <v>78208.3</v>
      </c>
      <c r="AL136" s="34">
        <f t="shared" si="12"/>
        <v>78208.3</v>
      </c>
      <c r="AM136" s="44">
        <v>77892</v>
      </c>
      <c r="AN136" s="44">
        <v>77892</v>
      </c>
      <c r="AO136" s="44"/>
      <c r="AP136" s="44"/>
      <c r="AQ136" s="44">
        <v>316.3</v>
      </c>
      <c r="AR136" s="44">
        <v>316.3</v>
      </c>
      <c r="AS136" s="34">
        <f t="shared" si="13"/>
        <v>83980.400000000009</v>
      </c>
      <c r="AT136" s="34">
        <f t="shared" si="14"/>
        <v>79569.400000000009</v>
      </c>
      <c r="AU136" s="44">
        <v>82980.400000000009</v>
      </c>
      <c r="AV136" s="44">
        <v>78589.400000000009</v>
      </c>
      <c r="AW136" s="44">
        <v>1000</v>
      </c>
      <c r="AX136" s="44">
        <v>980</v>
      </c>
      <c r="AY136" s="44"/>
      <c r="AZ136" s="44"/>
      <c r="BA136" s="34">
        <f t="shared" si="15"/>
        <v>0</v>
      </c>
      <c r="BB136" s="47"/>
      <c r="BC136" s="47"/>
      <c r="BD136" s="47"/>
      <c r="BE136" s="34">
        <f t="shared" si="16"/>
        <v>621.79999999999995</v>
      </c>
      <c r="BF136" s="34">
        <f t="shared" si="17"/>
        <v>579.6</v>
      </c>
      <c r="BG136" s="44"/>
      <c r="BH136" s="44"/>
      <c r="BI136" s="44">
        <v>621.79999999999995</v>
      </c>
      <c r="BJ136" s="44">
        <v>579.6</v>
      </c>
      <c r="BK136" s="44"/>
      <c r="BL136" s="44"/>
      <c r="BM136" s="44"/>
      <c r="BN136" s="44"/>
      <c r="BO136" s="34">
        <f t="shared" si="18"/>
        <v>0</v>
      </c>
      <c r="BP136" s="34">
        <f t="shared" si="19"/>
        <v>0</v>
      </c>
      <c r="BQ136" s="44"/>
      <c r="BR136" s="44"/>
      <c r="BS136" s="44"/>
      <c r="BT136" s="44"/>
      <c r="BU136" s="44"/>
      <c r="BV136" s="44"/>
      <c r="BW136" s="91">
        <v>5772.1000000000058</v>
      </c>
      <c r="BX136" s="49">
        <v>4411</v>
      </c>
    </row>
    <row r="137" spans="1:76" s="10" customFormat="1" ht="25.5">
      <c r="A137" s="36">
        <v>119</v>
      </c>
      <c r="B137" s="60" t="s">
        <v>430</v>
      </c>
      <c r="C137" s="61" t="s">
        <v>431</v>
      </c>
      <c r="D137" s="62" t="s">
        <v>120</v>
      </c>
      <c r="E137" s="63" t="s">
        <v>87</v>
      </c>
      <c r="F137" s="63" t="s">
        <v>87</v>
      </c>
      <c r="G137" s="60"/>
      <c r="H137" s="72">
        <v>5937.8</v>
      </c>
      <c r="I137" s="65">
        <v>5937.8</v>
      </c>
      <c r="J137" s="73">
        <v>7763.7986887999996</v>
      </c>
      <c r="K137" s="67">
        <v>7608.5227150239998</v>
      </c>
      <c r="L137" s="73">
        <v>0</v>
      </c>
      <c r="M137" s="73">
        <v>0</v>
      </c>
      <c r="N137" s="67">
        <v>7325.9000000000015</v>
      </c>
      <c r="O137" s="67">
        <v>7413.9000000000015</v>
      </c>
      <c r="P137" s="67">
        <v>6486.1000000000013</v>
      </c>
      <c r="Q137" s="67">
        <v>7231.3000000000011</v>
      </c>
      <c r="R137" s="67">
        <v>13701.598688800001</v>
      </c>
      <c r="S137" s="67">
        <v>13546.322715024</v>
      </c>
      <c r="T137" s="67">
        <v>839.8</v>
      </c>
      <c r="U137" s="67">
        <v>182.6</v>
      </c>
      <c r="V137" s="74">
        <v>23000</v>
      </c>
      <c r="W137" s="75">
        <v>0</v>
      </c>
      <c r="X137" s="76">
        <v>870</v>
      </c>
      <c r="Y137" s="77">
        <v>870</v>
      </c>
      <c r="Z137" s="77">
        <v>0</v>
      </c>
      <c r="AA137" s="33">
        <f t="shared" si="10"/>
        <v>27</v>
      </c>
      <c r="AB137" s="43">
        <v>1</v>
      </c>
      <c r="AC137" s="43">
        <v>19</v>
      </c>
      <c r="AD137" s="43">
        <v>7</v>
      </c>
      <c r="AE137" s="43">
        <v>215</v>
      </c>
      <c r="AF137" s="43">
        <v>215</v>
      </c>
      <c r="AG137" s="43">
        <v>125.6</v>
      </c>
      <c r="AH137" s="43">
        <v>125.6</v>
      </c>
      <c r="AI137" s="43">
        <v>85.8</v>
      </c>
      <c r="AJ137" s="43">
        <v>85.8</v>
      </c>
      <c r="AK137" s="34">
        <f t="shared" si="11"/>
        <v>43578.2</v>
      </c>
      <c r="AL137" s="34">
        <f t="shared" si="12"/>
        <v>43578.2</v>
      </c>
      <c r="AM137" s="44">
        <v>43478</v>
      </c>
      <c r="AN137" s="44">
        <v>43478</v>
      </c>
      <c r="AO137" s="44"/>
      <c r="AP137" s="44"/>
      <c r="AQ137" s="44">
        <v>100.2</v>
      </c>
      <c r="AR137" s="44">
        <v>100.2</v>
      </c>
      <c r="AS137" s="34">
        <f t="shared" si="13"/>
        <v>50904</v>
      </c>
      <c r="AT137" s="34">
        <f t="shared" si="14"/>
        <v>43490.1</v>
      </c>
      <c r="AU137" s="44">
        <v>50904</v>
      </c>
      <c r="AV137" s="44">
        <v>43490.1</v>
      </c>
      <c r="AW137" s="44">
        <v>0</v>
      </c>
      <c r="AX137" s="44"/>
      <c r="AY137" s="44"/>
      <c r="AZ137" s="44"/>
      <c r="BA137" s="34">
        <f t="shared" si="15"/>
        <v>0</v>
      </c>
      <c r="BB137" s="47"/>
      <c r="BC137" s="47"/>
      <c r="BD137" s="47"/>
      <c r="BE137" s="34">
        <f t="shared" si="16"/>
        <v>839.8</v>
      </c>
      <c r="BF137" s="34">
        <f t="shared" si="17"/>
        <v>182.6</v>
      </c>
      <c r="BG137" s="44"/>
      <c r="BH137" s="44"/>
      <c r="BI137" s="44">
        <v>839.8</v>
      </c>
      <c r="BJ137" s="44">
        <v>182.6</v>
      </c>
      <c r="BK137" s="44"/>
      <c r="BL137" s="44"/>
      <c r="BM137" s="44"/>
      <c r="BN137" s="44"/>
      <c r="BO137" s="34">
        <f t="shared" si="18"/>
        <v>0</v>
      </c>
      <c r="BP137" s="34">
        <f t="shared" si="19"/>
        <v>0</v>
      </c>
      <c r="BQ137" s="44"/>
      <c r="BR137" s="44"/>
      <c r="BS137" s="44"/>
      <c r="BT137" s="44"/>
      <c r="BU137" s="44"/>
      <c r="BV137" s="44"/>
      <c r="BW137" s="91">
        <v>7325.9000000000015</v>
      </c>
      <c r="BX137" s="49">
        <v>7413.9000000000015</v>
      </c>
    </row>
    <row r="138" spans="1:76" s="10" customFormat="1" ht="25.5">
      <c r="A138" s="36">
        <v>120</v>
      </c>
      <c r="B138" s="60" t="s">
        <v>432</v>
      </c>
      <c r="C138" s="61" t="s">
        <v>433</v>
      </c>
      <c r="D138" s="62" t="s">
        <v>120</v>
      </c>
      <c r="E138" s="63" t="s">
        <v>87</v>
      </c>
      <c r="F138" s="63" t="s">
        <v>87</v>
      </c>
      <c r="G138" s="60"/>
      <c r="H138" s="72">
        <v>2536</v>
      </c>
      <c r="I138" s="65">
        <v>2536</v>
      </c>
      <c r="J138" s="73">
        <v>15962.804558399999</v>
      </c>
      <c r="K138" s="67">
        <v>15643.548467232</v>
      </c>
      <c r="L138" s="73">
        <v>0</v>
      </c>
      <c r="M138" s="73">
        <v>0</v>
      </c>
      <c r="N138" s="67">
        <v>218.09999999999854</v>
      </c>
      <c r="O138" s="67">
        <v>1191.5</v>
      </c>
      <c r="P138" s="67">
        <v>111.29999999999855</v>
      </c>
      <c r="Q138" s="67">
        <v>1133.2</v>
      </c>
      <c r="R138" s="67">
        <v>18498.804558399999</v>
      </c>
      <c r="S138" s="67">
        <v>18179.548467232002</v>
      </c>
      <c r="T138" s="67">
        <v>106.8</v>
      </c>
      <c r="U138" s="67">
        <v>58.3</v>
      </c>
      <c r="V138" s="74" t="s">
        <v>434</v>
      </c>
      <c r="W138" s="75">
        <v>0</v>
      </c>
      <c r="X138" s="76" t="s">
        <v>435</v>
      </c>
      <c r="Y138" s="77" t="s">
        <v>435</v>
      </c>
      <c r="Z138" s="77">
        <v>0</v>
      </c>
      <c r="AA138" s="33">
        <f t="shared" si="10"/>
        <v>23</v>
      </c>
      <c r="AB138" s="43">
        <v>1</v>
      </c>
      <c r="AC138" s="43">
        <v>15</v>
      </c>
      <c r="AD138" s="43">
        <v>7</v>
      </c>
      <c r="AE138" s="43">
        <v>195</v>
      </c>
      <c r="AF138" s="43">
        <v>195</v>
      </c>
      <c r="AG138" s="43">
        <v>128.9</v>
      </c>
      <c r="AH138" s="43">
        <v>128.9</v>
      </c>
      <c r="AI138" s="43">
        <v>97.8</v>
      </c>
      <c r="AJ138" s="43">
        <v>97.8</v>
      </c>
      <c r="AK138" s="34">
        <f t="shared" si="11"/>
        <v>48493.9</v>
      </c>
      <c r="AL138" s="34">
        <f t="shared" si="12"/>
        <v>48493.9</v>
      </c>
      <c r="AM138" s="44">
        <v>48103.8</v>
      </c>
      <c r="AN138" s="44">
        <v>48103.8</v>
      </c>
      <c r="AO138" s="44"/>
      <c r="AP138" s="44"/>
      <c r="AQ138" s="44">
        <v>390.1</v>
      </c>
      <c r="AR138" s="44">
        <v>390.1</v>
      </c>
      <c r="AS138" s="34">
        <f t="shared" si="13"/>
        <v>48712</v>
      </c>
      <c r="AT138" s="34">
        <f t="shared" si="14"/>
        <v>47520.4</v>
      </c>
      <c r="AU138" s="44">
        <v>48412</v>
      </c>
      <c r="AV138" s="44">
        <v>47312.4</v>
      </c>
      <c r="AW138" s="44">
        <v>300</v>
      </c>
      <c r="AX138" s="44">
        <v>208</v>
      </c>
      <c r="AY138" s="44"/>
      <c r="AZ138" s="44"/>
      <c r="BA138" s="34">
        <f t="shared" si="15"/>
        <v>0</v>
      </c>
      <c r="BB138" s="47"/>
      <c r="BC138" s="47"/>
      <c r="BD138" s="47"/>
      <c r="BE138" s="34">
        <f t="shared" si="16"/>
        <v>106.8</v>
      </c>
      <c r="BF138" s="34">
        <f t="shared" si="17"/>
        <v>58.3</v>
      </c>
      <c r="BG138" s="44"/>
      <c r="BH138" s="44"/>
      <c r="BI138" s="44">
        <v>106.8</v>
      </c>
      <c r="BJ138" s="44">
        <v>58.3</v>
      </c>
      <c r="BK138" s="44"/>
      <c r="BL138" s="44"/>
      <c r="BM138" s="44"/>
      <c r="BN138" s="44"/>
      <c r="BO138" s="34">
        <f t="shared" si="18"/>
        <v>0</v>
      </c>
      <c r="BP138" s="34">
        <f t="shared" si="19"/>
        <v>0</v>
      </c>
      <c r="BQ138" s="44"/>
      <c r="BR138" s="44"/>
      <c r="BS138" s="44"/>
      <c r="BT138" s="44"/>
      <c r="BU138" s="44"/>
      <c r="BV138" s="44"/>
      <c r="BW138" s="91">
        <v>218.09999999999854</v>
      </c>
      <c r="BX138" s="49">
        <v>1191.5</v>
      </c>
    </row>
    <row r="139" spans="1:76" s="10" customFormat="1" ht="25.5">
      <c r="A139" s="36">
        <v>121</v>
      </c>
      <c r="B139" s="60" t="s">
        <v>436</v>
      </c>
      <c r="C139" s="61" t="s">
        <v>437</v>
      </c>
      <c r="D139" s="62" t="s">
        <v>120</v>
      </c>
      <c r="E139" s="63" t="s">
        <v>87</v>
      </c>
      <c r="F139" s="63" t="s">
        <v>87</v>
      </c>
      <c r="G139" s="60"/>
      <c r="H139" s="72">
        <v>2363.1999999999998</v>
      </c>
      <c r="I139" s="65">
        <v>2363.1999999999998</v>
      </c>
      <c r="J139" s="73">
        <v>3608.2477703999998</v>
      </c>
      <c r="K139" s="67">
        <v>3536.0828149919998</v>
      </c>
      <c r="L139" s="73">
        <v>0</v>
      </c>
      <c r="M139" s="73">
        <v>0</v>
      </c>
      <c r="N139" s="67">
        <v>999.89999999999418</v>
      </c>
      <c r="O139" s="67">
        <v>324.80000000000291</v>
      </c>
      <c r="P139" s="67">
        <v>162.09999999999422</v>
      </c>
      <c r="Q139" s="67">
        <v>43.700000000002888</v>
      </c>
      <c r="R139" s="67">
        <v>5971.4477704000001</v>
      </c>
      <c r="S139" s="67">
        <v>5899.2828149919997</v>
      </c>
      <c r="T139" s="67">
        <v>837.8</v>
      </c>
      <c r="U139" s="67">
        <v>281.10000000000002</v>
      </c>
      <c r="V139" s="74" t="s">
        <v>438</v>
      </c>
      <c r="W139" s="75">
        <v>0</v>
      </c>
      <c r="X139" s="76" t="s">
        <v>439</v>
      </c>
      <c r="Y139" s="77" t="s">
        <v>439</v>
      </c>
      <c r="Z139" s="77">
        <v>0</v>
      </c>
      <c r="AA139" s="33">
        <f t="shared" si="10"/>
        <v>34</v>
      </c>
      <c r="AB139" s="43">
        <v>3</v>
      </c>
      <c r="AC139" s="43">
        <v>25</v>
      </c>
      <c r="AD139" s="43">
        <v>6</v>
      </c>
      <c r="AE139" s="43">
        <v>146.9</v>
      </c>
      <c r="AF139" s="43">
        <v>146.9</v>
      </c>
      <c r="AG139" s="43">
        <v>124.3</v>
      </c>
      <c r="AH139" s="43">
        <v>124.3</v>
      </c>
      <c r="AI139" s="43">
        <v>96.6</v>
      </c>
      <c r="AJ139" s="43">
        <v>96.6</v>
      </c>
      <c r="AK139" s="34">
        <f t="shared" si="11"/>
        <v>55939.9</v>
      </c>
      <c r="AL139" s="34">
        <f t="shared" si="12"/>
        <v>55939.9</v>
      </c>
      <c r="AM139" s="44">
        <v>55939.9</v>
      </c>
      <c r="AN139" s="44">
        <v>55939.9</v>
      </c>
      <c r="AO139" s="44"/>
      <c r="AP139" s="44"/>
      <c r="AQ139" s="44">
        <v>0</v>
      </c>
      <c r="AR139" s="44">
        <v>0</v>
      </c>
      <c r="AS139" s="34">
        <f t="shared" si="13"/>
        <v>56939.9</v>
      </c>
      <c r="AT139" s="34">
        <f t="shared" si="14"/>
        <v>56615.1</v>
      </c>
      <c r="AU139" s="44">
        <v>56939.9</v>
      </c>
      <c r="AV139" s="44">
        <v>56615.1</v>
      </c>
      <c r="AW139" s="44">
        <v>0</v>
      </c>
      <c r="AX139" s="44"/>
      <c r="AY139" s="44"/>
      <c r="AZ139" s="44"/>
      <c r="BA139" s="34">
        <f t="shared" si="15"/>
        <v>0</v>
      </c>
      <c r="BB139" s="47"/>
      <c r="BC139" s="47"/>
      <c r="BD139" s="47"/>
      <c r="BE139" s="34">
        <f t="shared" si="16"/>
        <v>837.8</v>
      </c>
      <c r="BF139" s="34">
        <f t="shared" si="17"/>
        <v>281.10000000000002</v>
      </c>
      <c r="BG139" s="44"/>
      <c r="BH139" s="44"/>
      <c r="BI139" s="44">
        <v>837.8</v>
      </c>
      <c r="BJ139" s="44">
        <v>281.10000000000002</v>
      </c>
      <c r="BK139" s="44"/>
      <c r="BL139" s="44"/>
      <c r="BM139" s="44"/>
      <c r="BN139" s="44"/>
      <c r="BO139" s="34">
        <f t="shared" si="18"/>
        <v>0</v>
      </c>
      <c r="BP139" s="34">
        <f t="shared" si="19"/>
        <v>0</v>
      </c>
      <c r="BQ139" s="44"/>
      <c r="BR139" s="44"/>
      <c r="BS139" s="44"/>
      <c r="BT139" s="44"/>
      <c r="BU139" s="44"/>
      <c r="BV139" s="44"/>
      <c r="BW139" s="91">
        <v>999.89999999999418</v>
      </c>
      <c r="BX139" s="49">
        <v>324.80000000000291</v>
      </c>
    </row>
    <row r="140" spans="1:76" s="10" customFormat="1" ht="25.5">
      <c r="A140" s="36">
        <v>122</v>
      </c>
      <c r="B140" s="60" t="s">
        <v>440</v>
      </c>
      <c r="C140" s="61" t="s">
        <v>441</v>
      </c>
      <c r="D140" s="62" t="s">
        <v>120</v>
      </c>
      <c r="E140" s="63" t="s">
        <v>87</v>
      </c>
      <c r="F140" s="63" t="s">
        <v>87</v>
      </c>
      <c r="G140" s="60"/>
      <c r="H140" s="72">
        <v>9841.7999999999993</v>
      </c>
      <c r="I140" s="65">
        <v>10386.799999999999</v>
      </c>
      <c r="J140" s="73">
        <v>20652.481936800003</v>
      </c>
      <c r="K140" s="67">
        <v>20239.432298064003</v>
      </c>
      <c r="L140" s="73">
        <v>0</v>
      </c>
      <c r="M140" s="73">
        <v>0</v>
      </c>
      <c r="N140" s="67">
        <v>1386.0999999999985</v>
      </c>
      <c r="O140" s="67">
        <v>1950.5999999999985</v>
      </c>
      <c r="P140" s="67">
        <v>1237.2999999999986</v>
      </c>
      <c r="Q140" s="67">
        <v>1796.6999999999985</v>
      </c>
      <c r="R140" s="67">
        <v>30494.281936800002</v>
      </c>
      <c r="S140" s="67">
        <v>30626.232298064002</v>
      </c>
      <c r="T140" s="67">
        <v>148.80000000000001</v>
      </c>
      <c r="U140" s="67">
        <v>153.9</v>
      </c>
      <c r="V140" s="74">
        <v>5000</v>
      </c>
      <c r="W140" s="75">
        <v>0</v>
      </c>
      <c r="X140" s="76" t="s">
        <v>442</v>
      </c>
      <c r="Y140" s="77" t="s">
        <v>442</v>
      </c>
      <c r="Z140" s="77">
        <v>0</v>
      </c>
      <c r="AA140" s="33">
        <f t="shared" si="10"/>
        <v>22</v>
      </c>
      <c r="AB140" s="43">
        <v>1</v>
      </c>
      <c r="AC140" s="43">
        <v>15</v>
      </c>
      <c r="AD140" s="43">
        <v>6</v>
      </c>
      <c r="AE140" s="43">
        <v>195</v>
      </c>
      <c r="AF140" s="43">
        <v>195</v>
      </c>
      <c r="AG140" s="43">
        <v>117.3</v>
      </c>
      <c r="AH140" s="43">
        <v>117.3</v>
      </c>
      <c r="AI140" s="43">
        <v>75.599999999999994</v>
      </c>
      <c r="AJ140" s="43">
        <v>75.599999999999994</v>
      </c>
      <c r="AK140" s="34">
        <f t="shared" si="11"/>
        <v>35142.300000000003</v>
      </c>
      <c r="AL140" s="34">
        <f t="shared" si="12"/>
        <v>35142.300000000003</v>
      </c>
      <c r="AM140" s="44">
        <v>35171.4</v>
      </c>
      <c r="AN140" s="44">
        <v>35171.4</v>
      </c>
      <c r="AO140" s="44"/>
      <c r="AP140" s="44"/>
      <c r="AQ140" s="44">
        <v>-29.1</v>
      </c>
      <c r="AR140" s="44">
        <v>-29.1</v>
      </c>
      <c r="AS140" s="34">
        <f t="shared" si="13"/>
        <v>36528.5</v>
      </c>
      <c r="AT140" s="34">
        <f t="shared" si="14"/>
        <v>34577.9</v>
      </c>
      <c r="AU140" s="44">
        <v>35863.5</v>
      </c>
      <c r="AV140" s="44">
        <v>33915.9</v>
      </c>
      <c r="AW140" s="44">
        <v>665</v>
      </c>
      <c r="AX140" s="44">
        <v>662</v>
      </c>
      <c r="AY140" s="44"/>
      <c r="AZ140" s="44"/>
      <c r="BA140" s="34">
        <f t="shared" si="15"/>
        <v>0</v>
      </c>
      <c r="BB140" s="47"/>
      <c r="BC140" s="47"/>
      <c r="BD140" s="47"/>
      <c r="BE140" s="34">
        <f t="shared" si="16"/>
        <v>148.80000000000001</v>
      </c>
      <c r="BF140" s="34">
        <f t="shared" si="17"/>
        <v>153.9</v>
      </c>
      <c r="BG140" s="44"/>
      <c r="BH140" s="44"/>
      <c r="BI140" s="44">
        <v>148.80000000000001</v>
      </c>
      <c r="BJ140" s="44">
        <v>153.9</v>
      </c>
      <c r="BK140" s="44"/>
      <c r="BL140" s="44"/>
      <c r="BM140" s="44"/>
      <c r="BN140" s="44"/>
      <c r="BO140" s="34">
        <f t="shared" si="18"/>
        <v>0</v>
      </c>
      <c r="BP140" s="34">
        <f t="shared" si="19"/>
        <v>0</v>
      </c>
      <c r="BQ140" s="44"/>
      <c r="BR140" s="44"/>
      <c r="BS140" s="44"/>
      <c r="BT140" s="44"/>
      <c r="BU140" s="44"/>
      <c r="BV140" s="44"/>
      <c r="BW140" s="91">
        <v>1386.0999999999985</v>
      </c>
      <c r="BX140" s="49">
        <v>1950.5999999999985</v>
      </c>
    </row>
    <row r="141" spans="1:76" s="10" customFormat="1" ht="25.5">
      <c r="A141" s="36">
        <v>123</v>
      </c>
      <c r="B141" s="60" t="s">
        <v>443</v>
      </c>
      <c r="C141" s="61" t="s">
        <v>444</v>
      </c>
      <c r="D141" s="62" t="s">
        <v>120</v>
      </c>
      <c r="E141" s="63" t="s">
        <v>87</v>
      </c>
      <c r="F141" s="63" t="s">
        <v>87</v>
      </c>
      <c r="G141" s="60"/>
      <c r="H141" s="72">
        <v>3601.1</v>
      </c>
      <c r="I141" s="65">
        <v>3601.1</v>
      </c>
      <c r="J141" s="73">
        <v>16518.107838399999</v>
      </c>
      <c r="K141" s="67">
        <v>16187.745681631999</v>
      </c>
      <c r="L141" s="73">
        <v>0</v>
      </c>
      <c r="M141" s="73">
        <v>0</v>
      </c>
      <c r="N141" s="67">
        <v>985.30000000000291</v>
      </c>
      <c r="O141" s="67">
        <v>235.59999999999854</v>
      </c>
      <c r="P141" s="67">
        <v>25.500000000002956</v>
      </c>
      <c r="Q141" s="67">
        <v>5.5999999999985448</v>
      </c>
      <c r="R141" s="67">
        <v>20119.207838399998</v>
      </c>
      <c r="S141" s="67">
        <v>19788.845681631999</v>
      </c>
      <c r="T141" s="67">
        <v>959.8</v>
      </c>
      <c r="U141" s="67">
        <v>230</v>
      </c>
      <c r="V141" s="74">
        <v>1300</v>
      </c>
      <c r="W141" s="75">
        <v>0</v>
      </c>
      <c r="X141" s="76" t="s">
        <v>445</v>
      </c>
      <c r="Y141" s="77" t="s">
        <v>445</v>
      </c>
      <c r="Z141" s="77">
        <v>0</v>
      </c>
      <c r="AA141" s="33">
        <f t="shared" si="10"/>
        <v>30</v>
      </c>
      <c r="AB141" s="43">
        <v>2</v>
      </c>
      <c r="AC141" s="43">
        <v>22</v>
      </c>
      <c r="AD141" s="43">
        <v>6</v>
      </c>
      <c r="AE141" s="43">
        <v>184.8</v>
      </c>
      <c r="AF141" s="43">
        <v>184.8</v>
      </c>
      <c r="AG141" s="43">
        <v>110</v>
      </c>
      <c r="AH141" s="43">
        <v>110</v>
      </c>
      <c r="AI141" s="43">
        <v>87.4</v>
      </c>
      <c r="AJ141" s="43">
        <v>87.4</v>
      </c>
      <c r="AK141" s="34">
        <f t="shared" si="11"/>
        <v>49880.4</v>
      </c>
      <c r="AL141" s="34">
        <f t="shared" si="12"/>
        <v>49880.4</v>
      </c>
      <c r="AM141" s="44">
        <v>49668.6</v>
      </c>
      <c r="AN141" s="44">
        <v>49668.6</v>
      </c>
      <c r="AO141" s="44"/>
      <c r="AP141" s="44"/>
      <c r="AQ141" s="44">
        <v>211.8</v>
      </c>
      <c r="AR141" s="44">
        <v>211.8</v>
      </c>
      <c r="AS141" s="34">
        <f t="shared" si="13"/>
        <v>50865.700000000004</v>
      </c>
      <c r="AT141" s="34">
        <f t="shared" si="14"/>
        <v>50630.100000000006</v>
      </c>
      <c r="AU141" s="44">
        <v>49815.700000000004</v>
      </c>
      <c r="AV141" s="44">
        <v>49621.100000000006</v>
      </c>
      <c r="AW141" s="44">
        <v>1050</v>
      </c>
      <c r="AX141" s="44">
        <v>1009</v>
      </c>
      <c r="AY141" s="44"/>
      <c r="AZ141" s="44"/>
      <c r="BA141" s="34">
        <f t="shared" si="15"/>
        <v>0</v>
      </c>
      <c r="BB141" s="47"/>
      <c r="BC141" s="47"/>
      <c r="BD141" s="47"/>
      <c r="BE141" s="34">
        <f t="shared" si="16"/>
        <v>959.8</v>
      </c>
      <c r="BF141" s="34">
        <f t="shared" si="17"/>
        <v>230</v>
      </c>
      <c r="BG141" s="44"/>
      <c r="BH141" s="44"/>
      <c r="BI141" s="44">
        <v>959.8</v>
      </c>
      <c r="BJ141" s="44">
        <v>230</v>
      </c>
      <c r="BK141" s="44"/>
      <c r="BL141" s="44"/>
      <c r="BM141" s="44"/>
      <c r="BN141" s="44"/>
      <c r="BO141" s="34">
        <f t="shared" si="18"/>
        <v>0</v>
      </c>
      <c r="BP141" s="34">
        <f t="shared" si="19"/>
        <v>0</v>
      </c>
      <c r="BQ141" s="44"/>
      <c r="BR141" s="44"/>
      <c r="BS141" s="44"/>
      <c r="BT141" s="44"/>
      <c r="BU141" s="44"/>
      <c r="BV141" s="44"/>
      <c r="BW141" s="91">
        <v>985.30000000000291</v>
      </c>
      <c r="BX141" s="49">
        <v>235.59999999999854</v>
      </c>
    </row>
    <row r="142" spans="1:76" s="10" customFormat="1" ht="25.5">
      <c r="A142" s="36">
        <v>124</v>
      </c>
      <c r="B142" s="60" t="s">
        <v>446</v>
      </c>
      <c r="C142" s="61" t="s">
        <v>447</v>
      </c>
      <c r="D142" s="62" t="s">
        <v>120</v>
      </c>
      <c r="E142" s="63" t="s">
        <v>87</v>
      </c>
      <c r="F142" s="63" t="s">
        <v>87</v>
      </c>
      <c r="G142" s="60"/>
      <c r="H142" s="72">
        <v>9794</v>
      </c>
      <c r="I142" s="65">
        <v>9177.4</v>
      </c>
      <c r="J142" s="73">
        <v>24309.671691200001</v>
      </c>
      <c r="K142" s="67">
        <v>23823.478257376002</v>
      </c>
      <c r="L142" s="73">
        <v>0</v>
      </c>
      <c r="M142" s="73">
        <v>0</v>
      </c>
      <c r="N142" s="67">
        <v>1557.5</v>
      </c>
      <c r="O142" s="67">
        <v>827.79999999999563</v>
      </c>
      <c r="P142" s="67">
        <v>1259.2</v>
      </c>
      <c r="Q142" s="67">
        <v>501.59999999999565</v>
      </c>
      <c r="R142" s="67">
        <v>34103.671691199997</v>
      </c>
      <c r="S142" s="67">
        <v>33000.878257376004</v>
      </c>
      <c r="T142" s="67">
        <v>298.3</v>
      </c>
      <c r="U142" s="67">
        <v>326.2</v>
      </c>
      <c r="V142" s="74">
        <v>18240</v>
      </c>
      <c r="W142" s="75">
        <v>0</v>
      </c>
      <c r="X142" s="76" t="s">
        <v>448</v>
      </c>
      <c r="Y142" s="77" t="s">
        <v>448</v>
      </c>
      <c r="Z142" s="77">
        <v>0</v>
      </c>
      <c r="AA142" s="33">
        <f t="shared" si="10"/>
        <v>34</v>
      </c>
      <c r="AB142" s="43">
        <v>2</v>
      </c>
      <c r="AC142" s="43">
        <v>24</v>
      </c>
      <c r="AD142" s="43">
        <v>8</v>
      </c>
      <c r="AE142" s="43">
        <v>215</v>
      </c>
      <c r="AF142" s="43">
        <v>215</v>
      </c>
      <c r="AG142" s="43">
        <v>102.5</v>
      </c>
      <c r="AH142" s="43">
        <v>102.5</v>
      </c>
      <c r="AI142" s="43">
        <v>94.5</v>
      </c>
      <c r="AJ142" s="43">
        <v>94.5</v>
      </c>
      <c r="AK142" s="34">
        <f t="shared" si="11"/>
        <v>49146.399999999994</v>
      </c>
      <c r="AL142" s="34">
        <f t="shared" si="12"/>
        <v>49146.399999999994</v>
      </c>
      <c r="AM142" s="44">
        <v>49056.799999999996</v>
      </c>
      <c r="AN142" s="44">
        <v>49056.799999999996</v>
      </c>
      <c r="AO142" s="44"/>
      <c r="AP142" s="44"/>
      <c r="AQ142" s="44">
        <v>89.6</v>
      </c>
      <c r="AR142" s="44">
        <v>89.6</v>
      </c>
      <c r="AS142" s="34">
        <f t="shared" si="13"/>
        <v>50703.899999999994</v>
      </c>
      <c r="AT142" s="34">
        <f t="shared" si="14"/>
        <v>49876.1</v>
      </c>
      <c r="AU142" s="44">
        <v>50103.899999999994</v>
      </c>
      <c r="AV142" s="44">
        <v>49276.1</v>
      </c>
      <c r="AW142" s="44">
        <v>600</v>
      </c>
      <c r="AX142" s="44">
        <v>600</v>
      </c>
      <c r="AY142" s="44"/>
      <c r="AZ142" s="44"/>
      <c r="BA142" s="34">
        <f t="shared" si="15"/>
        <v>0</v>
      </c>
      <c r="BB142" s="47"/>
      <c r="BC142" s="47"/>
      <c r="BD142" s="47"/>
      <c r="BE142" s="34">
        <f t="shared" si="16"/>
        <v>298.3</v>
      </c>
      <c r="BF142" s="34">
        <f t="shared" si="17"/>
        <v>326.2</v>
      </c>
      <c r="BG142" s="44"/>
      <c r="BH142" s="44"/>
      <c r="BI142" s="44">
        <v>298.3</v>
      </c>
      <c r="BJ142" s="44">
        <v>326.2</v>
      </c>
      <c r="BK142" s="44"/>
      <c r="BL142" s="44"/>
      <c r="BM142" s="44"/>
      <c r="BN142" s="44"/>
      <c r="BO142" s="34">
        <f t="shared" si="18"/>
        <v>0</v>
      </c>
      <c r="BP142" s="34">
        <f t="shared" si="19"/>
        <v>0</v>
      </c>
      <c r="BQ142" s="44"/>
      <c r="BR142" s="44"/>
      <c r="BS142" s="44"/>
      <c r="BT142" s="44"/>
      <c r="BU142" s="44"/>
      <c r="BV142" s="44"/>
      <c r="BW142" s="91">
        <v>1557.5</v>
      </c>
      <c r="BX142" s="49">
        <v>827.79999999999563</v>
      </c>
    </row>
    <row r="143" spans="1:76" s="10" customFormat="1" ht="25.5">
      <c r="A143" s="36">
        <v>125</v>
      </c>
      <c r="B143" s="60" t="s">
        <v>449</v>
      </c>
      <c r="C143" s="61" t="s">
        <v>450</v>
      </c>
      <c r="D143" s="62" t="s">
        <v>120</v>
      </c>
      <c r="E143" s="63" t="s">
        <v>87</v>
      </c>
      <c r="F143" s="63" t="s">
        <v>87</v>
      </c>
      <c r="G143" s="60"/>
      <c r="H143" s="72">
        <v>4237.5</v>
      </c>
      <c r="I143" s="65">
        <v>4176.1000000000004</v>
      </c>
      <c r="J143" s="73">
        <v>19784.044078400002</v>
      </c>
      <c r="K143" s="67">
        <v>19388.363196832001</v>
      </c>
      <c r="L143" s="73">
        <v>0</v>
      </c>
      <c r="M143" s="73">
        <v>0</v>
      </c>
      <c r="N143" s="67">
        <v>2591.0999999999985</v>
      </c>
      <c r="O143" s="67">
        <v>826.70000000000437</v>
      </c>
      <c r="P143" s="67">
        <v>2202.7999999999984</v>
      </c>
      <c r="Q143" s="67">
        <v>413.30000000000439</v>
      </c>
      <c r="R143" s="67">
        <v>24021.544078400002</v>
      </c>
      <c r="S143" s="67">
        <v>23564.463196832003</v>
      </c>
      <c r="T143" s="67">
        <v>388.3</v>
      </c>
      <c r="U143" s="67">
        <v>413.4</v>
      </c>
      <c r="V143" s="74">
        <v>10100</v>
      </c>
      <c r="W143" s="75">
        <v>0</v>
      </c>
      <c r="X143" s="76" t="s">
        <v>451</v>
      </c>
      <c r="Y143" s="77" t="s">
        <v>451</v>
      </c>
      <c r="Z143" s="77">
        <v>0</v>
      </c>
      <c r="AA143" s="33">
        <f t="shared" si="10"/>
        <v>27</v>
      </c>
      <c r="AB143" s="43">
        <v>2</v>
      </c>
      <c r="AC143" s="43">
        <v>19</v>
      </c>
      <c r="AD143" s="43">
        <v>6</v>
      </c>
      <c r="AE143" s="43">
        <v>199.6</v>
      </c>
      <c r="AF143" s="43">
        <v>199.6</v>
      </c>
      <c r="AG143" s="43">
        <v>121</v>
      </c>
      <c r="AH143" s="43">
        <v>121</v>
      </c>
      <c r="AI143" s="43">
        <v>91</v>
      </c>
      <c r="AJ143" s="43">
        <v>91</v>
      </c>
      <c r="AK143" s="34">
        <f t="shared" si="11"/>
        <v>48368.700000000004</v>
      </c>
      <c r="AL143" s="34">
        <f t="shared" si="12"/>
        <v>48368.700000000004</v>
      </c>
      <c r="AM143" s="44">
        <v>48368.700000000004</v>
      </c>
      <c r="AN143" s="44">
        <v>48368.700000000004</v>
      </c>
      <c r="AO143" s="44"/>
      <c r="AP143" s="44"/>
      <c r="AQ143" s="44">
        <v>0</v>
      </c>
      <c r="AR143" s="44">
        <v>0</v>
      </c>
      <c r="AS143" s="34">
        <f t="shared" si="13"/>
        <v>50959.9</v>
      </c>
      <c r="AT143" s="34">
        <f t="shared" si="14"/>
        <v>50133.2</v>
      </c>
      <c r="AU143" s="44">
        <v>50659.9</v>
      </c>
      <c r="AV143" s="44">
        <v>49987.7</v>
      </c>
      <c r="AW143" s="44">
        <v>300</v>
      </c>
      <c r="AX143" s="44">
        <v>145.5</v>
      </c>
      <c r="AY143" s="44"/>
      <c r="AZ143" s="44"/>
      <c r="BA143" s="34">
        <f t="shared" si="15"/>
        <v>0</v>
      </c>
      <c r="BB143" s="47"/>
      <c r="BC143" s="47"/>
      <c r="BD143" s="47"/>
      <c r="BE143" s="34">
        <f t="shared" si="16"/>
        <v>388.3</v>
      </c>
      <c r="BF143" s="34">
        <f t="shared" si="17"/>
        <v>413.4</v>
      </c>
      <c r="BG143" s="44"/>
      <c r="BH143" s="44"/>
      <c r="BI143" s="44">
        <v>388.3</v>
      </c>
      <c r="BJ143" s="44">
        <v>413.4</v>
      </c>
      <c r="BK143" s="44"/>
      <c r="BL143" s="44"/>
      <c r="BM143" s="44"/>
      <c r="BN143" s="44"/>
      <c r="BO143" s="34">
        <f t="shared" si="18"/>
        <v>0</v>
      </c>
      <c r="BP143" s="34">
        <f t="shared" si="19"/>
        <v>0</v>
      </c>
      <c r="BQ143" s="44"/>
      <c r="BR143" s="44"/>
      <c r="BS143" s="44"/>
      <c r="BT143" s="44"/>
      <c r="BU143" s="44"/>
      <c r="BV143" s="44"/>
      <c r="BW143" s="91">
        <v>2591.0999999999985</v>
      </c>
      <c r="BX143" s="49">
        <v>826.70000000000437</v>
      </c>
    </row>
    <row r="144" spans="1:76" s="10" customFormat="1" ht="14.25">
      <c r="A144" s="36">
        <v>126</v>
      </c>
      <c r="B144" s="60" t="s">
        <v>452</v>
      </c>
      <c r="C144" s="61" t="s">
        <v>453</v>
      </c>
      <c r="D144" s="62" t="s">
        <v>86</v>
      </c>
      <c r="E144" s="63" t="s">
        <v>87</v>
      </c>
      <c r="F144" s="63" t="s">
        <v>87</v>
      </c>
      <c r="G144" s="60"/>
      <c r="H144" s="72">
        <v>2536.1</v>
      </c>
      <c r="I144" s="65">
        <v>3401.6</v>
      </c>
      <c r="J144" s="73">
        <v>13241.912605599999</v>
      </c>
      <c r="K144" s="67">
        <v>12977.074353487998</v>
      </c>
      <c r="L144" s="73">
        <v>0</v>
      </c>
      <c r="M144" s="73">
        <v>0</v>
      </c>
      <c r="N144" s="67">
        <v>2745.7000000000007</v>
      </c>
      <c r="O144" s="67">
        <v>1987.8000000000029</v>
      </c>
      <c r="P144" s="67">
        <v>2676.1000000000008</v>
      </c>
      <c r="Q144" s="67">
        <v>1969.6000000000029</v>
      </c>
      <c r="R144" s="67">
        <v>15778.012605599999</v>
      </c>
      <c r="S144" s="67">
        <v>16378.674353487999</v>
      </c>
      <c r="T144" s="67">
        <v>69.599999999999994</v>
      </c>
      <c r="U144" s="67">
        <v>18.2</v>
      </c>
      <c r="V144" s="74">
        <v>4000</v>
      </c>
      <c r="W144" s="75">
        <v>0</v>
      </c>
      <c r="X144" s="76" t="s">
        <v>454</v>
      </c>
      <c r="Y144" s="77" t="s">
        <v>454</v>
      </c>
      <c r="Z144" s="77">
        <v>0</v>
      </c>
      <c r="AA144" s="33">
        <f t="shared" si="10"/>
        <v>18</v>
      </c>
      <c r="AB144" s="43">
        <v>1</v>
      </c>
      <c r="AC144" s="43">
        <v>12</v>
      </c>
      <c r="AD144" s="43">
        <v>5</v>
      </c>
      <c r="AE144" s="43">
        <v>225.3</v>
      </c>
      <c r="AF144" s="43">
        <v>225.3</v>
      </c>
      <c r="AG144" s="43">
        <v>117.6</v>
      </c>
      <c r="AH144" s="43">
        <v>117.6</v>
      </c>
      <c r="AI144" s="43">
        <v>92.6</v>
      </c>
      <c r="AJ144" s="43">
        <v>92.6</v>
      </c>
      <c r="AK144" s="34">
        <f t="shared" si="11"/>
        <v>26976.9</v>
      </c>
      <c r="AL144" s="34">
        <f t="shared" si="12"/>
        <v>26976.9</v>
      </c>
      <c r="AM144" s="44">
        <v>26975.9</v>
      </c>
      <c r="AN144" s="44">
        <v>26975.9</v>
      </c>
      <c r="AO144" s="44"/>
      <c r="AP144" s="44"/>
      <c r="AQ144" s="44">
        <v>1</v>
      </c>
      <c r="AR144" s="44">
        <v>1</v>
      </c>
      <c r="AS144" s="34">
        <f t="shared" si="13"/>
        <v>29722.600000000002</v>
      </c>
      <c r="AT144" s="34">
        <f t="shared" si="14"/>
        <v>27734.799999999999</v>
      </c>
      <c r="AU144" s="44">
        <v>29722.600000000002</v>
      </c>
      <c r="AV144" s="44">
        <v>27734.799999999999</v>
      </c>
      <c r="AW144" s="44">
        <v>0</v>
      </c>
      <c r="AX144" s="44"/>
      <c r="AY144" s="44"/>
      <c r="AZ144" s="44"/>
      <c r="BA144" s="34">
        <f t="shared" si="15"/>
        <v>0</v>
      </c>
      <c r="BB144" s="47"/>
      <c r="BC144" s="47"/>
      <c r="BD144" s="47"/>
      <c r="BE144" s="34">
        <f t="shared" si="16"/>
        <v>69.599999999999994</v>
      </c>
      <c r="BF144" s="34">
        <f t="shared" si="17"/>
        <v>18.2</v>
      </c>
      <c r="BG144" s="44"/>
      <c r="BH144" s="44"/>
      <c r="BI144" s="44">
        <v>69.599999999999994</v>
      </c>
      <c r="BJ144" s="44">
        <v>18.2</v>
      </c>
      <c r="BK144" s="44"/>
      <c r="BL144" s="44"/>
      <c r="BM144" s="44"/>
      <c r="BN144" s="44"/>
      <c r="BO144" s="34">
        <f t="shared" si="18"/>
        <v>0</v>
      </c>
      <c r="BP144" s="34">
        <f t="shared" si="19"/>
        <v>0</v>
      </c>
      <c r="BQ144" s="44"/>
      <c r="BR144" s="44"/>
      <c r="BS144" s="44"/>
      <c r="BT144" s="44"/>
      <c r="BU144" s="44"/>
      <c r="BV144" s="44"/>
      <c r="BW144" s="91">
        <v>2745.7000000000007</v>
      </c>
      <c r="BX144" s="49">
        <v>1987.8000000000029</v>
      </c>
    </row>
    <row r="145" spans="1:76" s="10" customFormat="1" ht="25.5">
      <c r="A145" s="36">
        <v>127</v>
      </c>
      <c r="B145" s="60" t="s">
        <v>455</v>
      </c>
      <c r="C145" s="61" t="s">
        <v>456</v>
      </c>
      <c r="D145" s="62" t="s">
        <v>86</v>
      </c>
      <c r="E145" s="63" t="s">
        <v>87</v>
      </c>
      <c r="F145" s="63" t="s">
        <v>87</v>
      </c>
      <c r="G145" s="60"/>
      <c r="H145" s="72">
        <v>4402.8999999999996</v>
      </c>
      <c r="I145" s="65">
        <v>3890.2</v>
      </c>
      <c r="J145" s="73">
        <v>6299.0215791999999</v>
      </c>
      <c r="K145" s="67">
        <v>6173.0411476159998</v>
      </c>
      <c r="L145" s="73">
        <v>0</v>
      </c>
      <c r="M145" s="73">
        <v>0</v>
      </c>
      <c r="N145" s="67">
        <v>2642.6999999999971</v>
      </c>
      <c r="O145" s="67">
        <v>3207.5999999999985</v>
      </c>
      <c r="P145" s="67">
        <v>2449.6999999999971</v>
      </c>
      <c r="Q145" s="67">
        <v>3018.5999999999985</v>
      </c>
      <c r="R145" s="67">
        <v>10701.9215792</v>
      </c>
      <c r="S145" s="67">
        <v>10063.241147616</v>
      </c>
      <c r="T145" s="67">
        <v>193</v>
      </c>
      <c r="U145" s="67">
        <v>189</v>
      </c>
      <c r="V145" s="74">
        <v>3550</v>
      </c>
      <c r="W145" s="75">
        <v>0</v>
      </c>
      <c r="X145" s="76" t="s">
        <v>457</v>
      </c>
      <c r="Y145" s="77" t="s">
        <v>457</v>
      </c>
      <c r="Z145" s="77">
        <v>0</v>
      </c>
      <c r="AA145" s="33">
        <f t="shared" si="10"/>
        <v>21</v>
      </c>
      <c r="AB145" s="43">
        <v>1</v>
      </c>
      <c r="AC145" s="43">
        <v>12</v>
      </c>
      <c r="AD145" s="43">
        <v>8</v>
      </c>
      <c r="AE145" s="43">
        <v>205</v>
      </c>
      <c r="AF145" s="43">
        <v>205</v>
      </c>
      <c r="AG145" s="43">
        <v>105.6</v>
      </c>
      <c r="AH145" s="43">
        <v>105.6</v>
      </c>
      <c r="AI145" s="43">
        <v>85</v>
      </c>
      <c r="AJ145" s="43">
        <v>85</v>
      </c>
      <c r="AK145" s="34">
        <f t="shared" si="11"/>
        <v>25391.599999999999</v>
      </c>
      <c r="AL145" s="34">
        <f t="shared" si="12"/>
        <v>25391.599999999999</v>
      </c>
      <c r="AM145" s="44">
        <v>25283.8</v>
      </c>
      <c r="AN145" s="44">
        <v>25283.8</v>
      </c>
      <c r="AO145" s="44"/>
      <c r="AP145" s="44"/>
      <c r="AQ145" s="44">
        <v>107.8</v>
      </c>
      <c r="AR145" s="44">
        <v>107.8</v>
      </c>
      <c r="AS145" s="34">
        <f t="shared" si="13"/>
        <v>28034.3</v>
      </c>
      <c r="AT145" s="34">
        <f t="shared" si="14"/>
        <v>24826.7</v>
      </c>
      <c r="AU145" s="44">
        <v>27984.3</v>
      </c>
      <c r="AV145" s="44">
        <v>24781.7</v>
      </c>
      <c r="AW145" s="44">
        <v>50</v>
      </c>
      <c r="AX145" s="44">
        <v>45</v>
      </c>
      <c r="AY145" s="44"/>
      <c r="AZ145" s="44"/>
      <c r="BA145" s="34">
        <f t="shared" si="15"/>
        <v>0</v>
      </c>
      <c r="BB145" s="47"/>
      <c r="BC145" s="47"/>
      <c r="BD145" s="47"/>
      <c r="BE145" s="34">
        <f t="shared" si="16"/>
        <v>193</v>
      </c>
      <c r="BF145" s="34">
        <f t="shared" si="17"/>
        <v>189</v>
      </c>
      <c r="BG145" s="44"/>
      <c r="BH145" s="44"/>
      <c r="BI145" s="44">
        <v>193</v>
      </c>
      <c r="BJ145" s="44">
        <v>189</v>
      </c>
      <c r="BK145" s="44"/>
      <c r="BL145" s="44"/>
      <c r="BM145" s="44"/>
      <c r="BN145" s="44"/>
      <c r="BO145" s="34">
        <f t="shared" si="18"/>
        <v>0</v>
      </c>
      <c r="BP145" s="34">
        <f t="shared" si="19"/>
        <v>0</v>
      </c>
      <c r="BQ145" s="44"/>
      <c r="BR145" s="44"/>
      <c r="BS145" s="44"/>
      <c r="BT145" s="44"/>
      <c r="BU145" s="44"/>
      <c r="BV145" s="44"/>
      <c r="BW145" s="91">
        <v>2642.6999999999971</v>
      </c>
      <c r="BX145" s="49">
        <v>3207.5999999999985</v>
      </c>
    </row>
    <row r="146" spans="1:76" s="10" customFormat="1" ht="14.25">
      <c r="A146" s="36">
        <v>128</v>
      </c>
      <c r="B146" s="60" t="s">
        <v>458</v>
      </c>
      <c r="C146" s="61" t="s">
        <v>459</v>
      </c>
      <c r="D146" s="62" t="s">
        <v>86</v>
      </c>
      <c r="E146" s="63" t="s">
        <v>87</v>
      </c>
      <c r="F146" s="63" t="s">
        <v>87</v>
      </c>
      <c r="G146" s="60"/>
      <c r="H146" s="72">
        <v>1996.1</v>
      </c>
      <c r="I146" s="65">
        <v>3276.6</v>
      </c>
      <c r="J146" s="73">
        <v>4821.8207351999999</v>
      </c>
      <c r="K146" s="67">
        <v>4725.3843204960003</v>
      </c>
      <c r="L146" s="73">
        <v>0</v>
      </c>
      <c r="M146" s="73">
        <v>0</v>
      </c>
      <c r="N146" s="67">
        <v>3415.5</v>
      </c>
      <c r="O146" s="67">
        <v>2183.5</v>
      </c>
      <c r="P146" s="67">
        <v>3337.9</v>
      </c>
      <c r="Q146" s="67">
        <v>2098.1999999999998</v>
      </c>
      <c r="R146" s="67">
        <v>6817.9207351999994</v>
      </c>
      <c r="S146" s="67">
        <v>8001.9843204959998</v>
      </c>
      <c r="T146" s="67">
        <v>77.599999999999994</v>
      </c>
      <c r="U146" s="67">
        <v>85.3</v>
      </c>
      <c r="V146" s="74">
        <v>2170</v>
      </c>
      <c r="W146" s="75">
        <v>0</v>
      </c>
      <c r="X146" s="76" t="s">
        <v>460</v>
      </c>
      <c r="Y146" s="77" t="s">
        <v>460</v>
      </c>
      <c r="Z146" s="77">
        <v>0</v>
      </c>
      <c r="AA146" s="33">
        <f t="shared" si="10"/>
        <v>19</v>
      </c>
      <c r="AB146" s="43">
        <v>1</v>
      </c>
      <c r="AC146" s="43">
        <v>12</v>
      </c>
      <c r="AD146" s="43">
        <v>6</v>
      </c>
      <c r="AE146" s="43">
        <v>219.5</v>
      </c>
      <c r="AF146" s="43">
        <v>219.5</v>
      </c>
      <c r="AG146" s="43">
        <v>108.9</v>
      </c>
      <c r="AH146" s="43">
        <v>108.9</v>
      </c>
      <c r="AI146" s="43">
        <v>100.3</v>
      </c>
      <c r="AJ146" s="43">
        <v>100.3</v>
      </c>
      <c r="AK146" s="34">
        <f t="shared" si="11"/>
        <v>25419.999999999996</v>
      </c>
      <c r="AL146" s="34">
        <f t="shared" si="12"/>
        <v>25419.999999999996</v>
      </c>
      <c r="AM146" s="44">
        <v>25367.399999999998</v>
      </c>
      <c r="AN146" s="44">
        <v>25367.399999999998</v>
      </c>
      <c r="AO146" s="44"/>
      <c r="AP146" s="44"/>
      <c r="AQ146" s="44">
        <v>52.6</v>
      </c>
      <c r="AR146" s="44">
        <v>52.6</v>
      </c>
      <c r="AS146" s="34">
        <f t="shared" si="13"/>
        <v>28835.5</v>
      </c>
      <c r="AT146" s="34">
        <f t="shared" si="14"/>
        <v>26652</v>
      </c>
      <c r="AU146" s="44">
        <v>28235.5</v>
      </c>
      <c r="AV146" s="44">
        <v>26523</v>
      </c>
      <c r="AW146" s="44">
        <v>600</v>
      </c>
      <c r="AX146" s="44">
        <v>129</v>
      </c>
      <c r="AY146" s="44"/>
      <c r="AZ146" s="44"/>
      <c r="BA146" s="34">
        <f t="shared" si="15"/>
        <v>0</v>
      </c>
      <c r="BB146" s="47"/>
      <c r="BC146" s="47"/>
      <c r="BD146" s="47"/>
      <c r="BE146" s="34">
        <f t="shared" si="16"/>
        <v>77.599999999999994</v>
      </c>
      <c r="BF146" s="34">
        <f t="shared" si="17"/>
        <v>85.3</v>
      </c>
      <c r="BG146" s="44"/>
      <c r="BH146" s="44"/>
      <c r="BI146" s="44">
        <v>77.599999999999994</v>
      </c>
      <c r="BJ146" s="44">
        <v>85.3</v>
      </c>
      <c r="BK146" s="44"/>
      <c r="BL146" s="44"/>
      <c r="BM146" s="44"/>
      <c r="BN146" s="44"/>
      <c r="BO146" s="34">
        <f t="shared" si="18"/>
        <v>0</v>
      </c>
      <c r="BP146" s="34">
        <f t="shared" si="19"/>
        <v>0</v>
      </c>
      <c r="BQ146" s="44"/>
      <c r="BR146" s="44"/>
      <c r="BS146" s="44"/>
      <c r="BT146" s="44"/>
      <c r="BU146" s="44"/>
      <c r="BV146" s="44"/>
      <c r="BW146" s="91">
        <v>3415.5</v>
      </c>
      <c r="BX146" s="49">
        <v>2183.5</v>
      </c>
    </row>
    <row r="147" spans="1:76" s="10" customFormat="1" ht="14.25">
      <c r="A147" s="36">
        <v>129</v>
      </c>
      <c r="B147" s="60" t="s">
        <v>461</v>
      </c>
      <c r="C147" s="61" t="s">
        <v>462</v>
      </c>
      <c r="D147" s="62" t="s">
        <v>86</v>
      </c>
      <c r="E147" s="63" t="s">
        <v>87</v>
      </c>
      <c r="F147" s="63" t="s">
        <v>87</v>
      </c>
      <c r="G147" s="60"/>
      <c r="H147" s="72">
        <v>5869.8</v>
      </c>
      <c r="I147" s="65">
        <v>5857.3</v>
      </c>
      <c r="J147" s="73">
        <v>2918.5422728000003</v>
      </c>
      <c r="K147" s="67">
        <v>2860.1714273440002</v>
      </c>
      <c r="L147" s="73">
        <v>0</v>
      </c>
      <c r="M147" s="73">
        <v>0</v>
      </c>
      <c r="N147" s="67">
        <v>479.70000000000437</v>
      </c>
      <c r="O147" s="67">
        <v>433</v>
      </c>
      <c r="P147" s="67">
        <v>379.90000000000435</v>
      </c>
      <c r="Q147" s="67">
        <v>328.6</v>
      </c>
      <c r="R147" s="67">
        <v>8788.3422728000005</v>
      </c>
      <c r="S147" s="67">
        <v>8717.4714273440004</v>
      </c>
      <c r="T147" s="67">
        <v>99.8</v>
      </c>
      <c r="U147" s="67">
        <v>104.4</v>
      </c>
      <c r="V147" s="74">
        <v>12730</v>
      </c>
      <c r="W147" s="75">
        <v>0</v>
      </c>
      <c r="X147" s="76" t="s">
        <v>463</v>
      </c>
      <c r="Y147" s="77" t="s">
        <v>463</v>
      </c>
      <c r="Z147" s="77">
        <v>0</v>
      </c>
      <c r="AA147" s="33">
        <f t="shared" si="10"/>
        <v>22</v>
      </c>
      <c r="AB147" s="43">
        <v>1</v>
      </c>
      <c r="AC147" s="43">
        <v>16</v>
      </c>
      <c r="AD147" s="43">
        <v>5</v>
      </c>
      <c r="AE147" s="43">
        <v>195.3</v>
      </c>
      <c r="AF147" s="43">
        <v>195.3</v>
      </c>
      <c r="AG147" s="43">
        <v>105.4</v>
      </c>
      <c r="AH147" s="43">
        <v>105.4</v>
      </c>
      <c r="AI147" s="43">
        <v>98.6</v>
      </c>
      <c r="AJ147" s="43">
        <v>98.6</v>
      </c>
      <c r="AK147" s="34">
        <f t="shared" si="11"/>
        <v>30526.5</v>
      </c>
      <c r="AL147" s="34">
        <f t="shared" si="12"/>
        <v>30526.5</v>
      </c>
      <c r="AM147" s="44">
        <v>30537.8</v>
      </c>
      <c r="AN147" s="44">
        <v>30537.8</v>
      </c>
      <c r="AO147" s="44"/>
      <c r="AP147" s="44"/>
      <c r="AQ147" s="44">
        <v>-11.3</v>
      </c>
      <c r="AR147" s="44">
        <v>-11.3</v>
      </c>
      <c r="AS147" s="34">
        <f t="shared" si="13"/>
        <v>31006.2</v>
      </c>
      <c r="AT147" s="34">
        <f t="shared" si="14"/>
        <v>30573.200000000001</v>
      </c>
      <c r="AU147" s="44">
        <v>31006.2</v>
      </c>
      <c r="AV147" s="44">
        <v>30573.200000000001</v>
      </c>
      <c r="AW147" s="44">
        <v>0</v>
      </c>
      <c r="AX147" s="44"/>
      <c r="AY147" s="44"/>
      <c r="AZ147" s="44"/>
      <c r="BA147" s="34">
        <f t="shared" si="15"/>
        <v>0</v>
      </c>
      <c r="BB147" s="47"/>
      <c r="BC147" s="47"/>
      <c r="BD147" s="47"/>
      <c r="BE147" s="34">
        <f t="shared" si="16"/>
        <v>99.8</v>
      </c>
      <c r="BF147" s="34">
        <f t="shared" si="17"/>
        <v>104.4</v>
      </c>
      <c r="BG147" s="44"/>
      <c r="BH147" s="44"/>
      <c r="BI147" s="44">
        <v>99.8</v>
      </c>
      <c r="BJ147" s="44">
        <v>104.4</v>
      </c>
      <c r="BK147" s="44"/>
      <c r="BL147" s="44"/>
      <c r="BM147" s="44"/>
      <c r="BN147" s="44"/>
      <c r="BO147" s="34">
        <f t="shared" si="18"/>
        <v>0</v>
      </c>
      <c r="BP147" s="34">
        <f t="shared" si="19"/>
        <v>0</v>
      </c>
      <c r="BQ147" s="44"/>
      <c r="BR147" s="44"/>
      <c r="BS147" s="44"/>
      <c r="BT147" s="44"/>
      <c r="BU147" s="44"/>
      <c r="BV147" s="44"/>
      <c r="BW147" s="91">
        <v>479.70000000000437</v>
      </c>
      <c r="BX147" s="49">
        <v>433</v>
      </c>
    </row>
    <row r="148" spans="1:76" s="10" customFormat="1" ht="14.25">
      <c r="A148" s="36">
        <v>130</v>
      </c>
      <c r="B148" s="60" t="s">
        <v>464</v>
      </c>
      <c r="C148" s="61" t="s">
        <v>465</v>
      </c>
      <c r="D148" s="62" t="s">
        <v>86</v>
      </c>
      <c r="E148" s="63" t="s">
        <v>87</v>
      </c>
      <c r="F148" s="63" t="s">
        <v>87</v>
      </c>
      <c r="G148" s="60"/>
      <c r="H148" s="72">
        <v>4430.2</v>
      </c>
      <c r="I148" s="65">
        <v>4595.8999999999996</v>
      </c>
      <c r="J148" s="73">
        <v>2593.8310328000002</v>
      </c>
      <c r="K148" s="67">
        <v>2541.9544121440003</v>
      </c>
      <c r="L148" s="73">
        <v>0</v>
      </c>
      <c r="M148" s="73">
        <v>0</v>
      </c>
      <c r="N148" s="67">
        <v>8525</v>
      </c>
      <c r="O148" s="67">
        <v>5158.1999999999971</v>
      </c>
      <c r="P148" s="67">
        <v>8490.2999999999993</v>
      </c>
      <c r="Q148" s="67">
        <v>5111.4999999999973</v>
      </c>
      <c r="R148" s="67">
        <v>7024.0310327999996</v>
      </c>
      <c r="S148" s="67">
        <v>7137.854412144</v>
      </c>
      <c r="T148" s="67">
        <v>34.700000000000003</v>
      </c>
      <c r="U148" s="67">
        <v>46.7</v>
      </c>
      <c r="V148" s="74">
        <v>10000</v>
      </c>
      <c r="W148" s="75">
        <v>0</v>
      </c>
      <c r="X148" s="76" t="s">
        <v>466</v>
      </c>
      <c r="Y148" s="77" t="s">
        <v>467</v>
      </c>
      <c r="Z148" s="77">
        <v>0</v>
      </c>
      <c r="AA148" s="33">
        <f t="shared" ref="AA148:AA180" si="20">AB148+AC148+AD148</f>
        <v>25</v>
      </c>
      <c r="AB148" s="43">
        <v>1</v>
      </c>
      <c r="AC148" s="43">
        <v>18</v>
      </c>
      <c r="AD148" s="43">
        <v>6</v>
      </c>
      <c r="AE148" s="43">
        <v>195.3</v>
      </c>
      <c r="AF148" s="43">
        <v>195.3</v>
      </c>
      <c r="AG148" s="43">
        <v>102.9</v>
      </c>
      <c r="AH148" s="43">
        <v>102.9</v>
      </c>
      <c r="AI148" s="43">
        <v>96.8</v>
      </c>
      <c r="AJ148" s="43">
        <v>96.8</v>
      </c>
      <c r="AK148" s="34">
        <f t="shared" ref="AK148:AK180" si="21">AM148+AO148+AQ148</f>
        <v>32145.7</v>
      </c>
      <c r="AL148" s="34">
        <f t="shared" ref="AL148:AL180" si="22">AN148+AP148+AR148</f>
        <v>32145.7</v>
      </c>
      <c r="AM148" s="44">
        <v>32145.7</v>
      </c>
      <c r="AN148" s="44">
        <v>32145.7</v>
      </c>
      <c r="AO148" s="44"/>
      <c r="AP148" s="44"/>
      <c r="AQ148" s="44">
        <v>0</v>
      </c>
      <c r="AR148" s="44">
        <v>0</v>
      </c>
      <c r="AS148" s="34">
        <f t="shared" ref="AS148:AS180" si="23">AU148+AW148</f>
        <v>40670.699999999997</v>
      </c>
      <c r="AT148" s="34">
        <f t="shared" ref="AT148:AT180" si="24">AV148+AX148</f>
        <v>35512.5</v>
      </c>
      <c r="AU148" s="44">
        <v>39870.699999999997</v>
      </c>
      <c r="AV148" s="44">
        <v>35353.5</v>
      </c>
      <c r="AW148" s="44">
        <v>800</v>
      </c>
      <c r="AX148" s="44">
        <v>159</v>
      </c>
      <c r="AY148" s="44"/>
      <c r="AZ148" s="44"/>
      <c r="BA148" s="34">
        <f t="shared" ref="BA148:BA180" si="25">AY148-AZ148</f>
        <v>0</v>
      </c>
      <c r="BB148" s="47"/>
      <c r="BC148" s="47"/>
      <c r="BD148" s="47"/>
      <c r="BE148" s="34">
        <f t="shared" ref="BE148:BE180" si="26">BG148+BI148+BK148+BM148</f>
        <v>34.700000000000003</v>
      </c>
      <c r="BF148" s="34">
        <f t="shared" ref="BF148:BF180" si="27">BH148+BJ148+BL148+BN148</f>
        <v>46.7</v>
      </c>
      <c r="BG148" s="44"/>
      <c r="BH148" s="44"/>
      <c r="BI148" s="44">
        <v>34.700000000000003</v>
      </c>
      <c r="BJ148" s="44">
        <v>46.7</v>
      </c>
      <c r="BK148" s="44"/>
      <c r="BL148" s="44"/>
      <c r="BM148" s="44"/>
      <c r="BN148" s="44"/>
      <c r="BO148" s="34">
        <f t="shared" ref="BO148:BO180" si="28">BQ148+BS148+BU148</f>
        <v>0</v>
      </c>
      <c r="BP148" s="34">
        <f t="shared" ref="BP148:BP180" si="29">BR148+BT148+BV148</f>
        <v>0</v>
      </c>
      <c r="BQ148" s="44"/>
      <c r="BR148" s="44"/>
      <c r="BS148" s="44"/>
      <c r="BT148" s="44"/>
      <c r="BU148" s="44"/>
      <c r="BV148" s="44"/>
      <c r="BW148" s="91">
        <v>8525</v>
      </c>
      <c r="BX148" s="49">
        <v>5158.1999999999971</v>
      </c>
    </row>
    <row r="149" spans="1:76" s="10" customFormat="1" ht="14.25">
      <c r="A149" s="36">
        <v>131</v>
      </c>
      <c r="B149" s="60" t="s">
        <v>468</v>
      </c>
      <c r="C149" s="61" t="s">
        <v>469</v>
      </c>
      <c r="D149" s="62" t="s">
        <v>86</v>
      </c>
      <c r="E149" s="63" t="s">
        <v>87</v>
      </c>
      <c r="F149" s="63" t="s">
        <v>87</v>
      </c>
      <c r="G149" s="60"/>
      <c r="H149" s="72">
        <v>5574.4</v>
      </c>
      <c r="I149" s="65">
        <v>5574.4</v>
      </c>
      <c r="J149" s="73">
        <v>4408.8256856000007</v>
      </c>
      <c r="K149" s="67">
        <v>4320.6491718880006</v>
      </c>
      <c r="L149" s="73">
        <v>0</v>
      </c>
      <c r="M149" s="73">
        <v>0</v>
      </c>
      <c r="N149" s="67">
        <v>2440.8000000000029</v>
      </c>
      <c r="O149" s="67">
        <v>1393.7000000000007</v>
      </c>
      <c r="P149" s="67">
        <v>2386.0000000000027</v>
      </c>
      <c r="Q149" s="67">
        <v>1304.9000000000008</v>
      </c>
      <c r="R149" s="67">
        <v>9983.2256856000004</v>
      </c>
      <c r="S149" s="67">
        <v>9895.0491718880003</v>
      </c>
      <c r="T149" s="67">
        <v>54.8</v>
      </c>
      <c r="U149" s="67">
        <v>88.8</v>
      </c>
      <c r="V149" s="74">
        <v>11000</v>
      </c>
      <c r="W149" s="75">
        <v>0</v>
      </c>
      <c r="X149" s="76" t="s">
        <v>470</v>
      </c>
      <c r="Y149" s="77" t="s">
        <v>470</v>
      </c>
      <c r="Z149" s="77">
        <v>0</v>
      </c>
      <c r="AA149" s="33">
        <f t="shared" si="20"/>
        <v>16</v>
      </c>
      <c r="AB149" s="43">
        <v>1</v>
      </c>
      <c r="AC149" s="43">
        <v>10</v>
      </c>
      <c r="AD149" s="43">
        <v>5</v>
      </c>
      <c r="AE149" s="43">
        <v>227.6</v>
      </c>
      <c r="AF149" s="43">
        <v>227.6</v>
      </c>
      <c r="AG149" s="43">
        <v>125</v>
      </c>
      <c r="AH149" s="43">
        <v>125</v>
      </c>
      <c r="AI149" s="43">
        <v>89.7</v>
      </c>
      <c r="AJ149" s="43">
        <v>89.7</v>
      </c>
      <c r="AK149" s="34">
        <f t="shared" si="21"/>
        <v>28850.3</v>
      </c>
      <c r="AL149" s="34">
        <f t="shared" si="22"/>
        <v>28850.3</v>
      </c>
      <c r="AM149" s="44">
        <v>28750.3</v>
      </c>
      <c r="AN149" s="44">
        <v>28750.3</v>
      </c>
      <c r="AO149" s="44"/>
      <c r="AP149" s="44"/>
      <c r="AQ149" s="44">
        <v>100</v>
      </c>
      <c r="AR149" s="44">
        <v>100</v>
      </c>
      <c r="AS149" s="34">
        <f t="shared" si="23"/>
        <v>31291.200000000001</v>
      </c>
      <c r="AT149" s="34">
        <f t="shared" si="24"/>
        <v>29897.5</v>
      </c>
      <c r="AU149" s="44">
        <v>30967.3</v>
      </c>
      <c r="AV149" s="44">
        <v>29863.9</v>
      </c>
      <c r="AW149" s="44">
        <v>323.89999999999998</v>
      </c>
      <c r="AX149" s="44">
        <v>33.6</v>
      </c>
      <c r="AY149" s="44"/>
      <c r="AZ149" s="44"/>
      <c r="BA149" s="34">
        <f t="shared" si="25"/>
        <v>0</v>
      </c>
      <c r="BB149" s="47"/>
      <c r="BC149" s="47"/>
      <c r="BD149" s="47"/>
      <c r="BE149" s="34">
        <f t="shared" si="26"/>
        <v>54.8</v>
      </c>
      <c r="BF149" s="34">
        <f t="shared" si="27"/>
        <v>88.8</v>
      </c>
      <c r="BG149" s="44"/>
      <c r="BH149" s="44"/>
      <c r="BI149" s="44">
        <v>54.8</v>
      </c>
      <c r="BJ149" s="44">
        <v>88.8</v>
      </c>
      <c r="BK149" s="44"/>
      <c r="BL149" s="44"/>
      <c r="BM149" s="44"/>
      <c r="BN149" s="44"/>
      <c r="BO149" s="34">
        <f t="shared" si="28"/>
        <v>0</v>
      </c>
      <c r="BP149" s="34">
        <f t="shared" si="29"/>
        <v>0</v>
      </c>
      <c r="BQ149" s="44"/>
      <c r="BR149" s="44"/>
      <c r="BS149" s="44"/>
      <c r="BT149" s="44"/>
      <c r="BU149" s="44"/>
      <c r="BV149" s="44"/>
      <c r="BW149" s="91">
        <v>2440.8000000000029</v>
      </c>
      <c r="BX149" s="49">
        <v>1393.7000000000007</v>
      </c>
    </row>
    <row r="150" spans="1:76" s="10" customFormat="1" ht="25.5">
      <c r="A150" s="36">
        <v>132</v>
      </c>
      <c r="B150" s="60" t="s">
        <v>471</v>
      </c>
      <c r="C150" s="61" t="s">
        <v>472</v>
      </c>
      <c r="D150" s="62" t="s">
        <v>120</v>
      </c>
      <c r="E150" s="63" t="s">
        <v>87</v>
      </c>
      <c r="F150" s="63" t="s">
        <v>87</v>
      </c>
      <c r="G150" s="60"/>
      <c r="H150" s="72">
        <v>3922.2</v>
      </c>
      <c r="I150" s="81">
        <v>3480.4</v>
      </c>
      <c r="J150" s="73">
        <v>25916.945269599997</v>
      </c>
      <c r="K150" s="67">
        <v>25398.606364207997</v>
      </c>
      <c r="L150" s="73">
        <v>0</v>
      </c>
      <c r="M150" s="73">
        <v>0</v>
      </c>
      <c r="N150" s="67">
        <v>2688.6999999999971</v>
      </c>
      <c r="O150" s="67">
        <v>3107.7</v>
      </c>
      <c r="P150" s="67">
        <v>2464.6999999999971</v>
      </c>
      <c r="Q150" s="67">
        <v>2798.7</v>
      </c>
      <c r="R150" s="67">
        <v>29839.145269599998</v>
      </c>
      <c r="S150" s="67">
        <v>28879.006364207999</v>
      </c>
      <c r="T150" s="67">
        <v>224</v>
      </c>
      <c r="U150" s="65">
        <v>309</v>
      </c>
      <c r="V150" s="74">
        <v>17000</v>
      </c>
      <c r="W150" s="75">
        <v>0</v>
      </c>
      <c r="X150" s="76">
        <v>34</v>
      </c>
      <c r="Y150" s="77">
        <v>34</v>
      </c>
      <c r="Z150" s="77">
        <v>0</v>
      </c>
      <c r="AA150" s="33">
        <f t="shared" si="20"/>
        <v>46</v>
      </c>
      <c r="AB150" s="43">
        <v>3</v>
      </c>
      <c r="AC150" s="43">
        <v>32</v>
      </c>
      <c r="AD150" s="43">
        <v>11</v>
      </c>
      <c r="AE150" s="43">
        <v>193.6</v>
      </c>
      <c r="AF150" s="43">
        <v>193.6</v>
      </c>
      <c r="AG150" s="43">
        <v>126.5</v>
      </c>
      <c r="AH150" s="43">
        <v>126.5</v>
      </c>
      <c r="AI150" s="43">
        <v>92.5</v>
      </c>
      <c r="AJ150" s="43">
        <v>92.5</v>
      </c>
      <c r="AK150" s="34">
        <f t="shared" si="21"/>
        <v>82730.600000000006</v>
      </c>
      <c r="AL150" s="34">
        <f t="shared" si="22"/>
        <v>82730.600000000006</v>
      </c>
      <c r="AM150" s="44">
        <v>82863.400000000009</v>
      </c>
      <c r="AN150" s="44">
        <v>82863.400000000009</v>
      </c>
      <c r="AO150" s="44"/>
      <c r="AP150" s="44"/>
      <c r="AQ150" s="44">
        <v>-132.80000000000001</v>
      </c>
      <c r="AR150" s="44">
        <v>-132.80000000000001</v>
      </c>
      <c r="AS150" s="34">
        <f t="shared" si="23"/>
        <v>85419.400000000009</v>
      </c>
      <c r="AT150" s="34">
        <f t="shared" si="24"/>
        <v>82311.7</v>
      </c>
      <c r="AU150" s="44">
        <v>84349.400000000009</v>
      </c>
      <c r="AV150" s="44">
        <v>81248.599999999991</v>
      </c>
      <c r="AW150" s="44">
        <v>1070</v>
      </c>
      <c r="AX150" s="44">
        <v>1063.0999999999999</v>
      </c>
      <c r="AY150" s="44"/>
      <c r="AZ150" s="44"/>
      <c r="BA150" s="34">
        <f t="shared" si="25"/>
        <v>0</v>
      </c>
      <c r="BB150" s="47"/>
      <c r="BC150" s="47"/>
      <c r="BD150" s="47"/>
      <c r="BE150" s="34">
        <f t="shared" si="26"/>
        <v>224</v>
      </c>
      <c r="BF150" s="34">
        <f t="shared" si="27"/>
        <v>309</v>
      </c>
      <c r="BG150" s="44"/>
      <c r="BH150" s="44"/>
      <c r="BI150" s="44">
        <v>224</v>
      </c>
      <c r="BJ150" s="44">
        <v>309</v>
      </c>
      <c r="BK150" s="44"/>
      <c r="BL150" s="44"/>
      <c r="BM150" s="44"/>
      <c r="BN150" s="44"/>
      <c r="BO150" s="34">
        <f t="shared" si="28"/>
        <v>0</v>
      </c>
      <c r="BP150" s="34">
        <f t="shared" si="29"/>
        <v>0</v>
      </c>
      <c r="BQ150" s="44"/>
      <c r="BR150" s="44"/>
      <c r="BS150" s="44"/>
      <c r="BT150" s="44"/>
      <c r="BU150" s="44"/>
      <c r="BV150" s="44"/>
      <c r="BW150" s="91">
        <v>2688.6999999999971</v>
      </c>
      <c r="BX150" s="49">
        <v>3107.7</v>
      </c>
    </row>
    <row r="151" spans="1:76" s="10" customFormat="1" ht="25.5">
      <c r="A151" s="36">
        <v>133</v>
      </c>
      <c r="B151" s="60" t="s">
        <v>473</v>
      </c>
      <c r="C151" s="61" t="s">
        <v>474</v>
      </c>
      <c r="D151" s="62" t="s">
        <v>120</v>
      </c>
      <c r="E151" s="63" t="s">
        <v>87</v>
      </c>
      <c r="F151" s="63" t="s">
        <v>87</v>
      </c>
      <c r="G151" s="60"/>
      <c r="H151" s="72">
        <v>22501.4</v>
      </c>
      <c r="I151" s="81">
        <v>22501.4</v>
      </c>
      <c r="J151" s="73">
        <v>37473.465360799994</v>
      </c>
      <c r="K151" s="67">
        <v>36723.996053583993</v>
      </c>
      <c r="L151" s="73">
        <v>0</v>
      </c>
      <c r="M151" s="73">
        <v>0</v>
      </c>
      <c r="N151" s="67">
        <v>8061.7999999999884</v>
      </c>
      <c r="O151" s="67">
        <v>6332.1</v>
      </c>
      <c r="P151" s="67">
        <v>7585.2999999999884</v>
      </c>
      <c r="Q151" s="67">
        <v>5604.7000000000007</v>
      </c>
      <c r="R151" s="67">
        <v>59974.865360799995</v>
      </c>
      <c r="S151" s="67">
        <v>59225.396053583994</v>
      </c>
      <c r="T151" s="67">
        <v>476.5</v>
      </c>
      <c r="U151" s="65">
        <v>727.4</v>
      </c>
      <c r="V151" s="74">
        <v>9582</v>
      </c>
      <c r="W151" s="75">
        <v>0</v>
      </c>
      <c r="X151" s="76">
        <v>7337.8</v>
      </c>
      <c r="Y151" s="77">
        <v>7337.8</v>
      </c>
      <c r="Z151" s="77">
        <v>18</v>
      </c>
      <c r="AA151" s="33">
        <f t="shared" si="20"/>
        <v>56</v>
      </c>
      <c r="AB151" s="43">
        <v>3</v>
      </c>
      <c r="AC151" s="43">
        <v>42</v>
      </c>
      <c r="AD151" s="43">
        <v>11</v>
      </c>
      <c r="AE151" s="43">
        <v>223.1</v>
      </c>
      <c r="AF151" s="43">
        <v>223.1</v>
      </c>
      <c r="AG151" s="43">
        <v>144.19999999999999</v>
      </c>
      <c r="AH151" s="43">
        <v>144.19999999999999</v>
      </c>
      <c r="AI151" s="43">
        <v>90.7</v>
      </c>
      <c r="AJ151" s="43">
        <v>90.7</v>
      </c>
      <c r="AK151" s="34">
        <f t="shared" si="21"/>
        <v>115538.5</v>
      </c>
      <c r="AL151" s="34">
        <f t="shared" si="22"/>
        <v>115538.5</v>
      </c>
      <c r="AM151" s="44">
        <v>115410.5</v>
      </c>
      <c r="AN151" s="44">
        <v>115410.5</v>
      </c>
      <c r="AO151" s="44"/>
      <c r="AP151" s="44"/>
      <c r="AQ151" s="44">
        <v>128</v>
      </c>
      <c r="AR151" s="44">
        <v>128</v>
      </c>
      <c r="AS151" s="34">
        <f t="shared" si="23"/>
        <v>123600.3</v>
      </c>
      <c r="AT151" s="34">
        <f t="shared" si="24"/>
        <v>117268.2</v>
      </c>
      <c r="AU151" s="44">
        <v>123600.3</v>
      </c>
      <c r="AV151" s="44">
        <v>117268.2</v>
      </c>
      <c r="AW151" s="44">
        <v>0</v>
      </c>
      <c r="AX151" s="44"/>
      <c r="AY151" s="44"/>
      <c r="AZ151" s="44"/>
      <c r="BA151" s="34">
        <f t="shared" si="25"/>
        <v>0</v>
      </c>
      <c r="BB151" s="47"/>
      <c r="BC151" s="47"/>
      <c r="BD151" s="47"/>
      <c r="BE151" s="34">
        <f t="shared" si="26"/>
        <v>476.5</v>
      </c>
      <c r="BF151" s="34">
        <f t="shared" si="27"/>
        <v>727.4</v>
      </c>
      <c r="BG151" s="44"/>
      <c r="BH151" s="44"/>
      <c r="BI151" s="44">
        <v>476.5</v>
      </c>
      <c r="BJ151" s="44">
        <v>727.4</v>
      </c>
      <c r="BK151" s="44"/>
      <c r="BL151" s="44"/>
      <c r="BM151" s="44"/>
      <c r="BN151" s="44"/>
      <c r="BO151" s="34">
        <f t="shared" si="28"/>
        <v>0</v>
      </c>
      <c r="BP151" s="34">
        <f t="shared" si="29"/>
        <v>0</v>
      </c>
      <c r="BQ151" s="44"/>
      <c r="BR151" s="44"/>
      <c r="BS151" s="44"/>
      <c r="BT151" s="44"/>
      <c r="BU151" s="44"/>
      <c r="BV151" s="44"/>
      <c r="BW151" s="91">
        <v>8061.7999999999884</v>
      </c>
      <c r="BX151" s="49">
        <v>6332.1</v>
      </c>
    </row>
    <row r="152" spans="1:76" s="10" customFormat="1" ht="25.5">
      <c r="A152" s="36">
        <v>134</v>
      </c>
      <c r="B152" s="60" t="s">
        <v>475</v>
      </c>
      <c r="C152" s="61" t="s">
        <v>476</v>
      </c>
      <c r="D152" s="62" t="s">
        <v>120</v>
      </c>
      <c r="E152" s="63" t="s">
        <v>87</v>
      </c>
      <c r="F152" s="63" t="s">
        <v>87</v>
      </c>
      <c r="G152" s="60"/>
      <c r="H152" s="72">
        <v>5188</v>
      </c>
      <c r="I152" s="81">
        <v>5162</v>
      </c>
      <c r="J152" s="73">
        <v>17112.188228800002</v>
      </c>
      <c r="K152" s="67">
        <v>16769.944464224001</v>
      </c>
      <c r="L152" s="73">
        <v>0</v>
      </c>
      <c r="M152" s="73">
        <v>0</v>
      </c>
      <c r="N152" s="67">
        <v>1551.9000000000015</v>
      </c>
      <c r="O152" s="67">
        <v>395.7</v>
      </c>
      <c r="P152" s="67">
        <v>1317.0000000000014</v>
      </c>
      <c r="Q152" s="67">
        <v>182.5</v>
      </c>
      <c r="R152" s="67">
        <v>22300.188228800002</v>
      </c>
      <c r="S152" s="67">
        <v>21931.944464224001</v>
      </c>
      <c r="T152" s="67">
        <v>234.9</v>
      </c>
      <c r="U152" s="65">
        <v>213.2</v>
      </c>
      <c r="V152" s="74">
        <v>37000</v>
      </c>
      <c r="W152" s="75">
        <v>0</v>
      </c>
      <c r="X152" s="76" t="s">
        <v>477</v>
      </c>
      <c r="Y152" s="77" t="s">
        <v>477</v>
      </c>
      <c r="Z152" s="77">
        <v>0</v>
      </c>
      <c r="AA152" s="33">
        <f t="shared" si="20"/>
        <v>18</v>
      </c>
      <c r="AB152" s="43">
        <v>1</v>
      </c>
      <c r="AC152" s="43">
        <v>12</v>
      </c>
      <c r="AD152" s="43">
        <v>5</v>
      </c>
      <c r="AE152" s="43">
        <v>148.30000000000001</v>
      </c>
      <c r="AF152" s="43">
        <v>148.30000000000001</v>
      </c>
      <c r="AG152" s="43">
        <v>142.30000000000001</v>
      </c>
      <c r="AH152" s="43">
        <v>142.30000000000001</v>
      </c>
      <c r="AI152" s="43">
        <v>82.4</v>
      </c>
      <c r="AJ152" s="43">
        <v>82.4</v>
      </c>
      <c r="AK152" s="34">
        <f t="shared" si="21"/>
        <v>33432.400000000001</v>
      </c>
      <c r="AL152" s="34">
        <f t="shared" si="22"/>
        <v>33432.400000000001</v>
      </c>
      <c r="AM152" s="44">
        <v>33432.400000000001</v>
      </c>
      <c r="AN152" s="44">
        <v>33432.400000000001</v>
      </c>
      <c r="AO152" s="44"/>
      <c r="AP152" s="44"/>
      <c r="AQ152" s="44">
        <v>0</v>
      </c>
      <c r="AR152" s="44">
        <v>0</v>
      </c>
      <c r="AS152" s="34">
        <f t="shared" si="23"/>
        <v>34984.300000000003</v>
      </c>
      <c r="AT152" s="34">
        <f t="shared" si="24"/>
        <v>34588.6</v>
      </c>
      <c r="AU152" s="44">
        <v>34984.300000000003</v>
      </c>
      <c r="AV152" s="44">
        <v>34588.6</v>
      </c>
      <c r="AW152" s="44">
        <v>0</v>
      </c>
      <c r="AX152" s="44"/>
      <c r="AY152" s="44"/>
      <c r="AZ152" s="44"/>
      <c r="BA152" s="34">
        <f t="shared" si="25"/>
        <v>0</v>
      </c>
      <c r="BB152" s="47"/>
      <c r="BC152" s="47"/>
      <c r="BD152" s="47"/>
      <c r="BE152" s="34">
        <f t="shared" si="26"/>
        <v>234.9</v>
      </c>
      <c r="BF152" s="34">
        <f t="shared" si="27"/>
        <v>213.2</v>
      </c>
      <c r="BG152" s="44"/>
      <c r="BH152" s="44"/>
      <c r="BI152" s="44">
        <v>234.9</v>
      </c>
      <c r="BJ152" s="44">
        <v>213.2</v>
      </c>
      <c r="BK152" s="44"/>
      <c r="BL152" s="44"/>
      <c r="BM152" s="44"/>
      <c r="BN152" s="44"/>
      <c r="BO152" s="34">
        <f t="shared" si="28"/>
        <v>0</v>
      </c>
      <c r="BP152" s="34">
        <f t="shared" si="29"/>
        <v>0</v>
      </c>
      <c r="BQ152" s="44"/>
      <c r="BR152" s="44"/>
      <c r="BS152" s="44"/>
      <c r="BT152" s="44"/>
      <c r="BU152" s="44"/>
      <c r="BV152" s="44"/>
      <c r="BW152" s="91">
        <v>1551.9000000000015</v>
      </c>
      <c r="BX152" s="49">
        <v>395.7</v>
      </c>
    </row>
    <row r="153" spans="1:76" s="10" customFormat="1" ht="25.5">
      <c r="A153" s="36">
        <v>135</v>
      </c>
      <c r="B153" s="60" t="s">
        <v>478</v>
      </c>
      <c r="C153" s="61" t="s">
        <v>479</v>
      </c>
      <c r="D153" s="62" t="s">
        <v>120</v>
      </c>
      <c r="E153" s="63" t="s">
        <v>87</v>
      </c>
      <c r="F153" s="63" t="s">
        <v>87</v>
      </c>
      <c r="G153" s="60"/>
      <c r="H153" s="72">
        <v>1772.7</v>
      </c>
      <c r="I153" s="81">
        <v>2125.6999999999998</v>
      </c>
      <c r="J153" s="73">
        <v>9069.2319927999997</v>
      </c>
      <c r="K153" s="67">
        <v>8887.8473529439998</v>
      </c>
      <c r="L153" s="73">
        <v>0</v>
      </c>
      <c r="M153" s="73">
        <v>0</v>
      </c>
      <c r="N153" s="67">
        <v>3138.7000000000044</v>
      </c>
      <c r="O153" s="67">
        <v>2878.7</v>
      </c>
      <c r="P153" s="67">
        <v>3135.8000000000043</v>
      </c>
      <c r="Q153" s="67">
        <v>2868.7999999999997</v>
      </c>
      <c r="R153" s="67">
        <v>10841.9319928</v>
      </c>
      <c r="S153" s="67">
        <v>11013.547352943999</v>
      </c>
      <c r="T153" s="67">
        <v>2.9</v>
      </c>
      <c r="U153" s="65">
        <v>9.9</v>
      </c>
      <c r="V153" s="74">
        <v>15000</v>
      </c>
      <c r="W153" s="75">
        <v>0</v>
      </c>
      <c r="X153" s="76" t="s">
        <v>480</v>
      </c>
      <c r="Y153" s="77" t="s">
        <v>480</v>
      </c>
      <c r="Z153" s="77">
        <v>0</v>
      </c>
      <c r="AA153" s="33">
        <f t="shared" si="20"/>
        <v>12</v>
      </c>
      <c r="AB153" s="43">
        <v>1</v>
      </c>
      <c r="AC153" s="43">
        <v>8</v>
      </c>
      <c r="AD153" s="43">
        <v>3</v>
      </c>
      <c r="AE153" s="43">
        <v>195.3</v>
      </c>
      <c r="AF153" s="43">
        <v>195.3</v>
      </c>
      <c r="AG153" s="43">
        <v>154.6</v>
      </c>
      <c r="AH153" s="43">
        <v>154.6</v>
      </c>
      <c r="AI153" s="43">
        <v>114.3</v>
      </c>
      <c r="AJ153" s="43">
        <v>114.3</v>
      </c>
      <c r="AK153" s="34">
        <f t="shared" si="21"/>
        <v>23696.600000000002</v>
      </c>
      <c r="AL153" s="34">
        <f t="shared" si="22"/>
        <v>23696.600000000002</v>
      </c>
      <c r="AM153" s="44">
        <v>23663.7</v>
      </c>
      <c r="AN153" s="44">
        <v>23663.7</v>
      </c>
      <c r="AO153" s="44"/>
      <c r="AP153" s="44"/>
      <c r="AQ153" s="44">
        <v>32.9</v>
      </c>
      <c r="AR153" s="44">
        <v>32.9</v>
      </c>
      <c r="AS153" s="34">
        <f t="shared" si="23"/>
        <v>26835.300000000003</v>
      </c>
      <c r="AT153" s="34">
        <f t="shared" si="24"/>
        <v>23956.600000000002</v>
      </c>
      <c r="AU153" s="44">
        <v>26485.300000000003</v>
      </c>
      <c r="AV153" s="44">
        <v>23870.600000000002</v>
      </c>
      <c r="AW153" s="44">
        <v>350</v>
      </c>
      <c r="AX153" s="44">
        <v>86</v>
      </c>
      <c r="AY153" s="44"/>
      <c r="AZ153" s="44"/>
      <c r="BA153" s="34">
        <f t="shared" si="25"/>
        <v>0</v>
      </c>
      <c r="BB153" s="47"/>
      <c r="BC153" s="47"/>
      <c r="BD153" s="47"/>
      <c r="BE153" s="34">
        <f t="shared" si="26"/>
        <v>2.9</v>
      </c>
      <c r="BF153" s="34">
        <f t="shared" si="27"/>
        <v>9.9</v>
      </c>
      <c r="BG153" s="44"/>
      <c r="BH153" s="44"/>
      <c r="BI153" s="44">
        <v>2.9</v>
      </c>
      <c r="BJ153" s="44">
        <v>9.9</v>
      </c>
      <c r="BK153" s="44"/>
      <c r="BL153" s="44"/>
      <c r="BM153" s="44"/>
      <c r="BN153" s="44"/>
      <c r="BO153" s="34">
        <f t="shared" si="28"/>
        <v>0</v>
      </c>
      <c r="BP153" s="34">
        <f t="shared" si="29"/>
        <v>0</v>
      </c>
      <c r="BQ153" s="44"/>
      <c r="BR153" s="44"/>
      <c r="BS153" s="44"/>
      <c r="BT153" s="44"/>
      <c r="BU153" s="44"/>
      <c r="BV153" s="44"/>
      <c r="BW153" s="91">
        <v>3138.7000000000044</v>
      </c>
      <c r="BX153" s="49">
        <v>2878.7</v>
      </c>
    </row>
    <row r="154" spans="1:76" s="10" customFormat="1" ht="25.5">
      <c r="A154" s="36">
        <v>136</v>
      </c>
      <c r="B154" s="60" t="s">
        <v>481</v>
      </c>
      <c r="C154" s="61" t="s">
        <v>482</v>
      </c>
      <c r="D154" s="62" t="s">
        <v>120</v>
      </c>
      <c r="E154" s="63" t="s">
        <v>87</v>
      </c>
      <c r="F154" s="63" t="s">
        <v>87</v>
      </c>
      <c r="G154" s="60"/>
      <c r="H154" s="72">
        <v>42579.6</v>
      </c>
      <c r="I154" s="81">
        <v>42579.6</v>
      </c>
      <c r="J154" s="73">
        <v>13055.744827999999</v>
      </c>
      <c r="K154" s="67">
        <v>12794.629931439998</v>
      </c>
      <c r="L154" s="73">
        <v>0</v>
      </c>
      <c r="M154" s="73">
        <v>0</v>
      </c>
      <c r="N154" s="67">
        <v>843.5</v>
      </c>
      <c r="O154" s="67">
        <v>1017.6</v>
      </c>
      <c r="P154" s="67">
        <v>641.9</v>
      </c>
      <c r="Q154" s="67">
        <v>778.5</v>
      </c>
      <c r="R154" s="67">
        <v>55635.344828000001</v>
      </c>
      <c r="S154" s="67">
        <v>55374.229931440001</v>
      </c>
      <c r="T154" s="67">
        <v>201.6</v>
      </c>
      <c r="U154" s="65">
        <v>239.1</v>
      </c>
      <c r="V154" s="74" t="s">
        <v>483</v>
      </c>
      <c r="W154" s="75">
        <v>0</v>
      </c>
      <c r="X154" s="76" t="s">
        <v>484</v>
      </c>
      <c r="Y154" s="77" t="s">
        <v>484</v>
      </c>
      <c r="Z154" s="77">
        <v>0</v>
      </c>
      <c r="AA154" s="33">
        <f t="shared" si="20"/>
        <v>29</v>
      </c>
      <c r="AB154" s="43">
        <v>2</v>
      </c>
      <c r="AC154" s="43">
        <v>17</v>
      </c>
      <c r="AD154" s="43">
        <v>10</v>
      </c>
      <c r="AE154" s="43">
        <v>174.5</v>
      </c>
      <c r="AF154" s="43">
        <v>174.5</v>
      </c>
      <c r="AG154" s="43">
        <v>135.4</v>
      </c>
      <c r="AH154" s="43">
        <v>135.4</v>
      </c>
      <c r="AI154" s="43">
        <v>93.7</v>
      </c>
      <c r="AJ154" s="43">
        <v>93.7</v>
      </c>
      <c r="AK154" s="34">
        <f t="shared" si="21"/>
        <v>51330.399999999994</v>
      </c>
      <c r="AL154" s="34">
        <f t="shared" si="22"/>
        <v>51330.399999999994</v>
      </c>
      <c r="AM154" s="44">
        <v>50258.399999999994</v>
      </c>
      <c r="AN154" s="44">
        <v>50258.399999999994</v>
      </c>
      <c r="AO154" s="44"/>
      <c r="AP154" s="44"/>
      <c r="AQ154" s="44">
        <v>1072</v>
      </c>
      <c r="AR154" s="44">
        <v>1072</v>
      </c>
      <c r="AS154" s="34">
        <f t="shared" si="23"/>
        <v>52173.899999999994</v>
      </c>
      <c r="AT154" s="34">
        <f t="shared" si="24"/>
        <v>51156.399999999994</v>
      </c>
      <c r="AU154" s="44">
        <v>51963.899999999994</v>
      </c>
      <c r="AV154" s="44">
        <v>50948.899999999994</v>
      </c>
      <c r="AW154" s="44">
        <v>210</v>
      </c>
      <c r="AX154" s="44">
        <v>207.5</v>
      </c>
      <c r="AY154" s="44"/>
      <c r="AZ154" s="44"/>
      <c r="BA154" s="34">
        <f t="shared" si="25"/>
        <v>0</v>
      </c>
      <c r="BB154" s="47"/>
      <c r="BC154" s="47"/>
      <c r="BD154" s="47"/>
      <c r="BE154" s="34">
        <f t="shared" si="26"/>
        <v>201.6</v>
      </c>
      <c r="BF154" s="34">
        <f t="shared" si="27"/>
        <v>239.1</v>
      </c>
      <c r="BG154" s="44"/>
      <c r="BH154" s="44"/>
      <c r="BI154" s="44">
        <v>201.6</v>
      </c>
      <c r="BJ154" s="44">
        <v>239.1</v>
      </c>
      <c r="BK154" s="44"/>
      <c r="BL154" s="44"/>
      <c r="BM154" s="44"/>
      <c r="BN154" s="44"/>
      <c r="BO154" s="34">
        <f t="shared" si="28"/>
        <v>0</v>
      </c>
      <c r="BP154" s="34">
        <f t="shared" si="29"/>
        <v>0</v>
      </c>
      <c r="BQ154" s="44"/>
      <c r="BR154" s="44"/>
      <c r="BS154" s="44"/>
      <c r="BT154" s="44"/>
      <c r="BU154" s="44"/>
      <c r="BV154" s="44"/>
      <c r="BW154" s="91">
        <v>843.5</v>
      </c>
      <c r="BX154" s="49">
        <v>1017.6</v>
      </c>
    </row>
    <row r="155" spans="1:76" s="10" customFormat="1" ht="25.5">
      <c r="A155" s="36">
        <v>137</v>
      </c>
      <c r="B155" s="60" t="s">
        <v>485</v>
      </c>
      <c r="C155" s="61" t="s">
        <v>486</v>
      </c>
      <c r="D155" s="62" t="s">
        <v>120</v>
      </c>
      <c r="E155" s="63" t="s">
        <v>87</v>
      </c>
      <c r="F155" s="63" t="s">
        <v>87</v>
      </c>
      <c r="G155" s="60"/>
      <c r="H155" s="72">
        <v>3861.5</v>
      </c>
      <c r="I155" s="81">
        <v>3282.3</v>
      </c>
      <c r="J155" s="73">
        <v>0</v>
      </c>
      <c r="K155" s="67">
        <v>0</v>
      </c>
      <c r="L155" s="73">
        <v>0</v>
      </c>
      <c r="M155" s="73">
        <v>0</v>
      </c>
      <c r="N155" s="67">
        <v>2960.0000000000073</v>
      </c>
      <c r="O155" s="67">
        <v>4310.8999999999996</v>
      </c>
      <c r="P155" s="67">
        <v>2608.5000000000073</v>
      </c>
      <c r="Q155" s="67">
        <v>4175.7</v>
      </c>
      <c r="R155" s="67">
        <v>3861.5</v>
      </c>
      <c r="S155" s="67">
        <v>3282.3</v>
      </c>
      <c r="T155" s="67">
        <v>351.5</v>
      </c>
      <c r="U155" s="65">
        <v>135.19999999999999</v>
      </c>
      <c r="V155" s="74" t="s">
        <v>487</v>
      </c>
      <c r="W155" s="75">
        <v>0</v>
      </c>
      <c r="X155" s="76" t="s">
        <v>206</v>
      </c>
      <c r="Y155" s="77" t="s">
        <v>206</v>
      </c>
      <c r="Z155" s="77">
        <v>0</v>
      </c>
      <c r="AA155" s="33">
        <f t="shared" si="20"/>
        <v>31</v>
      </c>
      <c r="AB155" s="43">
        <v>2</v>
      </c>
      <c r="AC155" s="43">
        <v>24</v>
      </c>
      <c r="AD155" s="43">
        <v>5</v>
      </c>
      <c r="AE155" s="43">
        <v>172</v>
      </c>
      <c r="AF155" s="43">
        <v>172</v>
      </c>
      <c r="AG155" s="43">
        <v>115.2</v>
      </c>
      <c r="AH155" s="43">
        <v>115.2</v>
      </c>
      <c r="AI155" s="43">
        <v>77.8</v>
      </c>
      <c r="AJ155" s="43">
        <v>77.8</v>
      </c>
      <c r="AK155" s="34">
        <f t="shared" si="21"/>
        <v>50981.400000000009</v>
      </c>
      <c r="AL155" s="34">
        <f t="shared" si="22"/>
        <v>50981.400000000009</v>
      </c>
      <c r="AM155" s="44">
        <v>50870.100000000006</v>
      </c>
      <c r="AN155" s="44">
        <v>50870.100000000006</v>
      </c>
      <c r="AO155" s="44"/>
      <c r="AP155" s="44"/>
      <c r="AQ155" s="44">
        <v>111.3</v>
      </c>
      <c r="AR155" s="44">
        <v>111.3</v>
      </c>
      <c r="AS155" s="34">
        <f t="shared" si="23"/>
        <v>53941.4</v>
      </c>
      <c r="AT155" s="34">
        <f t="shared" si="24"/>
        <v>49630.5</v>
      </c>
      <c r="AU155" s="44">
        <v>53941.4</v>
      </c>
      <c r="AV155" s="44">
        <v>49630.5</v>
      </c>
      <c r="AW155" s="44">
        <v>0</v>
      </c>
      <c r="AX155" s="44"/>
      <c r="AY155" s="44"/>
      <c r="AZ155" s="44"/>
      <c r="BA155" s="34">
        <f t="shared" si="25"/>
        <v>0</v>
      </c>
      <c r="BB155" s="47"/>
      <c r="BC155" s="47"/>
      <c r="BD155" s="47"/>
      <c r="BE155" s="34">
        <f t="shared" si="26"/>
        <v>351.5</v>
      </c>
      <c r="BF155" s="34">
        <f t="shared" si="27"/>
        <v>135.19999999999999</v>
      </c>
      <c r="BG155" s="44"/>
      <c r="BH155" s="44"/>
      <c r="BI155" s="44">
        <v>351.5</v>
      </c>
      <c r="BJ155" s="44">
        <v>135.19999999999999</v>
      </c>
      <c r="BK155" s="44"/>
      <c r="BL155" s="44"/>
      <c r="BM155" s="44"/>
      <c r="BN155" s="44"/>
      <c r="BO155" s="34">
        <f t="shared" si="28"/>
        <v>0</v>
      </c>
      <c r="BP155" s="34">
        <f t="shared" si="29"/>
        <v>0</v>
      </c>
      <c r="BQ155" s="44"/>
      <c r="BR155" s="44"/>
      <c r="BS155" s="44"/>
      <c r="BT155" s="44"/>
      <c r="BU155" s="44"/>
      <c r="BV155" s="44"/>
      <c r="BW155" s="91">
        <v>2960.0000000000073</v>
      </c>
      <c r="BX155" s="49">
        <v>4310.8999999999996</v>
      </c>
    </row>
    <row r="156" spans="1:76" s="10" customFormat="1" ht="25.5">
      <c r="A156" s="36">
        <v>138</v>
      </c>
      <c r="B156" s="60" t="s">
        <v>488</v>
      </c>
      <c r="C156" s="61" t="s">
        <v>489</v>
      </c>
      <c r="D156" s="62" t="s">
        <v>120</v>
      </c>
      <c r="E156" s="63" t="s">
        <v>87</v>
      </c>
      <c r="F156" s="63" t="s">
        <v>87</v>
      </c>
      <c r="G156" s="60"/>
      <c r="H156" s="72">
        <v>2980.9</v>
      </c>
      <c r="I156" s="81">
        <v>2125.6999999999998</v>
      </c>
      <c r="J156" s="73">
        <v>13836.181234400001</v>
      </c>
      <c r="K156" s="67">
        <v>13559.457609712001</v>
      </c>
      <c r="L156" s="73">
        <v>0</v>
      </c>
      <c r="M156" s="73">
        <v>0</v>
      </c>
      <c r="N156" s="67">
        <v>477.29999999999927</v>
      </c>
      <c r="O156" s="67">
        <v>611.20000000000005</v>
      </c>
      <c r="P156" s="67">
        <v>460.8999999999993</v>
      </c>
      <c r="Q156" s="67">
        <v>592.40000000000009</v>
      </c>
      <c r="R156" s="67">
        <v>16817.081234400001</v>
      </c>
      <c r="S156" s="67">
        <v>15685.157609712001</v>
      </c>
      <c r="T156" s="67">
        <v>16.399999999999999</v>
      </c>
      <c r="U156" s="65">
        <v>18.8</v>
      </c>
      <c r="V156" s="74">
        <v>10000</v>
      </c>
      <c r="W156" s="75">
        <v>0</v>
      </c>
      <c r="X156" s="76" t="s">
        <v>490</v>
      </c>
      <c r="Y156" s="77" t="s">
        <v>490</v>
      </c>
      <c r="Z156" s="77">
        <v>0</v>
      </c>
      <c r="AA156" s="33">
        <f t="shared" si="20"/>
        <v>15</v>
      </c>
      <c r="AB156" s="43">
        <v>1</v>
      </c>
      <c r="AC156" s="43">
        <v>9</v>
      </c>
      <c r="AD156" s="43">
        <v>5</v>
      </c>
      <c r="AE156" s="43">
        <v>216.5</v>
      </c>
      <c r="AF156" s="43">
        <v>216.5</v>
      </c>
      <c r="AG156" s="43">
        <v>116.1</v>
      </c>
      <c r="AH156" s="43">
        <v>116.1</v>
      </c>
      <c r="AI156" s="43">
        <v>94.6</v>
      </c>
      <c r="AJ156" s="43">
        <v>94.6</v>
      </c>
      <c r="AK156" s="34">
        <f t="shared" si="21"/>
        <v>25365.300000000003</v>
      </c>
      <c r="AL156" s="34">
        <f t="shared" si="22"/>
        <v>25365.300000000003</v>
      </c>
      <c r="AM156" s="44">
        <v>25311.9</v>
      </c>
      <c r="AN156" s="44">
        <v>25311.9</v>
      </c>
      <c r="AO156" s="44"/>
      <c r="AP156" s="44"/>
      <c r="AQ156" s="44">
        <v>53.4</v>
      </c>
      <c r="AR156" s="44">
        <v>53.4</v>
      </c>
      <c r="AS156" s="34">
        <f t="shared" si="23"/>
        <v>25842.6</v>
      </c>
      <c r="AT156" s="34">
        <f t="shared" si="24"/>
        <v>25231.399999999998</v>
      </c>
      <c r="AU156" s="44">
        <v>25807</v>
      </c>
      <c r="AV156" s="44">
        <v>25231.399999999998</v>
      </c>
      <c r="AW156" s="44">
        <v>35.6</v>
      </c>
      <c r="AX156" s="44"/>
      <c r="AY156" s="44"/>
      <c r="AZ156" s="44"/>
      <c r="BA156" s="34">
        <f t="shared" si="25"/>
        <v>0</v>
      </c>
      <c r="BB156" s="47"/>
      <c r="BC156" s="47"/>
      <c r="BD156" s="47"/>
      <c r="BE156" s="34">
        <f t="shared" si="26"/>
        <v>16.399999999999999</v>
      </c>
      <c r="BF156" s="34">
        <f t="shared" si="27"/>
        <v>18.8</v>
      </c>
      <c r="BG156" s="44"/>
      <c r="BH156" s="44"/>
      <c r="BI156" s="44">
        <v>16.399999999999999</v>
      </c>
      <c r="BJ156" s="44">
        <v>18.8</v>
      </c>
      <c r="BK156" s="44"/>
      <c r="BL156" s="44"/>
      <c r="BM156" s="44"/>
      <c r="BN156" s="44"/>
      <c r="BO156" s="34">
        <f t="shared" si="28"/>
        <v>0</v>
      </c>
      <c r="BP156" s="34">
        <f t="shared" si="29"/>
        <v>0</v>
      </c>
      <c r="BQ156" s="44"/>
      <c r="BR156" s="44"/>
      <c r="BS156" s="44"/>
      <c r="BT156" s="44"/>
      <c r="BU156" s="44"/>
      <c r="BV156" s="44"/>
      <c r="BW156" s="91">
        <v>477.29999999999927</v>
      </c>
      <c r="BX156" s="49">
        <v>611.20000000000005</v>
      </c>
    </row>
    <row r="157" spans="1:76" s="10" customFormat="1" ht="25.5">
      <c r="A157" s="36">
        <v>139</v>
      </c>
      <c r="B157" s="60" t="s">
        <v>491</v>
      </c>
      <c r="C157" s="61" t="s">
        <v>492</v>
      </c>
      <c r="D157" s="62" t="s">
        <v>120</v>
      </c>
      <c r="E157" s="63" t="s">
        <v>87</v>
      </c>
      <c r="F157" s="63" t="s">
        <v>87</v>
      </c>
      <c r="G157" s="60"/>
      <c r="H157" s="72">
        <v>4042.1</v>
      </c>
      <c r="I157" s="81">
        <v>3116.7</v>
      </c>
      <c r="J157" s="73">
        <v>12413.757764799999</v>
      </c>
      <c r="K157" s="67">
        <v>12165.482609503999</v>
      </c>
      <c r="L157" s="73">
        <v>0</v>
      </c>
      <c r="M157" s="73">
        <v>0</v>
      </c>
      <c r="N157" s="67">
        <v>1209.2000000000014</v>
      </c>
      <c r="O157" s="67">
        <v>1096.5</v>
      </c>
      <c r="P157" s="67">
        <v>1145.6000000000015</v>
      </c>
      <c r="Q157" s="67">
        <v>984.4</v>
      </c>
      <c r="R157" s="67">
        <v>16455.857764799999</v>
      </c>
      <c r="S157" s="67">
        <v>15282.182609503998</v>
      </c>
      <c r="T157" s="67">
        <v>63.6</v>
      </c>
      <c r="U157" s="65">
        <v>112.1</v>
      </c>
      <c r="V157" s="74">
        <v>14000</v>
      </c>
      <c r="W157" s="75">
        <v>0</v>
      </c>
      <c r="X157" s="76" t="s">
        <v>493</v>
      </c>
      <c r="Y157" s="77" t="s">
        <v>493</v>
      </c>
      <c r="Z157" s="77">
        <v>0</v>
      </c>
      <c r="AA157" s="33">
        <f t="shared" si="20"/>
        <v>23</v>
      </c>
      <c r="AB157" s="43">
        <v>1</v>
      </c>
      <c r="AC157" s="43">
        <v>15</v>
      </c>
      <c r="AD157" s="43">
        <v>7</v>
      </c>
      <c r="AE157" s="43">
        <v>250</v>
      </c>
      <c r="AF157" s="43">
        <v>250</v>
      </c>
      <c r="AG157" s="43">
        <v>112.6</v>
      </c>
      <c r="AH157" s="43">
        <v>112.6</v>
      </c>
      <c r="AI157" s="43">
        <v>89.5</v>
      </c>
      <c r="AJ157" s="43">
        <v>89.5</v>
      </c>
      <c r="AK157" s="34">
        <f t="shared" si="21"/>
        <v>37010.199999999997</v>
      </c>
      <c r="AL157" s="34">
        <f t="shared" si="22"/>
        <v>37010.199999999997</v>
      </c>
      <c r="AM157" s="44">
        <v>37010.199999999997</v>
      </c>
      <c r="AN157" s="44">
        <v>37010.199999999997</v>
      </c>
      <c r="AO157" s="44"/>
      <c r="AP157" s="44"/>
      <c r="AQ157" s="44">
        <v>0</v>
      </c>
      <c r="AR157" s="44">
        <v>0</v>
      </c>
      <c r="AS157" s="34">
        <f t="shared" si="23"/>
        <v>37563.599999999999</v>
      </c>
      <c r="AT157" s="34">
        <f t="shared" si="24"/>
        <v>36672.199999999997</v>
      </c>
      <c r="AU157" s="44">
        <v>37563.599999999999</v>
      </c>
      <c r="AV157" s="44">
        <v>36672.199999999997</v>
      </c>
      <c r="AW157" s="44">
        <v>0</v>
      </c>
      <c r="AX157" s="44"/>
      <c r="AY157" s="44"/>
      <c r="AZ157" s="44"/>
      <c r="BA157" s="34">
        <f t="shared" si="25"/>
        <v>0</v>
      </c>
      <c r="BB157" s="47"/>
      <c r="BC157" s="47"/>
      <c r="BD157" s="47"/>
      <c r="BE157" s="34">
        <f t="shared" si="26"/>
        <v>63.6</v>
      </c>
      <c r="BF157" s="34">
        <f t="shared" si="27"/>
        <v>112.1</v>
      </c>
      <c r="BG157" s="44"/>
      <c r="BH157" s="44"/>
      <c r="BI157" s="44">
        <v>63.6</v>
      </c>
      <c r="BJ157" s="44">
        <v>112.1</v>
      </c>
      <c r="BK157" s="44"/>
      <c r="BL157" s="44"/>
      <c r="BM157" s="44"/>
      <c r="BN157" s="44"/>
      <c r="BO157" s="34">
        <f t="shared" si="28"/>
        <v>655.8</v>
      </c>
      <c r="BP157" s="34">
        <f t="shared" si="29"/>
        <v>205.1</v>
      </c>
      <c r="BQ157" s="44"/>
      <c r="BR157" s="44"/>
      <c r="BS157" s="44">
        <v>655.8</v>
      </c>
      <c r="BT157" s="44">
        <v>205.1</v>
      </c>
      <c r="BU157" s="44"/>
      <c r="BV157" s="44"/>
      <c r="BW157" s="91">
        <v>553.40000000000146</v>
      </c>
      <c r="BX157" s="49">
        <v>891.4</v>
      </c>
    </row>
    <row r="158" spans="1:76" s="10" customFormat="1" ht="25.5">
      <c r="A158" s="36">
        <v>140</v>
      </c>
      <c r="B158" s="60" t="s">
        <v>494</v>
      </c>
      <c r="C158" s="61" t="s">
        <v>495</v>
      </c>
      <c r="D158" s="62" t="s">
        <v>120</v>
      </c>
      <c r="E158" s="63" t="s">
        <v>87</v>
      </c>
      <c r="F158" s="63" t="s">
        <v>87</v>
      </c>
      <c r="G158" s="60"/>
      <c r="H158" s="72">
        <v>5288.5</v>
      </c>
      <c r="I158" s="81">
        <v>4141.7</v>
      </c>
      <c r="J158" s="73">
        <v>3989.4305303999995</v>
      </c>
      <c r="K158" s="67">
        <v>3909.6419197919995</v>
      </c>
      <c r="L158" s="73">
        <v>0</v>
      </c>
      <c r="M158" s="73">
        <v>0</v>
      </c>
      <c r="N158" s="67">
        <v>3455.0999999999985</v>
      </c>
      <c r="O158" s="67">
        <v>2159.5</v>
      </c>
      <c r="P158" s="67">
        <v>3380.0999999999985</v>
      </c>
      <c r="Q158" s="67">
        <v>2092.5</v>
      </c>
      <c r="R158" s="67">
        <v>9277.930530399999</v>
      </c>
      <c r="S158" s="67">
        <v>8051.3419197919993</v>
      </c>
      <c r="T158" s="67">
        <v>75</v>
      </c>
      <c r="U158" s="65">
        <v>67</v>
      </c>
      <c r="V158" s="74" t="s">
        <v>496</v>
      </c>
      <c r="W158" s="75">
        <v>0</v>
      </c>
      <c r="X158" s="76" t="s">
        <v>497</v>
      </c>
      <c r="Y158" s="77" t="s">
        <v>497</v>
      </c>
      <c r="Z158" s="77">
        <v>0</v>
      </c>
      <c r="AA158" s="33">
        <f t="shared" si="20"/>
        <v>20</v>
      </c>
      <c r="AB158" s="43">
        <v>1</v>
      </c>
      <c r="AC158" s="43">
        <v>13</v>
      </c>
      <c r="AD158" s="43">
        <v>6</v>
      </c>
      <c r="AE158" s="43">
        <v>220</v>
      </c>
      <c r="AF158" s="43">
        <v>220</v>
      </c>
      <c r="AG158" s="43">
        <v>127.9</v>
      </c>
      <c r="AH158" s="43">
        <v>127.9</v>
      </c>
      <c r="AI158" s="43">
        <v>97.8</v>
      </c>
      <c r="AJ158" s="43">
        <v>97.8</v>
      </c>
      <c r="AK158" s="34">
        <f t="shared" si="21"/>
        <v>31689</v>
      </c>
      <c r="AL158" s="34">
        <f t="shared" si="22"/>
        <v>31689</v>
      </c>
      <c r="AM158" s="44">
        <v>31689</v>
      </c>
      <c r="AN158" s="44">
        <v>31689</v>
      </c>
      <c r="AO158" s="44"/>
      <c r="AP158" s="44"/>
      <c r="AQ158" s="44">
        <v>0</v>
      </c>
      <c r="AR158" s="44">
        <v>0</v>
      </c>
      <c r="AS158" s="34">
        <f t="shared" si="23"/>
        <v>35144.1</v>
      </c>
      <c r="AT158" s="34">
        <f t="shared" si="24"/>
        <v>32984.6</v>
      </c>
      <c r="AU158" s="44">
        <v>34894.1</v>
      </c>
      <c r="AV158" s="44">
        <v>32923.1</v>
      </c>
      <c r="AW158" s="44">
        <v>250</v>
      </c>
      <c r="AX158" s="44">
        <v>61.5</v>
      </c>
      <c r="AY158" s="44"/>
      <c r="AZ158" s="44"/>
      <c r="BA158" s="34">
        <f t="shared" si="25"/>
        <v>0</v>
      </c>
      <c r="BB158" s="47"/>
      <c r="BC158" s="47"/>
      <c r="BD158" s="47"/>
      <c r="BE158" s="34">
        <f t="shared" si="26"/>
        <v>75</v>
      </c>
      <c r="BF158" s="34">
        <f t="shared" si="27"/>
        <v>67</v>
      </c>
      <c r="BG158" s="44"/>
      <c r="BH158" s="44"/>
      <c r="BI158" s="44">
        <v>75</v>
      </c>
      <c r="BJ158" s="44">
        <v>67</v>
      </c>
      <c r="BK158" s="44"/>
      <c r="BL158" s="44"/>
      <c r="BM158" s="44"/>
      <c r="BN158" s="44"/>
      <c r="BO158" s="34">
        <f t="shared" si="28"/>
        <v>0</v>
      </c>
      <c r="BP158" s="34">
        <f t="shared" si="29"/>
        <v>0</v>
      </c>
      <c r="BQ158" s="44"/>
      <c r="BR158" s="44"/>
      <c r="BS158" s="44"/>
      <c r="BT158" s="44"/>
      <c r="BU158" s="44"/>
      <c r="BV158" s="44"/>
      <c r="BW158" s="91">
        <v>3455.0999999999985</v>
      </c>
      <c r="BX158" s="49">
        <v>2159.5</v>
      </c>
    </row>
    <row r="159" spans="1:76" s="10" customFormat="1" ht="25.5">
      <c r="A159" s="36">
        <v>141</v>
      </c>
      <c r="B159" s="60" t="s">
        <v>498</v>
      </c>
      <c r="C159" s="61" t="s">
        <v>499</v>
      </c>
      <c r="D159" s="62" t="s">
        <v>120</v>
      </c>
      <c r="E159" s="63" t="s">
        <v>87</v>
      </c>
      <c r="F159" s="63" t="s">
        <v>87</v>
      </c>
      <c r="G159" s="60"/>
      <c r="H159" s="72">
        <v>13325.4</v>
      </c>
      <c r="I159" s="81">
        <v>13535.4</v>
      </c>
      <c r="J159" s="73">
        <v>16669.451511999996</v>
      </c>
      <c r="K159" s="67">
        <v>16336.062481759996</v>
      </c>
      <c r="L159" s="73">
        <v>0</v>
      </c>
      <c r="M159" s="73">
        <v>0</v>
      </c>
      <c r="N159" s="67">
        <v>16948.899999999994</v>
      </c>
      <c r="O159" s="67">
        <v>13137.4</v>
      </c>
      <c r="P159" s="67">
        <v>16725.099999999995</v>
      </c>
      <c r="Q159" s="67">
        <v>12736.8</v>
      </c>
      <c r="R159" s="67">
        <v>29994.851511999994</v>
      </c>
      <c r="S159" s="67">
        <v>29871.462481759998</v>
      </c>
      <c r="T159" s="67">
        <v>223.8</v>
      </c>
      <c r="U159" s="65">
        <v>400.6</v>
      </c>
      <c r="V159" s="74">
        <v>18600</v>
      </c>
      <c r="W159" s="75">
        <v>0</v>
      </c>
      <c r="X159" s="76" t="s">
        <v>500</v>
      </c>
      <c r="Y159" s="77" t="s">
        <v>500</v>
      </c>
      <c r="Z159" s="77">
        <v>0</v>
      </c>
      <c r="AA159" s="33">
        <f t="shared" si="20"/>
        <v>37</v>
      </c>
      <c r="AB159" s="43">
        <v>2</v>
      </c>
      <c r="AC159" s="43">
        <v>25</v>
      </c>
      <c r="AD159" s="43">
        <v>10</v>
      </c>
      <c r="AE159" s="43">
        <v>181.3</v>
      </c>
      <c r="AF159" s="43">
        <v>181.3</v>
      </c>
      <c r="AG159" s="43">
        <v>93.4</v>
      </c>
      <c r="AH159" s="43">
        <v>93.4</v>
      </c>
      <c r="AI159" s="43">
        <v>67.8</v>
      </c>
      <c r="AJ159" s="43">
        <v>67.8</v>
      </c>
      <c r="AK159" s="34">
        <f t="shared" si="21"/>
        <v>75120.700000000012</v>
      </c>
      <c r="AL159" s="34">
        <f t="shared" si="22"/>
        <v>75120.700000000012</v>
      </c>
      <c r="AM159" s="44">
        <v>75120.700000000012</v>
      </c>
      <c r="AN159" s="44">
        <v>75120.700000000012</v>
      </c>
      <c r="AO159" s="44"/>
      <c r="AP159" s="44"/>
      <c r="AQ159" s="44">
        <v>0</v>
      </c>
      <c r="AR159" s="44">
        <v>0</v>
      </c>
      <c r="AS159" s="34">
        <f t="shared" si="23"/>
        <v>92069.6</v>
      </c>
      <c r="AT159" s="34">
        <f t="shared" si="24"/>
        <v>78932.2</v>
      </c>
      <c r="AU159" s="44">
        <v>87869.6</v>
      </c>
      <c r="AV159" s="44">
        <v>78722.2</v>
      </c>
      <c r="AW159" s="44">
        <v>4200</v>
      </c>
      <c r="AX159" s="44">
        <v>210</v>
      </c>
      <c r="AY159" s="44"/>
      <c r="AZ159" s="44"/>
      <c r="BA159" s="34">
        <f t="shared" si="25"/>
        <v>0</v>
      </c>
      <c r="BB159" s="47"/>
      <c r="BC159" s="47"/>
      <c r="BD159" s="47"/>
      <c r="BE159" s="34">
        <f t="shared" si="26"/>
        <v>223.8</v>
      </c>
      <c r="BF159" s="34">
        <f t="shared" si="27"/>
        <v>400.6</v>
      </c>
      <c r="BG159" s="44"/>
      <c r="BH159" s="44"/>
      <c r="BI159" s="44">
        <v>223.8</v>
      </c>
      <c r="BJ159" s="44">
        <v>400.6</v>
      </c>
      <c r="BK159" s="44"/>
      <c r="BL159" s="44"/>
      <c r="BM159" s="44"/>
      <c r="BN159" s="44"/>
      <c r="BO159" s="34">
        <f t="shared" si="28"/>
        <v>0</v>
      </c>
      <c r="BP159" s="34">
        <f t="shared" si="29"/>
        <v>0</v>
      </c>
      <c r="BQ159" s="44"/>
      <c r="BR159" s="44"/>
      <c r="BS159" s="44"/>
      <c r="BT159" s="44"/>
      <c r="BU159" s="44"/>
      <c r="BV159" s="44"/>
      <c r="BW159" s="91">
        <v>16948.899999999994</v>
      </c>
      <c r="BX159" s="49">
        <v>13137.4</v>
      </c>
    </row>
    <row r="160" spans="1:76" s="10" customFormat="1" ht="25.5">
      <c r="A160" s="36">
        <v>142</v>
      </c>
      <c r="B160" s="60" t="s">
        <v>501</v>
      </c>
      <c r="C160" s="61" t="s">
        <v>502</v>
      </c>
      <c r="D160" s="62" t="s">
        <v>120</v>
      </c>
      <c r="E160" s="63" t="s">
        <v>87</v>
      </c>
      <c r="F160" s="63" t="s">
        <v>87</v>
      </c>
      <c r="G160" s="60"/>
      <c r="H160" s="72">
        <v>7405.3</v>
      </c>
      <c r="I160" s="81">
        <v>6592</v>
      </c>
      <c r="J160" s="73">
        <v>47675.986640800002</v>
      </c>
      <c r="K160" s="67">
        <v>46722.466907984002</v>
      </c>
      <c r="L160" s="73">
        <v>0</v>
      </c>
      <c r="M160" s="73">
        <v>0</v>
      </c>
      <c r="N160" s="67">
        <v>10422.299999999999</v>
      </c>
      <c r="O160" s="67">
        <v>12022.4</v>
      </c>
      <c r="P160" s="67">
        <v>9821.9</v>
      </c>
      <c r="Q160" s="67">
        <v>11421</v>
      </c>
      <c r="R160" s="67">
        <v>55081.286640800005</v>
      </c>
      <c r="S160" s="67">
        <v>53314.466907984002</v>
      </c>
      <c r="T160" s="67">
        <v>600.4</v>
      </c>
      <c r="U160" s="65">
        <v>601.4</v>
      </c>
      <c r="V160" s="74">
        <v>26000</v>
      </c>
      <c r="W160" s="75">
        <v>0</v>
      </c>
      <c r="X160" s="76" t="s">
        <v>503</v>
      </c>
      <c r="Y160" s="77" t="s">
        <v>503</v>
      </c>
      <c r="Z160" s="77">
        <v>0</v>
      </c>
      <c r="AA160" s="33">
        <f t="shared" si="20"/>
        <v>36</v>
      </c>
      <c r="AB160" s="43">
        <v>2</v>
      </c>
      <c r="AC160" s="43">
        <v>27</v>
      </c>
      <c r="AD160" s="43">
        <v>7</v>
      </c>
      <c r="AE160" s="43">
        <v>186.5</v>
      </c>
      <c r="AF160" s="43">
        <v>186.5</v>
      </c>
      <c r="AG160" s="43">
        <v>104.5</v>
      </c>
      <c r="AH160" s="43">
        <v>104.5</v>
      </c>
      <c r="AI160" s="43">
        <v>91.6</v>
      </c>
      <c r="AJ160" s="43">
        <v>91.6</v>
      </c>
      <c r="AK160" s="34">
        <f t="shared" si="21"/>
        <v>57595.199999999997</v>
      </c>
      <c r="AL160" s="34">
        <f t="shared" si="22"/>
        <v>57595.199999999997</v>
      </c>
      <c r="AM160" s="44">
        <v>57595.199999999997</v>
      </c>
      <c r="AN160" s="44">
        <v>57595.199999999997</v>
      </c>
      <c r="AO160" s="44"/>
      <c r="AP160" s="44"/>
      <c r="AQ160" s="44">
        <v>0</v>
      </c>
      <c r="AR160" s="44">
        <v>0</v>
      </c>
      <c r="AS160" s="34">
        <f t="shared" si="23"/>
        <v>67987.8</v>
      </c>
      <c r="AT160" s="34">
        <f t="shared" si="24"/>
        <v>55965.4</v>
      </c>
      <c r="AU160" s="44">
        <v>58987.8</v>
      </c>
      <c r="AV160" s="44">
        <v>52556.6</v>
      </c>
      <c r="AW160" s="44">
        <v>9000</v>
      </c>
      <c r="AX160" s="44">
        <v>3408.8</v>
      </c>
      <c r="AY160" s="44"/>
      <c r="AZ160" s="44"/>
      <c r="BA160" s="34">
        <f t="shared" si="25"/>
        <v>0</v>
      </c>
      <c r="BB160" s="47"/>
      <c r="BC160" s="47"/>
      <c r="BD160" s="47"/>
      <c r="BE160" s="34">
        <f t="shared" si="26"/>
        <v>600.4</v>
      </c>
      <c r="BF160" s="34">
        <f t="shared" si="27"/>
        <v>601.4</v>
      </c>
      <c r="BG160" s="44"/>
      <c r="BH160" s="44"/>
      <c r="BI160" s="44">
        <v>600.4</v>
      </c>
      <c r="BJ160" s="44">
        <v>601.4</v>
      </c>
      <c r="BK160" s="44"/>
      <c r="BL160" s="44"/>
      <c r="BM160" s="44"/>
      <c r="BN160" s="44"/>
      <c r="BO160" s="34">
        <f t="shared" si="28"/>
        <v>29.7</v>
      </c>
      <c r="BP160" s="34">
        <f t="shared" si="29"/>
        <v>0</v>
      </c>
      <c r="BQ160" s="44"/>
      <c r="BR160" s="44"/>
      <c r="BS160" s="44">
        <v>29.7</v>
      </c>
      <c r="BT160" s="44"/>
      <c r="BU160" s="44"/>
      <c r="BV160" s="44"/>
      <c r="BW160" s="91">
        <v>10392.599999999999</v>
      </c>
      <c r="BX160" s="49">
        <v>12022.4</v>
      </c>
    </row>
    <row r="161" spans="1:76" s="10" customFormat="1" ht="25.5">
      <c r="A161" s="36">
        <v>143</v>
      </c>
      <c r="B161" s="60" t="s">
        <v>504</v>
      </c>
      <c r="C161" s="61" t="s">
        <v>505</v>
      </c>
      <c r="D161" s="62" t="s">
        <v>120</v>
      </c>
      <c r="E161" s="63" t="s">
        <v>87</v>
      </c>
      <c r="F161" s="63" t="s">
        <v>87</v>
      </c>
      <c r="G161" s="60"/>
      <c r="H161" s="72">
        <v>4322.6000000000004</v>
      </c>
      <c r="I161" s="81">
        <v>4322.6000000000004</v>
      </c>
      <c r="J161" s="73">
        <v>13227.3241296</v>
      </c>
      <c r="K161" s="67">
        <v>12962.777647007999</v>
      </c>
      <c r="L161" s="73">
        <v>0</v>
      </c>
      <c r="M161" s="73">
        <v>0</v>
      </c>
      <c r="N161" s="67">
        <v>576.90000000000873</v>
      </c>
      <c r="O161" s="67">
        <v>236</v>
      </c>
      <c r="P161" s="67">
        <v>119.60000000000872</v>
      </c>
      <c r="Q161" s="67">
        <v>-373.79999999999995</v>
      </c>
      <c r="R161" s="67">
        <v>17549.9241296</v>
      </c>
      <c r="S161" s="67">
        <v>17285.377647007997</v>
      </c>
      <c r="T161" s="67">
        <v>457.3</v>
      </c>
      <c r="U161" s="65">
        <v>609.79999999999995</v>
      </c>
      <c r="V161" s="74">
        <v>15000</v>
      </c>
      <c r="W161" s="75">
        <v>0</v>
      </c>
      <c r="X161" s="76">
        <v>2932.3</v>
      </c>
      <c r="Y161" s="77">
        <v>2932.3</v>
      </c>
      <c r="Z161" s="77">
        <v>0</v>
      </c>
      <c r="AA161" s="33">
        <f t="shared" si="20"/>
        <v>22</v>
      </c>
      <c r="AB161" s="43">
        <v>1</v>
      </c>
      <c r="AC161" s="43">
        <v>16</v>
      </c>
      <c r="AD161" s="43">
        <v>5</v>
      </c>
      <c r="AE161" s="43">
        <v>195.3</v>
      </c>
      <c r="AF161" s="43">
        <v>195.3</v>
      </c>
      <c r="AG161" s="43">
        <v>135</v>
      </c>
      <c r="AH161" s="43">
        <v>135</v>
      </c>
      <c r="AI161" s="43">
        <v>88.6</v>
      </c>
      <c r="AJ161" s="43">
        <v>88.6</v>
      </c>
      <c r="AK161" s="34">
        <f t="shared" si="21"/>
        <v>38861.300000000003</v>
      </c>
      <c r="AL161" s="34">
        <f t="shared" si="22"/>
        <v>38861.300000000003</v>
      </c>
      <c r="AM161" s="44">
        <v>38861.300000000003</v>
      </c>
      <c r="AN161" s="44">
        <v>38861.300000000003</v>
      </c>
      <c r="AO161" s="44"/>
      <c r="AP161" s="44"/>
      <c r="AQ161" s="44">
        <v>0</v>
      </c>
      <c r="AR161" s="44">
        <v>0</v>
      </c>
      <c r="AS161" s="34">
        <f t="shared" si="23"/>
        <v>39438.200000000004</v>
      </c>
      <c r="AT161" s="34">
        <f t="shared" si="24"/>
        <v>39202.199999999997</v>
      </c>
      <c r="AU161" s="44">
        <v>39438.200000000004</v>
      </c>
      <c r="AV161" s="44">
        <v>39202.199999999997</v>
      </c>
      <c r="AW161" s="44">
        <v>0</v>
      </c>
      <c r="AX161" s="44"/>
      <c r="AY161" s="44"/>
      <c r="AZ161" s="44"/>
      <c r="BA161" s="34">
        <f t="shared" si="25"/>
        <v>0</v>
      </c>
      <c r="BB161" s="47"/>
      <c r="BC161" s="47"/>
      <c r="BD161" s="47"/>
      <c r="BE161" s="34">
        <f t="shared" si="26"/>
        <v>457.3</v>
      </c>
      <c r="BF161" s="34">
        <f t="shared" si="27"/>
        <v>609.79999999999995</v>
      </c>
      <c r="BG161" s="44"/>
      <c r="BH161" s="44"/>
      <c r="BI161" s="44">
        <v>457.3</v>
      </c>
      <c r="BJ161" s="44">
        <v>609.79999999999995</v>
      </c>
      <c r="BK161" s="44"/>
      <c r="BL161" s="44"/>
      <c r="BM161" s="44"/>
      <c r="BN161" s="44"/>
      <c r="BO161" s="34">
        <f t="shared" si="28"/>
        <v>0</v>
      </c>
      <c r="BP161" s="34">
        <f t="shared" si="29"/>
        <v>0</v>
      </c>
      <c r="BQ161" s="44"/>
      <c r="BR161" s="44"/>
      <c r="BS161" s="44"/>
      <c r="BT161" s="44"/>
      <c r="BU161" s="44"/>
      <c r="BV161" s="44"/>
      <c r="BW161" s="91">
        <v>576.90000000000873</v>
      </c>
      <c r="BX161" s="49">
        <v>236</v>
      </c>
    </row>
    <row r="162" spans="1:76" s="10" customFormat="1" ht="25.5">
      <c r="A162" s="36">
        <v>144</v>
      </c>
      <c r="B162" s="60" t="s">
        <v>506</v>
      </c>
      <c r="C162" s="61" t="s">
        <v>507</v>
      </c>
      <c r="D162" s="62" t="s">
        <v>120</v>
      </c>
      <c r="E162" s="63" t="s">
        <v>87</v>
      </c>
      <c r="F162" s="63" t="s">
        <v>87</v>
      </c>
      <c r="G162" s="60"/>
      <c r="H162" s="72">
        <v>2519.1</v>
      </c>
      <c r="I162" s="81">
        <v>2092</v>
      </c>
      <c r="J162" s="73">
        <v>31305.363588800003</v>
      </c>
      <c r="K162" s="67">
        <v>30679.256317024003</v>
      </c>
      <c r="L162" s="73">
        <v>0</v>
      </c>
      <c r="M162" s="73">
        <v>0</v>
      </c>
      <c r="N162" s="67">
        <v>2773.3999999999942</v>
      </c>
      <c r="O162" s="67">
        <v>3603.4</v>
      </c>
      <c r="P162" s="67">
        <v>2594.2999999999943</v>
      </c>
      <c r="Q162" s="67">
        <v>3460.7000000000003</v>
      </c>
      <c r="R162" s="67">
        <v>33824.463588800005</v>
      </c>
      <c r="S162" s="67">
        <v>32771.256317024003</v>
      </c>
      <c r="T162" s="67">
        <v>179.1</v>
      </c>
      <c r="U162" s="65">
        <v>142.69999999999999</v>
      </c>
      <c r="V162" s="74">
        <v>16000</v>
      </c>
      <c r="W162" s="75">
        <v>0</v>
      </c>
      <c r="X162" s="76" t="s">
        <v>508</v>
      </c>
      <c r="Y162" s="77" t="s">
        <v>508</v>
      </c>
      <c r="Z162" s="77">
        <v>0</v>
      </c>
      <c r="AA162" s="33">
        <f t="shared" si="20"/>
        <v>27</v>
      </c>
      <c r="AB162" s="43">
        <v>2</v>
      </c>
      <c r="AC162" s="43">
        <v>18</v>
      </c>
      <c r="AD162" s="43">
        <v>7</v>
      </c>
      <c r="AE162" s="43">
        <v>174</v>
      </c>
      <c r="AF162" s="43">
        <v>174</v>
      </c>
      <c r="AG162" s="43">
        <v>135.19999999999999</v>
      </c>
      <c r="AH162" s="43">
        <v>135.19999999999999</v>
      </c>
      <c r="AI162" s="43">
        <v>84.2</v>
      </c>
      <c r="AJ162" s="43">
        <v>84.2</v>
      </c>
      <c r="AK162" s="34">
        <f t="shared" si="21"/>
        <v>47642.299999999996</v>
      </c>
      <c r="AL162" s="34">
        <f t="shared" si="22"/>
        <v>47642.299999999996</v>
      </c>
      <c r="AM162" s="44">
        <v>47521.299999999996</v>
      </c>
      <c r="AN162" s="44">
        <v>47521.299999999996</v>
      </c>
      <c r="AO162" s="44"/>
      <c r="AP162" s="44"/>
      <c r="AQ162" s="44">
        <v>121</v>
      </c>
      <c r="AR162" s="44">
        <v>121</v>
      </c>
      <c r="AS162" s="34">
        <f t="shared" si="23"/>
        <v>50415.7</v>
      </c>
      <c r="AT162" s="34">
        <f t="shared" si="24"/>
        <v>46812.2</v>
      </c>
      <c r="AU162" s="44">
        <v>50365.7</v>
      </c>
      <c r="AV162" s="44">
        <v>46812.2</v>
      </c>
      <c r="AW162" s="44">
        <v>50</v>
      </c>
      <c r="AX162" s="44"/>
      <c r="AY162" s="44"/>
      <c r="AZ162" s="44"/>
      <c r="BA162" s="34">
        <f t="shared" si="25"/>
        <v>0</v>
      </c>
      <c r="BB162" s="47"/>
      <c r="BC162" s="47"/>
      <c r="BD162" s="47"/>
      <c r="BE162" s="34">
        <f t="shared" si="26"/>
        <v>179.1</v>
      </c>
      <c r="BF162" s="34">
        <f t="shared" si="27"/>
        <v>142.69999999999999</v>
      </c>
      <c r="BG162" s="44"/>
      <c r="BH162" s="44"/>
      <c r="BI162" s="44">
        <v>179.1</v>
      </c>
      <c r="BJ162" s="44">
        <v>142.69999999999999</v>
      </c>
      <c r="BK162" s="44"/>
      <c r="BL162" s="44"/>
      <c r="BM162" s="44"/>
      <c r="BN162" s="44"/>
      <c r="BO162" s="34">
        <f t="shared" si="28"/>
        <v>0</v>
      </c>
      <c r="BP162" s="34">
        <f t="shared" si="29"/>
        <v>0</v>
      </c>
      <c r="BQ162" s="44"/>
      <c r="BR162" s="44"/>
      <c r="BS162" s="44"/>
      <c r="BT162" s="44"/>
      <c r="BU162" s="44"/>
      <c r="BV162" s="44"/>
      <c r="BW162" s="91">
        <v>2773.3999999999942</v>
      </c>
      <c r="BX162" s="49">
        <v>3603.4</v>
      </c>
    </row>
    <row r="163" spans="1:76" s="10" customFormat="1" ht="25.5">
      <c r="A163" s="36">
        <v>145</v>
      </c>
      <c r="B163" s="60" t="s">
        <v>509</v>
      </c>
      <c r="C163" s="61" t="s">
        <v>510</v>
      </c>
      <c r="D163" s="62" t="s">
        <v>120</v>
      </c>
      <c r="E163" s="63" t="s">
        <v>87</v>
      </c>
      <c r="F163" s="63" t="s">
        <v>87</v>
      </c>
      <c r="G163" s="60"/>
      <c r="H163" s="72">
        <v>8478.2999999999993</v>
      </c>
      <c r="I163" s="81">
        <v>8635.7999999999993</v>
      </c>
      <c r="J163" s="73">
        <v>8749.0519199999999</v>
      </c>
      <c r="K163" s="67">
        <v>8574.0708816000006</v>
      </c>
      <c r="L163" s="73">
        <v>0</v>
      </c>
      <c r="M163" s="73">
        <v>0</v>
      </c>
      <c r="N163" s="67">
        <v>426.70000000000437</v>
      </c>
      <c r="O163" s="67">
        <v>266.10000000000002</v>
      </c>
      <c r="P163" s="67">
        <v>284.80000000000439</v>
      </c>
      <c r="Q163" s="67">
        <v>10.400000000000034</v>
      </c>
      <c r="R163" s="67">
        <v>17227.351920000001</v>
      </c>
      <c r="S163" s="67">
        <v>17209.8708816</v>
      </c>
      <c r="T163" s="67">
        <v>141.9</v>
      </c>
      <c r="U163" s="65">
        <v>255.7</v>
      </c>
      <c r="V163" s="74">
        <v>13400</v>
      </c>
      <c r="W163" s="75">
        <v>0</v>
      </c>
      <c r="X163" s="76" t="s">
        <v>511</v>
      </c>
      <c r="Y163" s="77" t="s">
        <v>511</v>
      </c>
      <c r="Z163" s="77">
        <v>0</v>
      </c>
      <c r="AA163" s="33">
        <f t="shared" si="20"/>
        <v>22</v>
      </c>
      <c r="AB163" s="43">
        <v>1</v>
      </c>
      <c r="AC163" s="43">
        <v>14</v>
      </c>
      <c r="AD163" s="43">
        <v>7</v>
      </c>
      <c r="AE163" s="43">
        <v>198</v>
      </c>
      <c r="AF163" s="43">
        <v>198</v>
      </c>
      <c r="AG163" s="43">
        <v>118.6</v>
      </c>
      <c r="AH163" s="43">
        <v>118.6</v>
      </c>
      <c r="AI163" s="43">
        <v>84.6</v>
      </c>
      <c r="AJ163" s="43">
        <v>84.6</v>
      </c>
      <c r="AK163" s="34">
        <f t="shared" si="21"/>
        <v>42224.6</v>
      </c>
      <c r="AL163" s="34">
        <f t="shared" si="22"/>
        <v>42224.6</v>
      </c>
      <c r="AM163" s="44">
        <v>42077.5</v>
      </c>
      <c r="AN163" s="44">
        <v>42077.5</v>
      </c>
      <c r="AO163" s="44"/>
      <c r="AP163" s="44"/>
      <c r="AQ163" s="44">
        <v>147.1</v>
      </c>
      <c r="AR163" s="44">
        <v>147.1</v>
      </c>
      <c r="AS163" s="34">
        <f t="shared" si="23"/>
        <v>42651.400000000009</v>
      </c>
      <c r="AT163" s="34">
        <f t="shared" si="24"/>
        <v>42385.200000000004</v>
      </c>
      <c r="AU163" s="44">
        <v>42521.400000000009</v>
      </c>
      <c r="AV163" s="44">
        <v>42255.200000000004</v>
      </c>
      <c r="AW163" s="44">
        <v>130</v>
      </c>
      <c r="AX163" s="44">
        <v>130</v>
      </c>
      <c r="AY163" s="44"/>
      <c r="AZ163" s="44"/>
      <c r="BA163" s="34">
        <f t="shared" si="25"/>
        <v>0</v>
      </c>
      <c r="BB163" s="47"/>
      <c r="BC163" s="47"/>
      <c r="BD163" s="47"/>
      <c r="BE163" s="34">
        <f t="shared" si="26"/>
        <v>141.9</v>
      </c>
      <c r="BF163" s="34">
        <f t="shared" si="27"/>
        <v>255.7</v>
      </c>
      <c r="BG163" s="44"/>
      <c r="BH163" s="44"/>
      <c r="BI163" s="44">
        <v>141.9</v>
      </c>
      <c r="BJ163" s="44">
        <v>255.7</v>
      </c>
      <c r="BK163" s="44"/>
      <c r="BL163" s="44"/>
      <c r="BM163" s="44"/>
      <c r="BN163" s="44"/>
      <c r="BO163" s="34">
        <f t="shared" si="28"/>
        <v>0</v>
      </c>
      <c r="BP163" s="34">
        <f t="shared" si="29"/>
        <v>0</v>
      </c>
      <c r="BQ163" s="44"/>
      <c r="BR163" s="44"/>
      <c r="BS163" s="44"/>
      <c r="BT163" s="44"/>
      <c r="BU163" s="44"/>
      <c r="BV163" s="44"/>
      <c r="BW163" s="91">
        <v>426.70000000000437</v>
      </c>
      <c r="BX163" s="49">
        <v>266.10000000000002</v>
      </c>
    </row>
    <row r="164" spans="1:76" s="10" customFormat="1" ht="25.5">
      <c r="A164" s="36">
        <v>146</v>
      </c>
      <c r="B164" s="60" t="s">
        <v>512</v>
      </c>
      <c r="C164" s="61" t="s">
        <v>513</v>
      </c>
      <c r="D164" s="62" t="s">
        <v>120</v>
      </c>
      <c r="E164" s="63" t="s">
        <v>87</v>
      </c>
      <c r="F164" s="63" t="s">
        <v>87</v>
      </c>
      <c r="G164" s="60"/>
      <c r="H164" s="72">
        <v>3965.3</v>
      </c>
      <c r="I164" s="81">
        <v>3761.1</v>
      </c>
      <c r="J164" s="73">
        <v>18555.412041600001</v>
      </c>
      <c r="K164" s="67">
        <v>18184.303800768001</v>
      </c>
      <c r="L164" s="73">
        <v>0</v>
      </c>
      <c r="M164" s="73">
        <v>0</v>
      </c>
      <c r="N164" s="67">
        <v>272.40000000000873</v>
      </c>
      <c r="O164" s="67">
        <v>1699.8</v>
      </c>
      <c r="P164" s="67">
        <v>14.300000000008708</v>
      </c>
      <c r="Q164" s="67">
        <v>1350.4</v>
      </c>
      <c r="R164" s="67">
        <v>22520.7120416</v>
      </c>
      <c r="S164" s="67">
        <v>21945.403800767999</v>
      </c>
      <c r="T164" s="67">
        <v>258.10000000000002</v>
      </c>
      <c r="U164" s="65">
        <v>349.4</v>
      </c>
      <c r="V164" s="74">
        <v>6000</v>
      </c>
      <c r="W164" s="75">
        <v>0</v>
      </c>
      <c r="X164" s="76" t="s">
        <v>514</v>
      </c>
      <c r="Y164" s="77" t="s">
        <v>514</v>
      </c>
      <c r="Z164" s="77">
        <v>0</v>
      </c>
      <c r="AA164" s="33">
        <f t="shared" si="20"/>
        <v>23</v>
      </c>
      <c r="AB164" s="43">
        <v>2</v>
      </c>
      <c r="AC164" s="43">
        <v>14</v>
      </c>
      <c r="AD164" s="43">
        <v>7</v>
      </c>
      <c r="AE164" s="43">
        <v>181.5</v>
      </c>
      <c r="AF164" s="43">
        <v>181.5</v>
      </c>
      <c r="AG164" s="43">
        <v>135</v>
      </c>
      <c r="AH164" s="43">
        <v>135</v>
      </c>
      <c r="AI164" s="43">
        <v>90.8</v>
      </c>
      <c r="AJ164" s="43">
        <v>90.8</v>
      </c>
      <c r="AK164" s="34">
        <f t="shared" si="21"/>
        <v>49202.400000000009</v>
      </c>
      <c r="AL164" s="34">
        <f t="shared" si="22"/>
        <v>49202.400000000009</v>
      </c>
      <c r="AM164" s="44">
        <v>48645.100000000006</v>
      </c>
      <c r="AN164" s="44">
        <v>48645.100000000006</v>
      </c>
      <c r="AO164" s="44"/>
      <c r="AP164" s="44"/>
      <c r="AQ164" s="44">
        <v>557.29999999999995</v>
      </c>
      <c r="AR164" s="44">
        <v>557.29999999999995</v>
      </c>
      <c r="AS164" s="34">
        <f t="shared" si="23"/>
        <v>49474.700000000004</v>
      </c>
      <c r="AT164" s="34">
        <f t="shared" si="24"/>
        <v>47774.9</v>
      </c>
      <c r="AU164" s="44">
        <v>49365.700000000004</v>
      </c>
      <c r="AV164" s="44">
        <v>47667.1</v>
      </c>
      <c r="AW164" s="44">
        <v>109</v>
      </c>
      <c r="AX164" s="44">
        <v>107.8</v>
      </c>
      <c r="AY164" s="44"/>
      <c r="AZ164" s="44"/>
      <c r="BA164" s="34">
        <f t="shared" si="25"/>
        <v>0</v>
      </c>
      <c r="BB164" s="47"/>
      <c r="BC164" s="47"/>
      <c r="BD164" s="47"/>
      <c r="BE164" s="34">
        <f t="shared" si="26"/>
        <v>258.10000000000002</v>
      </c>
      <c r="BF164" s="34">
        <f t="shared" si="27"/>
        <v>349.4</v>
      </c>
      <c r="BG164" s="44"/>
      <c r="BH164" s="44"/>
      <c r="BI164" s="44">
        <v>258.10000000000002</v>
      </c>
      <c r="BJ164" s="44">
        <v>349.4</v>
      </c>
      <c r="BK164" s="44"/>
      <c r="BL164" s="44"/>
      <c r="BM164" s="44"/>
      <c r="BN164" s="44"/>
      <c r="BO164" s="34">
        <f t="shared" si="28"/>
        <v>0</v>
      </c>
      <c r="BP164" s="34">
        <f t="shared" si="29"/>
        <v>0</v>
      </c>
      <c r="BQ164" s="44"/>
      <c r="BR164" s="44"/>
      <c r="BS164" s="44"/>
      <c r="BT164" s="44"/>
      <c r="BU164" s="44"/>
      <c r="BV164" s="44"/>
      <c r="BW164" s="91">
        <v>272.40000000000873</v>
      </c>
      <c r="BX164" s="49">
        <v>1699.8</v>
      </c>
    </row>
    <row r="165" spans="1:76" s="10" customFormat="1" ht="25.5">
      <c r="A165" s="36">
        <v>147</v>
      </c>
      <c r="B165" s="60" t="s">
        <v>515</v>
      </c>
      <c r="C165" s="61" t="s">
        <v>516</v>
      </c>
      <c r="D165" s="62" t="s">
        <v>120</v>
      </c>
      <c r="E165" s="63" t="s">
        <v>87</v>
      </c>
      <c r="F165" s="63" t="s">
        <v>87</v>
      </c>
      <c r="G165" s="60"/>
      <c r="H165" s="72">
        <v>6133.4</v>
      </c>
      <c r="I165" s="81">
        <v>8593.5</v>
      </c>
      <c r="J165" s="73">
        <v>16124.8778208</v>
      </c>
      <c r="K165" s="67">
        <v>15802.380264384001</v>
      </c>
      <c r="L165" s="73">
        <v>0</v>
      </c>
      <c r="M165" s="73">
        <v>0</v>
      </c>
      <c r="N165" s="67">
        <v>2106.3000000000029</v>
      </c>
      <c r="O165" s="67">
        <v>1358.1</v>
      </c>
      <c r="P165" s="67">
        <v>1736.4000000000028</v>
      </c>
      <c r="Q165" s="67">
        <v>1094.8999999999999</v>
      </c>
      <c r="R165" s="67">
        <v>22258.277820800002</v>
      </c>
      <c r="S165" s="67">
        <v>24395.880264384003</v>
      </c>
      <c r="T165" s="67">
        <v>369.9</v>
      </c>
      <c r="U165" s="65">
        <v>263.2</v>
      </c>
      <c r="V165" s="74">
        <v>7400</v>
      </c>
      <c r="W165" s="75">
        <v>0</v>
      </c>
      <c r="X165" s="76" t="s">
        <v>517</v>
      </c>
      <c r="Y165" s="77" t="s">
        <v>517</v>
      </c>
      <c r="Z165" s="77">
        <v>0</v>
      </c>
      <c r="AA165" s="33">
        <f t="shared" si="20"/>
        <v>27</v>
      </c>
      <c r="AB165" s="43">
        <v>2</v>
      </c>
      <c r="AC165" s="43">
        <v>17</v>
      </c>
      <c r="AD165" s="43">
        <v>8</v>
      </c>
      <c r="AE165" s="43">
        <v>193.6</v>
      </c>
      <c r="AF165" s="43">
        <v>193.6</v>
      </c>
      <c r="AG165" s="43">
        <v>142.6</v>
      </c>
      <c r="AH165" s="43">
        <v>142.6</v>
      </c>
      <c r="AI165" s="43">
        <v>82.5</v>
      </c>
      <c r="AJ165" s="43">
        <v>82.5</v>
      </c>
      <c r="AK165" s="34">
        <f t="shared" si="21"/>
        <v>43857.700000000004</v>
      </c>
      <c r="AL165" s="34">
        <f t="shared" si="22"/>
        <v>43857.700000000004</v>
      </c>
      <c r="AM165" s="44">
        <v>43779.9</v>
      </c>
      <c r="AN165" s="44">
        <v>43779.9</v>
      </c>
      <c r="AO165" s="44"/>
      <c r="AP165" s="44"/>
      <c r="AQ165" s="44">
        <v>77.8</v>
      </c>
      <c r="AR165" s="44">
        <v>77.8</v>
      </c>
      <c r="AS165" s="34">
        <f t="shared" si="23"/>
        <v>45963.899999999994</v>
      </c>
      <c r="AT165" s="34">
        <f t="shared" si="24"/>
        <v>44605.8</v>
      </c>
      <c r="AU165" s="44">
        <v>45783.899999999994</v>
      </c>
      <c r="AV165" s="44">
        <v>44432.200000000004</v>
      </c>
      <c r="AW165" s="44">
        <v>180</v>
      </c>
      <c r="AX165" s="44">
        <v>173.6</v>
      </c>
      <c r="AY165" s="44"/>
      <c r="AZ165" s="44"/>
      <c r="BA165" s="34">
        <f t="shared" si="25"/>
        <v>0</v>
      </c>
      <c r="BB165" s="47"/>
      <c r="BC165" s="47"/>
      <c r="BD165" s="47"/>
      <c r="BE165" s="34">
        <f t="shared" si="26"/>
        <v>369.9</v>
      </c>
      <c r="BF165" s="34">
        <f t="shared" si="27"/>
        <v>263.2</v>
      </c>
      <c r="BG165" s="44"/>
      <c r="BH165" s="44"/>
      <c r="BI165" s="44">
        <v>369.9</v>
      </c>
      <c r="BJ165" s="44">
        <v>263.2</v>
      </c>
      <c r="BK165" s="44"/>
      <c r="BL165" s="44"/>
      <c r="BM165" s="44"/>
      <c r="BN165" s="44"/>
      <c r="BO165" s="34">
        <f t="shared" si="28"/>
        <v>0</v>
      </c>
      <c r="BP165" s="34">
        <f t="shared" si="29"/>
        <v>0</v>
      </c>
      <c r="BQ165" s="44"/>
      <c r="BR165" s="44"/>
      <c r="BS165" s="44"/>
      <c r="BT165" s="44"/>
      <c r="BU165" s="44"/>
      <c r="BV165" s="44"/>
      <c r="BW165" s="91">
        <v>2106.3000000000029</v>
      </c>
      <c r="BX165" s="49">
        <v>1358.1</v>
      </c>
    </row>
    <row r="166" spans="1:76" s="10" customFormat="1" ht="14.25">
      <c r="A166" s="36">
        <v>148</v>
      </c>
      <c r="B166" s="60" t="s">
        <v>518</v>
      </c>
      <c r="C166" s="61" t="s">
        <v>519</v>
      </c>
      <c r="D166" s="62" t="s">
        <v>86</v>
      </c>
      <c r="E166" s="63" t="s">
        <v>87</v>
      </c>
      <c r="F166" s="63" t="s">
        <v>87</v>
      </c>
      <c r="G166" s="60"/>
      <c r="H166" s="72">
        <v>3992.1</v>
      </c>
      <c r="I166" s="81">
        <v>3992.1</v>
      </c>
      <c r="J166" s="73">
        <v>2625.9256799999998</v>
      </c>
      <c r="K166" s="67">
        <v>2573.4071663999998</v>
      </c>
      <c r="L166" s="73">
        <v>0</v>
      </c>
      <c r="M166" s="73">
        <v>0</v>
      </c>
      <c r="N166" s="67">
        <v>1751.1999999999971</v>
      </c>
      <c r="O166" s="67">
        <v>1033.9000000000001</v>
      </c>
      <c r="P166" s="67">
        <v>1703.799999999997</v>
      </c>
      <c r="Q166" s="67">
        <v>952.90000000000009</v>
      </c>
      <c r="R166" s="67">
        <v>6618.0256799999997</v>
      </c>
      <c r="S166" s="67">
        <v>6565.5071663999997</v>
      </c>
      <c r="T166" s="67">
        <v>47.4</v>
      </c>
      <c r="U166" s="65">
        <v>81</v>
      </c>
      <c r="V166" s="74">
        <v>3400</v>
      </c>
      <c r="W166" s="75">
        <v>0</v>
      </c>
      <c r="X166" s="76">
        <v>265.3</v>
      </c>
      <c r="Y166" s="77">
        <v>265.3</v>
      </c>
      <c r="Z166" s="77">
        <v>0</v>
      </c>
      <c r="AA166" s="33">
        <f t="shared" si="20"/>
        <v>22</v>
      </c>
      <c r="AB166" s="43">
        <v>1</v>
      </c>
      <c r="AC166" s="43">
        <v>16</v>
      </c>
      <c r="AD166" s="43">
        <v>5</v>
      </c>
      <c r="AE166" s="43">
        <v>195.3</v>
      </c>
      <c r="AF166" s="43">
        <v>195.3</v>
      </c>
      <c r="AG166" s="43">
        <v>98.8</v>
      </c>
      <c r="AH166" s="43">
        <v>98.8</v>
      </c>
      <c r="AI166" s="43">
        <v>67</v>
      </c>
      <c r="AJ166" s="43">
        <v>67</v>
      </c>
      <c r="AK166" s="34">
        <f t="shared" si="21"/>
        <v>31780.6</v>
      </c>
      <c r="AL166" s="34">
        <f t="shared" si="22"/>
        <v>31780.6</v>
      </c>
      <c r="AM166" s="44">
        <v>31725.3</v>
      </c>
      <c r="AN166" s="44">
        <v>31725.3</v>
      </c>
      <c r="AO166" s="44"/>
      <c r="AP166" s="44"/>
      <c r="AQ166" s="44">
        <v>55.3</v>
      </c>
      <c r="AR166" s="44">
        <v>55.3</v>
      </c>
      <c r="AS166" s="34">
        <f t="shared" si="23"/>
        <v>33531.799999999996</v>
      </c>
      <c r="AT166" s="34">
        <f t="shared" si="24"/>
        <v>32497.9</v>
      </c>
      <c r="AU166" s="44">
        <v>33531.799999999996</v>
      </c>
      <c r="AV166" s="44">
        <v>32497.9</v>
      </c>
      <c r="AW166" s="44">
        <v>0</v>
      </c>
      <c r="AX166" s="44"/>
      <c r="AY166" s="44"/>
      <c r="AZ166" s="44"/>
      <c r="BA166" s="34">
        <f t="shared" si="25"/>
        <v>0</v>
      </c>
      <c r="BB166" s="47"/>
      <c r="BC166" s="47"/>
      <c r="BD166" s="47"/>
      <c r="BE166" s="34">
        <f t="shared" si="26"/>
        <v>47.4</v>
      </c>
      <c r="BF166" s="34">
        <f t="shared" si="27"/>
        <v>81</v>
      </c>
      <c r="BG166" s="44"/>
      <c r="BH166" s="44"/>
      <c r="BI166" s="44">
        <v>47.4</v>
      </c>
      <c r="BJ166" s="44">
        <v>81</v>
      </c>
      <c r="BK166" s="44"/>
      <c r="BL166" s="44"/>
      <c r="BM166" s="44"/>
      <c r="BN166" s="44"/>
      <c r="BO166" s="34">
        <f t="shared" si="28"/>
        <v>0</v>
      </c>
      <c r="BP166" s="34">
        <f t="shared" si="29"/>
        <v>0</v>
      </c>
      <c r="BQ166" s="44"/>
      <c r="BR166" s="44"/>
      <c r="BS166" s="44"/>
      <c r="BT166" s="44"/>
      <c r="BU166" s="44"/>
      <c r="BV166" s="44"/>
      <c r="BW166" s="91">
        <v>1751.1999999999971</v>
      </c>
      <c r="BX166" s="49">
        <v>1033.9000000000001</v>
      </c>
    </row>
    <row r="167" spans="1:76" s="10" customFormat="1" ht="14.25">
      <c r="A167" s="36">
        <v>149</v>
      </c>
      <c r="B167" s="60" t="s">
        <v>520</v>
      </c>
      <c r="C167" s="61" t="s">
        <v>521</v>
      </c>
      <c r="D167" s="62" t="s">
        <v>86</v>
      </c>
      <c r="E167" s="63" t="s">
        <v>87</v>
      </c>
      <c r="F167" s="63" t="s">
        <v>87</v>
      </c>
      <c r="G167" s="60"/>
      <c r="H167" s="72">
        <v>3783.7</v>
      </c>
      <c r="I167" s="81">
        <v>4918.1000000000004</v>
      </c>
      <c r="J167" s="73">
        <v>6961.9031047999997</v>
      </c>
      <c r="K167" s="67">
        <v>6822.6650427039995</v>
      </c>
      <c r="L167" s="73">
        <v>0</v>
      </c>
      <c r="M167" s="73">
        <v>0</v>
      </c>
      <c r="N167" s="67">
        <v>2535.2000000000007</v>
      </c>
      <c r="O167" s="67">
        <v>3249.6</v>
      </c>
      <c r="P167" s="67">
        <v>2460.5000000000009</v>
      </c>
      <c r="Q167" s="67">
        <v>3192.2999999999997</v>
      </c>
      <c r="R167" s="67">
        <v>10745.6031048</v>
      </c>
      <c r="S167" s="67">
        <v>11740.765042703999</v>
      </c>
      <c r="T167" s="67">
        <v>74.7</v>
      </c>
      <c r="U167" s="65">
        <v>57.3</v>
      </c>
      <c r="V167" s="74">
        <v>1500</v>
      </c>
      <c r="W167" s="75">
        <v>0</v>
      </c>
      <c r="X167" s="76">
        <v>2000</v>
      </c>
      <c r="Y167" s="77">
        <v>2000</v>
      </c>
      <c r="Z167" s="77">
        <v>0</v>
      </c>
      <c r="AA167" s="33">
        <f t="shared" si="20"/>
        <v>16</v>
      </c>
      <c r="AB167" s="43">
        <v>1</v>
      </c>
      <c r="AC167" s="43">
        <v>10</v>
      </c>
      <c r="AD167" s="43">
        <v>5</v>
      </c>
      <c r="AE167" s="43">
        <v>212.8</v>
      </c>
      <c r="AF167" s="43">
        <v>212.8</v>
      </c>
      <c r="AG167" s="43">
        <v>110.9</v>
      </c>
      <c r="AH167" s="43">
        <v>110.9</v>
      </c>
      <c r="AI167" s="43">
        <v>89.7</v>
      </c>
      <c r="AJ167" s="43">
        <v>89.7</v>
      </c>
      <c r="AK167" s="34">
        <f t="shared" si="21"/>
        <v>24959.200000000001</v>
      </c>
      <c r="AL167" s="34">
        <f t="shared" si="22"/>
        <v>24959.200000000001</v>
      </c>
      <c r="AM167" s="44">
        <v>24927.9</v>
      </c>
      <c r="AN167" s="44">
        <v>24927.9</v>
      </c>
      <c r="AO167" s="44"/>
      <c r="AP167" s="44"/>
      <c r="AQ167" s="44">
        <v>31.3</v>
      </c>
      <c r="AR167" s="44">
        <v>31.3</v>
      </c>
      <c r="AS167" s="34">
        <f t="shared" si="23"/>
        <v>27494.400000000001</v>
      </c>
      <c r="AT167" s="34">
        <f t="shared" si="24"/>
        <v>24258.799999999999</v>
      </c>
      <c r="AU167" s="44">
        <v>27494.400000000001</v>
      </c>
      <c r="AV167" s="44">
        <v>24258.799999999999</v>
      </c>
      <c r="AW167" s="44">
        <v>0</v>
      </c>
      <c r="AX167" s="44"/>
      <c r="AY167" s="44"/>
      <c r="AZ167" s="44"/>
      <c r="BA167" s="34">
        <f t="shared" si="25"/>
        <v>0</v>
      </c>
      <c r="BB167" s="47"/>
      <c r="BC167" s="47"/>
      <c r="BD167" s="47"/>
      <c r="BE167" s="34">
        <f t="shared" si="26"/>
        <v>74.7</v>
      </c>
      <c r="BF167" s="34">
        <f t="shared" si="27"/>
        <v>57.3</v>
      </c>
      <c r="BG167" s="44"/>
      <c r="BH167" s="44"/>
      <c r="BI167" s="44">
        <v>74.7</v>
      </c>
      <c r="BJ167" s="44">
        <v>57.3</v>
      </c>
      <c r="BK167" s="44"/>
      <c r="BL167" s="44"/>
      <c r="BM167" s="44"/>
      <c r="BN167" s="44"/>
      <c r="BO167" s="34">
        <f t="shared" si="28"/>
        <v>0</v>
      </c>
      <c r="BP167" s="34">
        <f t="shared" si="29"/>
        <v>14</v>
      </c>
      <c r="BQ167" s="44"/>
      <c r="BR167" s="44"/>
      <c r="BS167" s="44"/>
      <c r="BT167" s="44">
        <v>14</v>
      </c>
      <c r="BU167" s="44"/>
      <c r="BV167" s="44"/>
      <c r="BW167" s="91">
        <v>2535.2000000000007</v>
      </c>
      <c r="BX167" s="49">
        <v>3235.6</v>
      </c>
    </row>
    <row r="168" spans="1:76" s="10" customFormat="1" ht="38.25">
      <c r="A168" s="36">
        <v>150</v>
      </c>
      <c r="B168" s="60" t="s">
        <v>522</v>
      </c>
      <c r="C168" s="83" t="s">
        <v>523</v>
      </c>
      <c r="D168" s="84" t="s">
        <v>524</v>
      </c>
      <c r="E168" s="85" t="s">
        <v>525</v>
      </c>
      <c r="F168" s="85" t="s">
        <v>525</v>
      </c>
      <c r="G168" s="86"/>
      <c r="H168" s="72">
        <v>2037.9</v>
      </c>
      <c r="I168" s="81">
        <v>3530.9</v>
      </c>
      <c r="J168" s="73">
        <v>39974.024266399996</v>
      </c>
      <c r="K168" s="67">
        <v>39174.543781071996</v>
      </c>
      <c r="L168" s="73">
        <v>0</v>
      </c>
      <c r="M168" s="73">
        <v>0</v>
      </c>
      <c r="N168" s="67">
        <v>769.29999999999927</v>
      </c>
      <c r="O168" s="67">
        <v>1215.7</v>
      </c>
      <c r="P168" s="67">
        <v>609.49999999999932</v>
      </c>
      <c r="Q168" s="67">
        <v>967.5</v>
      </c>
      <c r="R168" s="67">
        <v>42011.924266399998</v>
      </c>
      <c r="S168" s="67">
        <v>42705.443781071997</v>
      </c>
      <c r="T168" s="67">
        <v>159.80000000000001</v>
      </c>
      <c r="U168" s="65">
        <v>248.2</v>
      </c>
      <c r="V168" s="74">
        <v>11070</v>
      </c>
      <c r="W168" s="75">
        <v>0</v>
      </c>
      <c r="X168" s="76" t="s">
        <v>526</v>
      </c>
      <c r="Y168" s="77" t="s">
        <v>526</v>
      </c>
      <c r="Z168" s="77">
        <v>0</v>
      </c>
      <c r="AA168" s="33">
        <f t="shared" si="20"/>
        <v>11</v>
      </c>
      <c r="AB168" s="43">
        <v>1</v>
      </c>
      <c r="AC168" s="43">
        <v>6</v>
      </c>
      <c r="AD168" s="43">
        <v>4</v>
      </c>
      <c r="AE168" s="43">
        <v>180</v>
      </c>
      <c r="AF168" s="43">
        <v>180</v>
      </c>
      <c r="AG168" s="43">
        <v>72.3</v>
      </c>
      <c r="AH168" s="43">
        <v>72.3</v>
      </c>
      <c r="AI168" s="43">
        <v>64.8</v>
      </c>
      <c r="AJ168" s="43">
        <v>64.8</v>
      </c>
      <c r="AK168" s="34">
        <f t="shared" si="21"/>
        <v>19139.399999999998</v>
      </c>
      <c r="AL168" s="34">
        <f t="shared" si="22"/>
        <v>19139.399999999998</v>
      </c>
      <c r="AM168" s="44">
        <v>18737.599999999999</v>
      </c>
      <c r="AN168" s="44">
        <v>18737.599999999999</v>
      </c>
      <c r="AO168" s="44">
        <v>66.3</v>
      </c>
      <c r="AP168" s="44">
        <v>66.3</v>
      </c>
      <c r="AQ168" s="44">
        <v>335.5</v>
      </c>
      <c r="AR168" s="44">
        <v>335.5</v>
      </c>
      <c r="AS168" s="34">
        <f t="shared" si="23"/>
        <v>19908.699999999997</v>
      </c>
      <c r="AT168" s="34">
        <f t="shared" si="24"/>
        <v>18693</v>
      </c>
      <c r="AU168" s="44">
        <v>19263.699999999997</v>
      </c>
      <c r="AV168" s="44">
        <v>18048.5</v>
      </c>
      <c r="AW168" s="44">
        <v>645</v>
      </c>
      <c r="AX168" s="44">
        <v>644.5</v>
      </c>
      <c r="AY168" s="44"/>
      <c r="AZ168" s="44"/>
      <c r="BA168" s="34">
        <f t="shared" si="25"/>
        <v>0</v>
      </c>
      <c r="BB168" s="47"/>
      <c r="BC168" s="47"/>
      <c r="BD168" s="47"/>
      <c r="BE168" s="34">
        <f t="shared" si="26"/>
        <v>159.80000000000001</v>
      </c>
      <c r="BF168" s="34">
        <f t="shared" si="27"/>
        <v>248.2</v>
      </c>
      <c r="BG168" s="44"/>
      <c r="BH168" s="44"/>
      <c r="BI168" s="44">
        <v>159.80000000000001</v>
      </c>
      <c r="BJ168" s="44">
        <v>248.2</v>
      </c>
      <c r="BK168" s="44"/>
      <c r="BL168" s="44"/>
      <c r="BM168" s="44"/>
      <c r="BN168" s="44"/>
      <c r="BO168" s="34">
        <f t="shared" si="28"/>
        <v>0</v>
      </c>
      <c r="BP168" s="34">
        <f t="shared" si="29"/>
        <v>0</v>
      </c>
      <c r="BQ168" s="44"/>
      <c r="BR168" s="44"/>
      <c r="BS168" s="44"/>
      <c r="BT168" s="44"/>
      <c r="BU168" s="44"/>
      <c r="BV168" s="44"/>
      <c r="BW168" s="91">
        <v>769.29999999999927</v>
      </c>
      <c r="BX168" s="49">
        <v>1215.7</v>
      </c>
    </row>
    <row r="169" spans="1:76" s="10" customFormat="1" ht="14.25">
      <c r="A169" s="36">
        <v>151</v>
      </c>
      <c r="B169" s="60" t="s">
        <v>527</v>
      </c>
      <c r="C169" s="87" t="s">
        <v>528</v>
      </c>
      <c r="D169" s="62" t="s">
        <v>529</v>
      </c>
      <c r="E169" s="88" t="s">
        <v>530</v>
      </c>
      <c r="F169" s="88" t="s">
        <v>530</v>
      </c>
      <c r="G169" s="88"/>
      <c r="H169" s="72">
        <v>7731</v>
      </c>
      <c r="I169" s="81">
        <v>7344.45</v>
      </c>
      <c r="J169" s="73">
        <v>0</v>
      </c>
      <c r="K169" s="73">
        <v>0</v>
      </c>
      <c r="L169" s="73">
        <v>0</v>
      </c>
      <c r="M169" s="73">
        <v>0</v>
      </c>
      <c r="N169" s="67">
        <v>1271.5999999999999</v>
      </c>
      <c r="O169" s="67">
        <v>2700</v>
      </c>
      <c r="P169" s="67">
        <v>1271.5999999999999</v>
      </c>
      <c r="Q169" s="67">
        <v>2700</v>
      </c>
      <c r="R169" s="67">
        <v>7731</v>
      </c>
      <c r="S169" s="67">
        <v>7344.45</v>
      </c>
      <c r="T169" s="67">
        <v>0</v>
      </c>
      <c r="U169" s="67">
        <v>0</v>
      </c>
      <c r="V169" s="74">
        <v>225.5</v>
      </c>
      <c r="W169" s="75">
        <v>0</v>
      </c>
      <c r="X169" s="76">
        <v>175.2</v>
      </c>
      <c r="Y169" s="77">
        <v>175.2</v>
      </c>
      <c r="Z169" s="77">
        <v>0</v>
      </c>
      <c r="AA169" s="33">
        <f t="shared" si="20"/>
        <v>12</v>
      </c>
      <c r="AB169" s="43">
        <v>1</v>
      </c>
      <c r="AC169" s="43">
        <v>10</v>
      </c>
      <c r="AD169" s="43">
        <v>1</v>
      </c>
      <c r="AE169" s="43">
        <v>150</v>
      </c>
      <c r="AF169" s="43">
        <v>150</v>
      </c>
      <c r="AG169" s="43">
        <v>360</v>
      </c>
      <c r="AH169" s="43">
        <v>360</v>
      </c>
      <c r="AI169" s="43">
        <v>114.5</v>
      </c>
      <c r="AJ169" s="43">
        <v>114.5</v>
      </c>
      <c r="AK169" s="34">
        <f t="shared" si="21"/>
        <v>38055</v>
      </c>
      <c r="AL169" s="34">
        <f t="shared" si="22"/>
        <v>38022.460000000006</v>
      </c>
      <c r="AM169" s="44">
        <v>37495</v>
      </c>
      <c r="AN169" s="44">
        <v>37494.730000000003</v>
      </c>
      <c r="AO169" s="44"/>
      <c r="AP169" s="44"/>
      <c r="AQ169" s="44">
        <v>560</v>
      </c>
      <c r="AR169" s="44">
        <v>527.73</v>
      </c>
      <c r="AS169" s="34">
        <f t="shared" si="23"/>
        <v>39326.6</v>
      </c>
      <c r="AT169" s="34">
        <f t="shared" si="24"/>
        <v>36594.01</v>
      </c>
      <c r="AU169" s="44">
        <v>38374.6</v>
      </c>
      <c r="AV169" s="44">
        <v>35642.01</v>
      </c>
      <c r="AW169" s="44">
        <v>952</v>
      </c>
      <c r="AX169" s="44">
        <v>952</v>
      </c>
      <c r="AY169" s="44"/>
      <c r="AZ169" s="44"/>
      <c r="BA169" s="34">
        <f t="shared" si="25"/>
        <v>0</v>
      </c>
      <c r="BB169" s="47"/>
      <c r="BC169" s="47"/>
      <c r="BD169" s="47"/>
      <c r="BE169" s="34">
        <f t="shared" si="26"/>
        <v>0</v>
      </c>
      <c r="BF169" s="34">
        <f t="shared" si="27"/>
        <v>0</v>
      </c>
      <c r="BG169" s="44"/>
      <c r="BH169" s="44"/>
      <c r="BI169" s="44"/>
      <c r="BJ169" s="44"/>
      <c r="BK169" s="44"/>
      <c r="BL169" s="44"/>
      <c r="BM169" s="44"/>
      <c r="BN169" s="44"/>
      <c r="BO169" s="34">
        <f t="shared" si="28"/>
        <v>0</v>
      </c>
      <c r="BP169" s="34">
        <f t="shared" si="29"/>
        <v>0</v>
      </c>
      <c r="BQ169" s="44"/>
      <c r="BR169" s="44"/>
      <c r="BS169" s="44"/>
      <c r="BT169" s="44"/>
      <c r="BU169" s="44"/>
      <c r="BV169" s="44"/>
      <c r="BW169" s="91">
        <v>1271.5999999999999</v>
      </c>
      <c r="BX169" s="49">
        <v>2700</v>
      </c>
    </row>
    <row r="170" spans="1:76" s="10" customFormat="1" ht="14.25">
      <c r="A170" s="36">
        <v>152</v>
      </c>
      <c r="B170" s="60" t="s">
        <v>531</v>
      </c>
      <c r="C170" s="89" t="s">
        <v>532</v>
      </c>
      <c r="D170" s="62" t="s">
        <v>529</v>
      </c>
      <c r="E170" s="88" t="s">
        <v>530</v>
      </c>
      <c r="F170" s="88" t="s">
        <v>530</v>
      </c>
      <c r="G170" s="88"/>
      <c r="H170" s="72">
        <v>2401</v>
      </c>
      <c r="I170" s="81">
        <v>2280.9499999999998</v>
      </c>
      <c r="J170" s="73">
        <v>723.21193279999989</v>
      </c>
      <c r="K170" s="73">
        <v>687.05133615999989</v>
      </c>
      <c r="L170" s="73">
        <v>0</v>
      </c>
      <c r="M170" s="73">
        <v>0</v>
      </c>
      <c r="N170" s="67">
        <v>105.3</v>
      </c>
      <c r="O170" s="67">
        <v>19.100000000000001</v>
      </c>
      <c r="P170" s="67">
        <v>105.3</v>
      </c>
      <c r="Q170" s="67">
        <v>-100.80000000000001</v>
      </c>
      <c r="R170" s="67">
        <v>3124.2119327999999</v>
      </c>
      <c r="S170" s="67">
        <v>2968.0013361599995</v>
      </c>
      <c r="T170" s="67">
        <v>0</v>
      </c>
      <c r="U170" s="67">
        <v>119.9</v>
      </c>
      <c r="V170" s="74">
        <v>1470</v>
      </c>
      <c r="W170" s="75">
        <v>0</v>
      </c>
      <c r="X170" s="76">
        <v>178.6</v>
      </c>
      <c r="Y170" s="77">
        <v>178.6</v>
      </c>
      <c r="Z170" s="77">
        <v>0</v>
      </c>
      <c r="AA170" s="33">
        <f t="shared" si="20"/>
        <v>14</v>
      </c>
      <c r="AB170" s="43">
        <v>2</v>
      </c>
      <c r="AC170" s="43">
        <v>10</v>
      </c>
      <c r="AD170" s="43">
        <v>2</v>
      </c>
      <c r="AE170" s="43">
        <v>135</v>
      </c>
      <c r="AF170" s="43">
        <v>135</v>
      </c>
      <c r="AG170" s="43">
        <v>283.60000000000002</v>
      </c>
      <c r="AH170" s="43">
        <v>283.60000000000002</v>
      </c>
      <c r="AI170" s="43">
        <v>68</v>
      </c>
      <c r="AJ170" s="43">
        <v>68</v>
      </c>
      <c r="AK170" s="34">
        <f t="shared" si="21"/>
        <v>30621.66</v>
      </c>
      <c r="AL170" s="34">
        <f t="shared" si="22"/>
        <v>30621.439999999999</v>
      </c>
      <c r="AM170" s="44">
        <v>30575</v>
      </c>
      <c r="AN170" s="44">
        <v>30574.78</v>
      </c>
      <c r="AO170" s="44"/>
      <c r="AP170" s="44"/>
      <c r="AQ170" s="44">
        <v>46.66</v>
      </c>
      <c r="AR170" s="44">
        <v>46.66</v>
      </c>
      <c r="AS170" s="34">
        <f t="shared" si="23"/>
        <v>30726.959999999999</v>
      </c>
      <c r="AT170" s="34">
        <f t="shared" si="24"/>
        <v>30707.62</v>
      </c>
      <c r="AU170" s="44">
        <v>30726.959999999999</v>
      </c>
      <c r="AV170" s="44">
        <v>30707.62</v>
      </c>
      <c r="AW170" s="44">
        <v>0</v>
      </c>
      <c r="AX170" s="44"/>
      <c r="AY170" s="44"/>
      <c r="AZ170" s="44"/>
      <c r="BA170" s="34">
        <f t="shared" si="25"/>
        <v>0</v>
      </c>
      <c r="BB170" s="47"/>
      <c r="BC170" s="47"/>
      <c r="BD170" s="47"/>
      <c r="BE170" s="34">
        <f t="shared" si="26"/>
        <v>0</v>
      </c>
      <c r="BF170" s="34">
        <f t="shared" si="27"/>
        <v>119.9</v>
      </c>
      <c r="BG170" s="44"/>
      <c r="BH170" s="44">
        <v>119.9</v>
      </c>
      <c r="BI170" s="44"/>
      <c r="BJ170" s="44"/>
      <c r="BK170" s="44"/>
      <c r="BL170" s="44"/>
      <c r="BM170" s="44"/>
      <c r="BN170" s="44"/>
      <c r="BO170" s="34">
        <f t="shared" si="28"/>
        <v>0</v>
      </c>
      <c r="BP170" s="34">
        <f t="shared" si="29"/>
        <v>0</v>
      </c>
      <c r="BQ170" s="44"/>
      <c r="BR170" s="44"/>
      <c r="BS170" s="44"/>
      <c r="BT170" s="44"/>
      <c r="BU170" s="44"/>
      <c r="BV170" s="44"/>
      <c r="BW170" s="91">
        <v>105.3</v>
      </c>
      <c r="BX170" s="49">
        <v>19.100000000000001</v>
      </c>
    </row>
    <row r="171" spans="1:76" s="10" customFormat="1" ht="14.25">
      <c r="A171" s="36">
        <v>153</v>
      </c>
      <c r="B171" s="60" t="s">
        <v>533</v>
      </c>
      <c r="C171" s="89" t="s">
        <v>534</v>
      </c>
      <c r="D171" s="62" t="s">
        <v>529</v>
      </c>
      <c r="E171" s="88" t="s">
        <v>530</v>
      </c>
      <c r="F171" s="88" t="s">
        <v>530</v>
      </c>
      <c r="G171" s="88"/>
      <c r="H171" s="72">
        <v>1724</v>
      </c>
      <c r="I171" s="81">
        <v>1637.8</v>
      </c>
      <c r="J171" s="73">
        <v>955.78047600000002</v>
      </c>
      <c r="K171" s="73">
        <v>907.99145220000003</v>
      </c>
      <c r="L171" s="73">
        <v>0</v>
      </c>
      <c r="M171" s="73">
        <v>0</v>
      </c>
      <c r="N171" s="67">
        <v>83.4</v>
      </c>
      <c r="O171" s="67">
        <v>85.5</v>
      </c>
      <c r="P171" s="67">
        <v>83.4</v>
      </c>
      <c r="Q171" s="67">
        <v>8.7000000000000028</v>
      </c>
      <c r="R171" s="67">
        <v>2679.7804759999999</v>
      </c>
      <c r="S171" s="67">
        <v>2545.7914522000001</v>
      </c>
      <c r="T171" s="67">
        <v>0</v>
      </c>
      <c r="U171" s="67">
        <v>76.8</v>
      </c>
      <c r="V171" s="74">
        <v>1000</v>
      </c>
      <c r="W171" s="75">
        <v>0</v>
      </c>
      <c r="X171" s="76">
        <v>177</v>
      </c>
      <c r="Y171" s="77">
        <v>177</v>
      </c>
      <c r="Z171" s="77">
        <v>0</v>
      </c>
      <c r="AA171" s="33">
        <f t="shared" si="20"/>
        <v>7</v>
      </c>
      <c r="AB171" s="43">
        <v>2</v>
      </c>
      <c r="AC171" s="43">
        <v>4</v>
      </c>
      <c r="AD171" s="43">
        <v>1</v>
      </c>
      <c r="AE171" s="43">
        <v>90.3</v>
      </c>
      <c r="AF171" s="43">
        <v>90.3</v>
      </c>
      <c r="AG171" s="43">
        <v>222</v>
      </c>
      <c r="AH171" s="43">
        <v>222</v>
      </c>
      <c r="AI171" s="43">
        <v>45.6</v>
      </c>
      <c r="AJ171" s="43">
        <v>45.6</v>
      </c>
      <c r="AK171" s="34">
        <f t="shared" si="21"/>
        <v>15399.31</v>
      </c>
      <c r="AL171" s="34">
        <f t="shared" si="22"/>
        <v>15260.289999999999</v>
      </c>
      <c r="AM171" s="44">
        <v>15261</v>
      </c>
      <c r="AN171" s="44">
        <v>15121.98</v>
      </c>
      <c r="AO171" s="44">
        <v>94.39</v>
      </c>
      <c r="AP171" s="44">
        <v>94.39</v>
      </c>
      <c r="AQ171" s="44">
        <v>43.92</v>
      </c>
      <c r="AR171" s="44">
        <v>43.92</v>
      </c>
      <c r="AS171" s="34">
        <f t="shared" si="23"/>
        <v>15482.71</v>
      </c>
      <c r="AT171" s="34">
        <f t="shared" si="24"/>
        <v>15258.18</v>
      </c>
      <c r="AU171" s="44">
        <v>15482.71</v>
      </c>
      <c r="AV171" s="44">
        <v>15258.18</v>
      </c>
      <c r="AW171" s="44">
        <v>0</v>
      </c>
      <c r="AX171" s="44"/>
      <c r="AY171" s="44"/>
      <c r="AZ171" s="44"/>
      <c r="BA171" s="34">
        <f t="shared" si="25"/>
        <v>0</v>
      </c>
      <c r="BB171" s="47"/>
      <c r="BC171" s="47"/>
      <c r="BD171" s="47"/>
      <c r="BE171" s="34">
        <f t="shared" si="26"/>
        <v>0</v>
      </c>
      <c r="BF171" s="34">
        <f t="shared" si="27"/>
        <v>76.8</v>
      </c>
      <c r="BG171" s="44"/>
      <c r="BH171" s="44">
        <v>76.8</v>
      </c>
      <c r="BI171" s="44"/>
      <c r="BJ171" s="44"/>
      <c r="BK171" s="44"/>
      <c r="BL171" s="44"/>
      <c r="BM171" s="44"/>
      <c r="BN171" s="44"/>
      <c r="BO171" s="34">
        <f t="shared" si="28"/>
        <v>0</v>
      </c>
      <c r="BP171" s="34">
        <f t="shared" si="29"/>
        <v>0</v>
      </c>
      <c r="BQ171" s="44"/>
      <c r="BR171" s="44"/>
      <c r="BS171" s="44"/>
      <c r="BT171" s="44"/>
      <c r="BU171" s="44"/>
      <c r="BV171" s="44"/>
      <c r="BW171" s="91">
        <v>83.4</v>
      </c>
      <c r="BX171" s="49">
        <v>85.5</v>
      </c>
    </row>
    <row r="172" spans="1:76" s="10" customFormat="1" ht="14.25">
      <c r="A172" s="36">
        <v>154</v>
      </c>
      <c r="B172" s="60" t="s">
        <v>535</v>
      </c>
      <c r="C172" s="90" t="s">
        <v>536</v>
      </c>
      <c r="D172" s="62" t="s">
        <v>529</v>
      </c>
      <c r="E172" s="88" t="s">
        <v>530</v>
      </c>
      <c r="F172" s="88" t="s">
        <v>530</v>
      </c>
      <c r="G172" s="88"/>
      <c r="H172" s="72">
        <v>27159.3</v>
      </c>
      <c r="I172" s="81">
        <v>25801.334999999999</v>
      </c>
      <c r="J172" s="73">
        <v>7952.8841616</v>
      </c>
      <c r="K172" s="73">
        <v>7555.2399535200002</v>
      </c>
      <c r="L172" s="73">
        <v>0</v>
      </c>
      <c r="M172" s="73">
        <v>0</v>
      </c>
      <c r="N172" s="67">
        <v>2952.7</v>
      </c>
      <c r="O172" s="67">
        <v>468.1</v>
      </c>
      <c r="P172" s="67">
        <v>79.699999999999818</v>
      </c>
      <c r="Q172" s="67">
        <v>-210.79999999999995</v>
      </c>
      <c r="R172" s="67">
        <v>35112.184161600002</v>
      </c>
      <c r="S172" s="67">
        <v>33356.574953520001</v>
      </c>
      <c r="T172" s="67">
        <v>2873</v>
      </c>
      <c r="U172" s="67">
        <v>678.9</v>
      </c>
      <c r="V172" s="74">
        <v>1328</v>
      </c>
      <c r="W172" s="75">
        <v>0</v>
      </c>
      <c r="X172" s="76">
        <v>1105.8</v>
      </c>
      <c r="Y172" s="77">
        <v>1105.8</v>
      </c>
      <c r="Z172" s="77">
        <v>0</v>
      </c>
      <c r="AA172" s="33">
        <f t="shared" si="20"/>
        <v>38</v>
      </c>
      <c r="AB172" s="43">
        <v>6</v>
      </c>
      <c r="AC172" s="43">
        <v>30</v>
      </c>
      <c r="AD172" s="43">
        <v>2</v>
      </c>
      <c r="AE172" s="43">
        <v>186.4</v>
      </c>
      <c r="AF172" s="43">
        <v>186.4</v>
      </c>
      <c r="AG172" s="43">
        <v>199.4</v>
      </c>
      <c r="AH172" s="43">
        <v>199.4</v>
      </c>
      <c r="AI172" s="43">
        <v>124.6</v>
      </c>
      <c r="AJ172" s="43">
        <v>124.6</v>
      </c>
      <c r="AK172" s="34">
        <f t="shared" si="21"/>
        <v>103768.62</v>
      </c>
      <c r="AL172" s="34">
        <f t="shared" si="22"/>
        <v>103768.59999999999</v>
      </c>
      <c r="AM172" s="44">
        <v>101193.2</v>
      </c>
      <c r="AN172" s="44">
        <v>101193.2</v>
      </c>
      <c r="AO172" s="44"/>
      <c r="AP172" s="44"/>
      <c r="AQ172" s="44">
        <v>2575.42</v>
      </c>
      <c r="AR172" s="44">
        <v>2575.4</v>
      </c>
      <c r="AS172" s="34">
        <f t="shared" si="23"/>
        <v>103771.72</v>
      </c>
      <c r="AT172" s="34">
        <f t="shared" si="24"/>
        <v>103303.6</v>
      </c>
      <c r="AU172" s="44">
        <v>103771.72</v>
      </c>
      <c r="AV172" s="44">
        <v>103303.6</v>
      </c>
      <c r="AW172" s="44">
        <v>0</v>
      </c>
      <c r="AX172" s="44"/>
      <c r="AY172" s="44"/>
      <c r="AZ172" s="44"/>
      <c r="BA172" s="34">
        <f t="shared" si="25"/>
        <v>0</v>
      </c>
      <c r="BB172" s="47"/>
      <c r="BC172" s="47"/>
      <c r="BD172" s="47"/>
      <c r="BE172" s="34">
        <f t="shared" si="26"/>
        <v>2873</v>
      </c>
      <c r="BF172" s="34">
        <f t="shared" si="27"/>
        <v>678.9</v>
      </c>
      <c r="BG172" s="44">
        <v>2873</v>
      </c>
      <c r="BH172" s="44">
        <v>678.9</v>
      </c>
      <c r="BI172" s="44"/>
      <c r="BJ172" s="44"/>
      <c r="BK172" s="44"/>
      <c r="BL172" s="44"/>
      <c r="BM172" s="44"/>
      <c r="BN172" s="44"/>
      <c r="BO172" s="34">
        <f t="shared" si="28"/>
        <v>2949.6</v>
      </c>
      <c r="BP172" s="34">
        <f t="shared" si="29"/>
        <v>0</v>
      </c>
      <c r="BQ172" s="44"/>
      <c r="BR172" s="44"/>
      <c r="BS172" s="44">
        <v>2949.6</v>
      </c>
      <c r="BT172" s="44"/>
      <c r="BU172" s="44"/>
      <c r="BV172" s="44"/>
      <c r="BW172" s="91">
        <v>3.1</v>
      </c>
      <c r="BX172" s="49">
        <v>468.1</v>
      </c>
    </row>
    <row r="173" spans="1:76" s="10" customFormat="1" ht="25.5">
      <c r="A173" s="36">
        <v>155</v>
      </c>
      <c r="B173" s="60" t="s">
        <v>537</v>
      </c>
      <c r="C173" s="90" t="s">
        <v>538</v>
      </c>
      <c r="D173" s="62" t="s">
        <v>529</v>
      </c>
      <c r="E173" s="88" t="s">
        <v>530</v>
      </c>
      <c r="F173" s="88" t="s">
        <v>530</v>
      </c>
      <c r="G173" s="88"/>
      <c r="H173" s="72">
        <v>3989</v>
      </c>
      <c r="I173" s="81">
        <v>3789.55</v>
      </c>
      <c r="J173" s="73">
        <v>0</v>
      </c>
      <c r="K173" s="73">
        <v>0</v>
      </c>
      <c r="L173" s="73">
        <v>0</v>
      </c>
      <c r="M173" s="73">
        <v>0</v>
      </c>
      <c r="N173" s="67">
        <v>1852</v>
      </c>
      <c r="O173" s="67">
        <v>232.96</v>
      </c>
      <c r="P173" s="67">
        <v>1848</v>
      </c>
      <c r="Q173" s="67">
        <v>84.360000000000014</v>
      </c>
      <c r="R173" s="67">
        <v>3989</v>
      </c>
      <c r="S173" s="67">
        <v>3789.55</v>
      </c>
      <c r="T173" s="67">
        <v>4</v>
      </c>
      <c r="U173" s="67">
        <v>148.6</v>
      </c>
      <c r="V173" s="74">
        <v>5000</v>
      </c>
      <c r="W173" s="75">
        <v>0</v>
      </c>
      <c r="X173" s="76">
        <v>1438.9</v>
      </c>
      <c r="Y173" s="77">
        <v>1438.9</v>
      </c>
      <c r="Z173" s="77">
        <v>0</v>
      </c>
      <c r="AA173" s="33">
        <f t="shared" si="20"/>
        <v>14</v>
      </c>
      <c r="AB173" s="43">
        <v>3</v>
      </c>
      <c r="AC173" s="43">
        <v>9</v>
      </c>
      <c r="AD173" s="43">
        <v>2</v>
      </c>
      <c r="AE173" s="43">
        <v>123.5</v>
      </c>
      <c r="AF173" s="43">
        <v>123.5</v>
      </c>
      <c r="AG173" s="43">
        <v>259.3</v>
      </c>
      <c r="AH173" s="43">
        <v>259.3</v>
      </c>
      <c r="AI173" s="43">
        <v>68.5</v>
      </c>
      <c r="AJ173" s="43">
        <v>68.5</v>
      </c>
      <c r="AK173" s="34">
        <f t="shared" si="21"/>
        <v>38088.29</v>
      </c>
      <c r="AL173" s="34">
        <f t="shared" si="22"/>
        <v>38088.29</v>
      </c>
      <c r="AM173" s="44">
        <v>37886.44</v>
      </c>
      <c r="AN173" s="44">
        <v>37886.44</v>
      </c>
      <c r="AO173" s="44"/>
      <c r="AP173" s="44"/>
      <c r="AQ173" s="44">
        <v>201.85</v>
      </c>
      <c r="AR173" s="44">
        <v>201.85</v>
      </c>
      <c r="AS173" s="34">
        <f t="shared" si="23"/>
        <v>38973.590000000004</v>
      </c>
      <c r="AT173" s="34">
        <f t="shared" si="24"/>
        <v>38740.61</v>
      </c>
      <c r="AU173" s="44">
        <v>38973.590000000004</v>
      </c>
      <c r="AV173" s="44">
        <v>38740.61</v>
      </c>
      <c r="AW173" s="44">
        <v>0</v>
      </c>
      <c r="AX173" s="44"/>
      <c r="AY173" s="44"/>
      <c r="AZ173" s="44"/>
      <c r="BA173" s="34">
        <f t="shared" si="25"/>
        <v>0</v>
      </c>
      <c r="BB173" s="47"/>
      <c r="BC173" s="47"/>
      <c r="BD173" s="47"/>
      <c r="BE173" s="34">
        <f t="shared" si="26"/>
        <v>4</v>
      </c>
      <c r="BF173" s="34">
        <f t="shared" si="27"/>
        <v>148.6</v>
      </c>
      <c r="BG173" s="44">
        <v>4</v>
      </c>
      <c r="BH173" s="44">
        <v>148.6</v>
      </c>
      <c r="BI173" s="44"/>
      <c r="BJ173" s="44"/>
      <c r="BK173" s="44"/>
      <c r="BL173" s="44"/>
      <c r="BM173" s="44"/>
      <c r="BN173" s="44"/>
      <c r="BO173" s="34">
        <f t="shared" si="28"/>
        <v>966.7</v>
      </c>
      <c r="BP173" s="34">
        <f t="shared" si="29"/>
        <v>0</v>
      </c>
      <c r="BQ173" s="44"/>
      <c r="BR173" s="44"/>
      <c r="BS173" s="44"/>
      <c r="BT173" s="44"/>
      <c r="BU173" s="44">
        <v>966.7</v>
      </c>
      <c r="BV173" s="44"/>
      <c r="BW173" s="91">
        <v>885.3</v>
      </c>
      <c r="BX173" s="49">
        <v>232.96</v>
      </c>
    </row>
    <row r="174" spans="1:76" s="10" customFormat="1" ht="14.25">
      <c r="A174" s="36">
        <v>156</v>
      </c>
      <c r="B174" s="60" t="s">
        <v>539</v>
      </c>
      <c r="C174" s="89" t="s">
        <v>540</v>
      </c>
      <c r="D174" s="62" t="s">
        <v>529</v>
      </c>
      <c r="E174" s="88" t="s">
        <v>530</v>
      </c>
      <c r="F174" s="88" t="s">
        <v>530</v>
      </c>
      <c r="G174" s="88"/>
      <c r="H174" s="72">
        <v>2109.1999999999998</v>
      </c>
      <c r="I174" s="81">
        <v>2003.74</v>
      </c>
      <c r="J174" s="73">
        <v>0</v>
      </c>
      <c r="K174" s="73">
        <v>0</v>
      </c>
      <c r="L174" s="73">
        <v>0</v>
      </c>
      <c r="M174" s="73">
        <v>0</v>
      </c>
      <c r="N174" s="67">
        <v>923</v>
      </c>
      <c r="O174" s="67">
        <v>102.4</v>
      </c>
      <c r="P174" s="67">
        <v>923</v>
      </c>
      <c r="Q174" s="67">
        <v>-34.199999999999989</v>
      </c>
      <c r="R174" s="67">
        <v>2109.1999999999998</v>
      </c>
      <c r="S174" s="67">
        <v>2003.74</v>
      </c>
      <c r="T174" s="67">
        <v>0</v>
      </c>
      <c r="U174" s="67">
        <v>136.6</v>
      </c>
      <c r="V174" s="74">
        <v>870</v>
      </c>
      <c r="W174" s="75">
        <v>0</v>
      </c>
      <c r="X174" s="76">
        <v>868.9</v>
      </c>
      <c r="Y174" s="77">
        <v>868.9</v>
      </c>
      <c r="Z174" s="77">
        <v>0</v>
      </c>
      <c r="AA174" s="33">
        <f t="shared" si="20"/>
        <v>21</v>
      </c>
      <c r="AB174" s="43">
        <v>3</v>
      </c>
      <c r="AC174" s="43">
        <v>17</v>
      </c>
      <c r="AD174" s="43">
        <v>1</v>
      </c>
      <c r="AE174" s="43">
        <v>137</v>
      </c>
      <c r="AF174" s="43">
        <v>137</v>
      </c>
      <c r="AG174" s="43">
        <v>144.5</v>
      </c>
      <c r="AH174" s="43">
        <v>144.5</v>
      </c>
      <c r="AI174" s="43">
        <v>65.5</v>
      </c>
      <c r="AJ174" s="43">
        <v>65.5</v>
      </c>
      <c r="AK174" s="34">
        <f t="shared" si="21"/>
        <v>34881.770000000004</v>
      </c>
      <c r="AL174" s="34">
        <f t="shared" si="22"/>
        <v>34881.770000000004</v>
      </c>
      <c r="AM174" s="44">
        <v>33849.620000000003</v>
      </c>
      <c r="AN174" s="44">
        <v>33849.620000000003</v>
      </c>
      <c r="AO174" s="44"/>
      <c r="AP174" s="44"/>
      <c r="AQ174" s="44">
        <v>1032.1500000000001</v>
      </c>
      <c r="AR174" s="44">
        <v>1032.1500000000001</v>
      </c>
      <c r="AS174" s="34">
        <f t="shared" si="23"/>
        <v>35804.750000000007</v>
      </c>
      <c r="AT174" s="34">
        <f t="shared" si="24"/>
        <v>35702.339999999997</v>
      </c>
      <c r="AU174" s="44">
        <v>35804.750000000007</v>
      </c>
      <c r="AV174" s="44">
        <v>35702.339999999997</v>
      </c>
      <c r="AW174" s="44">
        <v>0</v>
      </c>
      <c r="AX174" s="44"/>
      <c r="AY174" s="44"/>
      <c r="AZ174" s="44"/>
      <c r="BA174" s="34">
        <f t="shared" si="25"/>
        <v>0</v>
      </c>
      <c r="BB174" s="47"/>
      <c r="BC174" s="47"/>
      <c r="BD174" s="47"/>
      <c r="BE174" s="34">
        <f t="shared" si="26"/>
        <v>0</v>
      </c>
      <c r="BF174" s="34">
        <f t="shared" si="27"/>
        <v>136.6</v>
      </c>
      <c r="BG174" s="44"/>
      <c r="BH174" s="44">
        <v>136.6</v>
      </c>
      <c r="BI174" s="44"/>
      <c r="BJ174" s="44"/>
      <c r="BK174" s="44"/>
      <c r="BL174" s="44"/>
      <c r="BM174" s="44"/>
      <c r="BN174" s="44"/>
      <c r="BO174" s="34">
        <f t="shared" si="28"/>
        <v>0</v>
      </c>
      <c r="BP174" s="34">
        <f t="shared" si="29"/>
        <v>0</v>
      </c>
      <c r="BQ174" s="44"/>
      <c r="BR174" s="44"/>
      <c r="BS174" s="44"/>
      <c r="BT174" s="44"/>
      <c r="BU174" s="44"/>
      <c r="BV174" s="44"/>
      <c r="BW174" s="91">
        <v>923</v>
      </c>
      <c r="BX174" s="49">
        <v>102.4</v>
      </c>
    </row>
    <row r="175" spans="1:76" s="10" customFormat="1" ht="14.25">
      <c r="A175" s="36">
        <v>157</v>
      </c>
      <c r="B175" s="60" t="s">
        <v>541</v>
      </c>
      <c r="C175" s="89" t="s">
        <v>542</v>
      </c>
      <c r="D175" s="62" t="s">
        <v>529</v>
      </c>
      <c r="E175" s="88" t="s">
        <v>530</v>
      </c>
      <c r="F175" s="88" t="s">
        <v>530</v>
      </c>
      <c r="G175" s="88"/>
      <c r="H175" s="72">
        <v>1041.7</v>
      </c>
      <c r="I175" s="81">
        <v>989.61500000000001</v>
      </c>
      <c r="J175" s="73">
        <v>0</v>
      </c>
      <c r="K175" s="73">
        <v>0</v>
      </c>
      <c r="L175" s="73">
        <v>0</v>
      </c>
      <c r="M175" s="73">
        <v>0</v>
      </c>
      <c r="N175" s="67">
        <v>219.2</v>
      </c>
      <c r="O175" s="67">
        <v>69.400000000000006</v>
      </c>
      <c r="P175" s="67">
        <v>78.799999999999983</v>
      </c>
      <c r="Q175" s="67">
        <v>20.100000000000009</v>
      </c>
      <c r="R175" s="67">
        <v>1041.7</v>
      </c>
      <c r="S175" s="67">
        <v>989.61500000000001</v>
      </c>
      <c r="T175" s="67">
        <v>140.4</v>
      </c>
      <c r="U175" s="67">
        <v>49.3</v>
      </c>
      <c r="V175" s="74">
        <v>0</v>
      </c>
      <c r="W175" s="75">
        <v>0</v>
      </c>
      <c r="X175" s="76">
        <v>112.2</v>
      </c>
      <c r="Y175" s="77">
        <v>112.2</v>
      </c>
      <c r="Z175" s="77">
        <v>0</v>
      </c>
      <c r="AA175" s="33">
        <f t="shared" si="20"/>
        <v>8</v>
      </c>
      <c r="AB175" s="43">
        <v>2</v>
      </c>
      <c r="AC175" s="43">
        <v>5</v>
      </c>
      <c r="AD175" s="43">
        <v>1</v>
      </c>
      <c r="AE175" s="43">
        <v>110</v>
      </c>
      <c r="AF175" s="43">
        <v>110</v>
      </c>
      <c r="AG175" s="43">
        <v>207</v>
      </c>
      <c r="AH175" s="43">
        <v>207</v>
      </c>
      <c r="AI175" s="43">
        <v>93.5</v>
      </c>
      <c r="AJ175" s="43">
        <v>93.5</v>
      </c>
      <c r="AK175" s="34">
        <f t="shared" si="21"/>
        <v>18729.32</v>
      </c>
      <c r="AL175" s="34">
        <f t="shared" si="22"/>
        <v>18729.36</v>
      </c>
      <c r="AM175" s="44">
        <v>18679.82</v>
      </c>
      <c r="AN175" s="44">
        <v>18679.82</v>
      </c>
      <c r="AO175" s="44"/>
      <c r="AP175" s="44"/>
      <c r="AQ175" s="44">
        <v>49.5</v>
      </c>
      <c r="AR175" s="44">
        <v>49.54</v>
      </c>
      <c r="AS175" s="34">
        <f t="shared" si="23"/>
        <v>18929.32</v>
      </c>
      <c r="AT175" s="34">
        <f t="shared" si="24"/>
        <v>18860.02</v>
      </c>
      <c r="AU175" s="44">
        <v>18929.32</v>
      </c>
      <c r="AV175" s="44">
        <v>18860.02</v>
      </c>
      <c r="AW175" s="44">
        <v>0</v>
      </c>
      <c r="AX175" s="44"/>
      <c r="AY175" s="44"/>
      <c r="AZ175" s="44"/>
      <c r="BA175" s="34">
        <f t="shared" si="25"/>
        <v>0</v>
      </c>
      <c r="BB175" s="47"/>
      <c r="BC175" s="47"/>
      <c r="BD175" s="47"/>
      <c r="BE175" s="34">
        <f t="shared" si="26"/>
        <v>140.4</v>
      </c>
      <c r="BF175" s="34">
        <f t="shared" si="27"/>
        <v>49.3</v>
      </c>
      <c r="BG175" s="44">
        <v>140.4</v>
      </c>
      <c r="BH175" s="44">
        <v>49.3</v>
      </c>
      <c r="BI175" s="44"/>
      <c r="BJ175" s="44"/>
      <c r="BK175" s="44"/>
      <c r="BL175" s="44"/>
      <c r="BM175" s="44"/>
      <c r="BN175" s="44"/>
      <c r="BO175" s="34">
        <f t="shared" si="28"/>
        <v>19.2</v>
      </c>
      <c r="BP175" s="34">
        <f t="shared" si="29"/>
        <v>0</v>
      </c>
      <c r="BQ175" s="44"/>
      <c r="BR175" s="44"/>
      <c r="BS175" s="44"/>
      <c r="BT175" s="44"/>
      <c r="BU175" s="44">
        <v>19.2</v>
      </c>
      <c r="BV175" s="44"/>
      <c r="BW175" s="91">
        <v>200</v>
      </c>
      <c r="BX175" s="49">
        <v>69.400000000000006</v>
      </c>
    </row>
    <row r="176" spans="1:76" s="10" customFormat="1" ht="14.25">
      <c r="A176" s="36">
        <v>158</v>
      </c>
      <c r="B176" s="60" t="s">
        <v>543</v>
      </c>
      <c r="C176" s="89" t="s">
        <v>544</v>
      </c>
      <c r="D176" s="62" t="s">
        <v>529</v>
      </c>
      <c r="E176" s="88" t="s">
        <v>530</v>
      </c>
      <c r="F176" s="88" t="s">
        <v>530</v>
      </c>
      <c r="G176" s="88"/>
      <c r="H176" s="72">
        <v>6709.7</v>
      </c>
      <c r="I176" s="81">
        <v>6374.2150000000001</v>
      </c>
      <c r="J176" s="73">
        <v>165.0850768</v>
      </c>
      <c r="K176" s="67">
        <v>156.80000000000001</v>
      </c>
      <c r="L176" s="73">
        <v>0</v>
      </c>
      <c r="M176" s="73">
        <v>0</v>
      </c>
      <c r="N176" s="67">
        <v>2136.7999999999997</v>
      </c>
      <c r="O176" s="67">
        <v>40.700000000000003</v>
      </c>
      <c r="P176" s="67">
        <v>676.39999999999964</v>
      </c>
      <c r="Q176" s="67">
        <v>1.7000000000000028</v>
      </c>
      <c r="R176" s="67">
        <v>6874.7850767999998</v>
      </c>
      <c r="S176" s="67">
        <v>6531.0150000000003</v>
      </c>
      <c r="T176" s="67">
        <v>1460.4</v>
      </c>
      <c r="U176" s="67">
        <v>39</v>
      </c>
      <c r="V176" s="74">
        <v>0</v>
      </c>
      <c r="W176" s="75">
        <v>0</v>
      </c>
      <c r="X176" s="76">
        <v>191.4</v>
      </c>
      <c r="Y176" s="77">
        <v>191.4</v>
      </c>
      <c r="Z176" s="77">
        <v>0</v>
      </c>
      <c r="AA176" s="33">
        <f t="shared" si="20"/>
        <v>9</v>
      </c>
      <c r="AB176" s="43">
        <v>2</v>
      </c>
      <c r="AC176" s="43">
        <v>5</v>
      </c>
      <c r="AD176" s="43">
        <v>2</v>
      </c>
      <c r="AE176" s="43">
        <v>101.5</v>
      </c>
      <c r="AF176" s="43">
        <v>101.5</v>
      </c>
      <c r="AG176" s="43">
        <v>291.10000000000002</v>
      </c>
      <c r="AH176" s="43">
        <v>291.10000000000002</v>
      </c>
      <c r="AI176" s="43">
        <v>70.5</v>
      </c>
      <c r="AJ176" s="43">
        <v>70.5</v>
      </c>
      <c r="AK176" s="34">
        <f t="shared" si="21"/>
        <v>22998.190000000002</v>
      </c>
      <c r="AL176" s="34">
        <f t="shared" si="22"/>
        <v>22998.16</v>
      </c>
      <c r="AM176" s="44">
        <v>22889.79</v>
      </c>
      <c r="AN176" s="44">
        <v>22889.79</v>
      </c>
      <c r="AO176" s="44"/>
      <c r="AP176" s="44"/>
      <c r="AQ176" s="44">
        <v>108.4</v>
      </c>
      <c r="AR176" s="44">
        <v>108.37</v>
      </c>
      <c r="AS176" s="34">
        <f t="shared" si="23"/>
        <v>23079.29</v>
      </c>
      <c r="AT176" s="34">
        <f t="shared" si="24"/>
        <v>23038.57</v>
      </c>
      <c r="AU176" s="44">
        <v>23079.29</v>
      </c>
      <c r="AV176" s="44">
        <v>23038.57</v>
      </c>
      <c r="AW176" s="44">
        <v>0</v>
      </c>
      <c r="AX176" s="44"/>
      <c r="AY176" s="44"/>
      <c r="AZ176" s="44"/>
      <c r="BA176" s="34">
        <f t="shared" si="25"/>
        <v>0</v>
      </c>
      <c r="BB176" s="47"/>
      <c r="BC176" s="47"/>
      <c r="BD176" s="47"/>
      <c r="BE176" s="34">
        <f t="shared" si="26"/>
        <v>1460.4</v>
      </c>
      <c r="BF176" s="34">
        <f t="shared" si="27"/>
        <v>39</v>
      </c>
      <c r="BG176" s="44"/>
      <c r="BH176" s="44">
        <v>39</v>
      </c>
      <c r="BI176" s="44"/>
      <c r="BJ176" s="44"/>
      <c r="BK176" s="44"/>
      <c r="BL176" s="44"/>
      <c r="BM176" s="44">
        <v>1460.4</v>
      </c>
      <c r="BN176" s="44"/>
      <c r="BO176" s="34">
        <f t="shared" si="28"/>
        <v>2055.6999999999998</v>
      </c>
      <c r="BP176" s="34">
        <f t="shared" si="29"/>
        <v>0</v>
      </c>
      <c r="BQ176" s="44"/>
      <c r="BR176" s="44"/>
      <c r="BS176" s="44"/>
      <c r="BT176" s="44"/>
      <c r="BU176" s="44">
        <v>2055.6999999999998</v>
      </c>
      <c r="BV176" s="44"/>
      <c r="BW176" s="91">
        <v>81.099999999999994</v>
      </c>
      <c r="BX176" s="49">
        <v>40.700000000000003</v>
      </c>
    </row>
    <row r="177" spans="1:76" s="10" customFormat="1" ht="14.25">
      <c r="A177" s="36">
        <v>159</v>
      </c>
      <c r="B177" s="60" t="s">
        <v>545</v>
      </c>
      <c r="C177" s="87" t="s">
        <v>546</v>
      </c>
      <c r="D177" s="62" t="s">
        <v>529</v>
      </c>
      <c r="E177" s="88" t="s">
        <v>530</v>
      </c>
      <c r="F177" s="88" t="s">
        <v>530</v>
      </c>
      <c r="G177" s="88"/>
      <c r="H177" s="72">
        <v>1325.5</v>
      </c>
      <c r="I177" s="81">
        <v>1259.2249999999999</v>
      </c>
      <c r="J177" s="73">
        <v>1534.6231600000001</v>
      </c>
      <c r="K177" s="67">
        <v>1457.9</v>
      </c>
      <c r="L177" s="73">
        <v>0</v>
      </c>
      <c r="M177" s="73">
        <v>0</v>
      </c>
      <c r="N177" s="67">
        <v>131.80000000000001</v>
      </c>
      <c r="O177" s="67">
        <v>232</v>
      </c>
      <c r="P177" s="67">
        <v>8.5000000000000142</v>
      </c>
      <c r="Q177" s="67">
        <v>105.9</v>
      </c>
      <c r="R177" s="67">
        <v>2860.1231600000001</v>
      </c>
      <c r="S177" s="67">
        <v>2717.125</v>
      </c>
      <c r="T177" s="67">
        <v>123.3</v>
      </c>
      <c r="U177" s="67">
        <v>126.1</v>
      </c>
      <c r="V177" s="74">
        <v>700</v>
      </c>
      <c r="W177" s="75">
        <v>0</v>
      </c>
      <c r="X177" s="76">
        <v>143.80000000000001</v>
      </c>
      <c r="Y177" s="77">
        <v>143.80000000000001</v>
      </c>
      <c r="Z177" s="77">
        <v>0</v>
      </c>
      <c r="AA177" s="33">
        <f t="shared" si="20"/>
        <v>7</v>
      </c>
      <c r="AB177" s="43">
        <v>2</v>
      </c>
      <c r="AC177" s="43">
        <v>4</v>
      </c>
      <c r="AD177" s="43">
        <v>1</v>
      </c>
      <c r="AE177" s="43">
        <v>96.4</v>
      </c>
      <c r="AF177" s="43">
        <v>96.4</v>
      </c>
      <c r="AG177" s="43">
        <v>195.3</v>
      </c>
      <c r="AH177" s="43">
        <v>195.3</v>
      </c>
      <c r="AI177" s="43">
        <v>89.7</v>
      </c>
      <c r="AJ177" s="43">
        <v>89.7</v>
      </c>
      <c r="AK177" s="34">
        <f t="shared" si="21"/>
        <v>21172.799999999999</v>
      </c>
      <c r="AL177" s="34">
        <f t="shared" si="22"/>
        <v>21172.799999999999</v>
      </c>
      <c r="AM177" s="44">
        <v>21172.799999999999</v>
      </c>
      <c r="AN177" s="44">
        <v>21172.799999999999</v>
      </c>
      <c r="AO177" s="44"/>
      <c r="AP177" s="44"/>
      <c r="AQ177" s="44">
        <v>0</v>
      </c>
      <c r="AR177" s="44">
        <v>0</v>
      </c>
      <c r="AS177" s="34">
        <f t="shared" si="23"/>
        <v>21304.6</v>
      </c>
      <c r="AT177" s="34">
        <f t="shared" si="24"/>
        <v>21072.57</v>
      </c>
      <c r="AU177" s="44">
        <v>21304.6</v>
      </c>
      <c r="AV177" s="44">
        <v>21072.57</v>
      </c>
      <c r="AW177" s="44">
        <v>0</v>
      </c>
      <c r="AX177" s="44"/>
      <c r="AY177" s="44"/>
      <c r="AZ177" s="44"/>
      <c r="BA177" s="34">
        <f t="shared" si="25"/>
        <v>0</v>
      </c>
      <c r="BB177" s="47"/>
      <c r="BC177" s="47"/>
      <c r="BD177" s="47"/>
      <c r="BE177" s="34">
        <f t="shared" si="26"/>
        <v>123.3</v>
      </c>
      <c r="BF177" s="34">
        <f t="shared" si="27"/>
        <v>126.1</v>
      </c>
      <c r="BG177" s="44"/>
      <c r="BH177" s="44">
        <v>126.1</v>
      </c>
      <c r="BI177" s="44"/>
      <c r="BJ177" s="44"/>
      <c r="BK177" s="44"/>
      <c r="BL177" s="44"/>
      <c r="BM177" s="44">
        <v>123.3</v>
      </c>
      <c r="BN177" s="44"/>
      <c r="BO177" s="34">
        <f t="shared" si="28"/>
        <v>0</v>
      </c>
      <c r="BP177" s="34">
        <f t="shared" si="29"/>
        <v>0</v>
      </c>
      <c r="BQ177" s="44"/>
      <c r="BR177" s="44"/>
      <c r="BS177" s="44"/>
      <c r="BT177" s="44"/>
      <c r="BU177" s="44"/>
      <c r="BV177" s="44"/>
      <c r="BW177" s="91">
        <v>131.80000000000001</v>
      </c>
      <c r="BX177" s="49">
        <v>232</v>
      </c>
    </row>
    <row r="178" spans="1:76" s="10" customFormat="1" ht="14.25">
      <c r="A178" s="36">
        <v>160</v>
      </c>
      <c r="B178" s="60" t="s">
        <v>547</v>
      </c>
      <c r="C178" s="87" t="s">
        <v>548</v>
      </c>
      <c r="D178" s="62" t="s">
        <v>529</v>
      </c>
      <c r="E178" s="88" t="s">
        <v>530</v>
      </c>
      <c r="F178" s="88" t="s">
        <v>530</v>
      </c>
      <c r="G178" s="88"/>
      <c r="H178" s="72">
        <v>3011.7</v>
      </c>
      <c r="I178" s="81">
        <v>2861.1149999999998</v>
      </c>
      <c r="J178" s="73">
        <v>0</v>
      </c>
      <c r="K178" s="73">
        <v>0</v>
      </c>
      <c r="L178" s="73">
        <v>0</v>
      </c>
      <c r="M178" s="73">
        <v>0</v>
      </c>
      <c r="N178" s="67">
        <v>375.6</v>
      </c>
      <c r="O178" s="67">
        <v>387.3</v>
      </c>
      <c r="P178" s="67">
        <v>-686.69999999999993</v>
      </c>
      <c r="Q178" s="67">
        <v>-5.6999999999999886</v>
      </c>
      <c r="R178" s="67">
        <v>3011.7</v>
      </c>
      <c r="S178" s="67">
        <v>2861.1149999999998</v>
      </c>
      <c r="T178" s="67">
        <v>1062.3</v>
      </c>
      <c r="U178" s="67">
        <v>393</v>
      </c>
      <c r="V178" s="74">
        <v>0</v>
      </c>
      <c r="W178" s="75">
        <v>0</v>
      </c>
      <c r="X178" s="76">
        <v>0</v>
      </c>
      <c r="Y178" s="77">
        <v>0</v>
      </c>
      <c r="Z178" s="77">
        <v>0</v>
      </c>
      <c r="AA178" s="33">
        <f t="shared" si="20"/>
        <v>9</v>
      </c>
      <c r="AB178" s="43">
        <v>2</v>
      </c>
      <c r="AC178" s="43">
        <v>4</v>
      </c>
      <c r="AD178" s="43">
        <v>3</v>
      </c>
      <c r="AE178" s="43">
        <v>80.7</v>
      </c>
      <c r="AF178" s="43">
        <v>80.7</v>
      </c>
      <c r="AG178" s="43">
        <v>227.5</v>
      </c>
      <c r="AH178" s="43">
        <v>227.5</v>
      </c>
      <c r="AI178" s="43">
        <v>64.400000000000006</v>
      </c>
      <c r="AJ178" s="43">
        <v>64.400000000000006</v>
      </c>
      <c r="AK178" s="34">
        <f t="shared" si="21"/>
        <v>18934.07</v>
      </c>
      <c r="AL178" s="34">
        <f t="shared" si="22"/>
        <v>18934.07</v>
      </c>
      <c r="AM178" s="44">
        <v>18905.849999999999</v>
      </c>
      <c r="AN178" s="44">
        <v>18905.849999999999</v>
      </c>
      <c r="AO178" s="44"/>
      <c r="AP178" s="44"/>
      <c r="AQ178" s="44">
        <v>28.22</v>
      </c>
      <c r="AR178" s="44">
        <v>28.22</v>
      </c>
      <c r="AS178" s="34">
        <f t="shared" si="23"/>
        <v>19309.669999999998</v>
      </c>
      <c r="AT178" s="34">
        <f t="shared" si="24"/>
        <v>18922.3</v>
      </c>
      <c r="AU178" s="44">
        <v>19309.669999999998</v>
      </c>
      <c r="AV178" s="44">
        <v>18922.3</v>
      </c>
      <c r="AW178" s="44">
        <v>0</v>
      </c>
      <c r="AX178" s="44"/>
      <c r="AY178" s="44"/>
      <c r="AZ178" s="44"/>
      <c r="BA178" s="34">
        <f t="shared" si="25"/>
        <v>0</v>
      </c>
      <c r="BB178" s="47"/>
      <c r="BC178" s="47"/>
      <c r="BD178" s="47"/>
      <c r="BE178" s="34">
        <f t="shared" si="26"/>
        <v>1062.3</v>
      </c>
      <c r="BF178" s="34">
        <f t="shared" si="27"/>
        <v>393</v>
      </c>
      <c r="BG178" s="44"/>
      <c r="BH178" s="44">
        <v>170</v>
      </c>
      <c r="BI178" s="44"/>
      <c r="BJ178" s="44">
        <v>223</v>
      </c>
      <c r="BK178" s="44"/>
      <c r="BL178" s="44"/>
      <c r="BM178" s="44">
        <v>1062.3</v>
      </c>
      <c r="BN178" s="44"/>
      <c r="BO178" s="34">
        <f t="shared" si="28"/>
        <v>0</v>
      </c>
      <c r="BP178" s="34">
        <f t="shared" si="29"/>
        <v>0</v>
      </c>
      <c r="BQ178" s="44"/>
      <c r="BR178" s="44"/>
      <c r="BS178" s="44"/>
      <c r="BT178" s="44"/>
      <c r="BU178" s="44"/>
      <c r="BV178" s="44"/>
      <c r="BW178" s="91">
        <v>375.6</v>
      </c>
      <c r="BX178" s="49">
        <v>387.3</v>
      </c>
    </row>
    <row r="179" spans="1:76" s="10" customFormat="1" ht="14.25">
      <c r="A179" s="36">
        <v>161</v>
      </c>
      <c r="B179" s="60" t="s">
        <v>549</v>
      </c>
      <c r="C179" s="87" t="s">
        <v>550</v>
      </c>
      <c r="D179" s="62" t="s">
        <v>529</v>
      </c>
      <c r="E179" s="88" t="s">
        <v>530</v>
      </c>
      <c r="F179" s="88" t="s">
        <v>530</v>
      </c>
      <c r="G179" s="88"/>
      <c r="H179" s="72">
        <v>650.29999999999995</v>
      </c>
      <c r="I179" s="81">
        <v>617.78499999999997</v>
      </c>
      <c r="J179" s="73">
        <v>3201.366</v>
      </c>
      <c r="K179" s="67">
        <v>3041.3</v>
      </c>
      <c r="L179" s="73">
        <v>0</v>
      </c>
      <c r="M179" s="73">
        <v>0</v>
      </c>
      <c r="N179" s="67">
        <v>3.6</v>
      </c>
      <c r="O179" s="67">
        <v>57.3</v>
      </c>
      <c r="P179" s="67">
        <v>3.6</v>
      </c>
      <c r="Q179" s="67">
        <v>57.3</v>
      </c>
      <c r="R179" s="67">
        <v>3851.6660000000002</v>
      </c>
      <c r="S179" s="67">
        <v>3659.085</v>
      </c>
      <c r="T179" s="67">
        <v>0</v>
      </c>
      <c r="U179" s="67">
        <v>0</v>
      </c>
      <c r="V179" s="74">
        <v>0</v>
      </c>
      <c r="W179" s="75">
        <v>3.9899999999999998E-2</v>
      </c>
      <c r="X179" s="76">
        <v>220.42000000000002</v>
      </c>
      <c r="Y179" s="77">
        <v>110.22</v>
      </c>
      <c r="Z179" s="77">
        <v>110.2</v>
      </c>
      <c r="AA179" s="33">
        <f t="shared" si="20"/>
        <v>10</v>
      </c>
      <c r="AB179" s="43">
        <v>2</v>
      </c>
      <c r="AC179" s="43">
        <v>7</v>
      </c>
      <c r="AD179" s="43">
        <v>1</v>
      </c>
      <c r="AE179" s="43">
        <v>147.5</v>
      </c>
      <c r="AF179" s="43">
        <v>147.5</v>
      </c>
      <c r="AG179" s="43">
        <v>196.3</v>
      </c>
      <c r="AH179" s="43">
        <v>196.3</v>
      </c>
      <c r="AI179" s="43">
        <v>93</v>
      </c>
      <c r="AJ179" s="43">
        <v>93</v>
      </c>
      <c r="AK179" s="34">
        <f t="shared" si="21"/>
        <v>30635.899999999998</v>
      </c>
      <c r="AL179" s="34">
        <f t="shared" si="22"/>
        <v>30635.899999999998</v>
      </c>
      <c r="AM179" s="44">
        <v>30158.98</v>
      </c>
      <c r="AN179" s="44">
        <v>30158.98</v>
      </c>
      <c r="AO179" s="44">
        <v>141.6</v>
      </c>
      <c r="AP179" s="44">
        <v>141.6</v>
      </c>
      <c r="AQ179" s="44">
        <v>335.32</v>
      </c>
      <c r="AR179" s="44">
        <v>335.32</v>
      </c>
      <c r="AS179" s="34">
        <f t="shared" si="23"/>
        <v>30639.499999999996</v>
      </c>
      <c r="AT179" s="34">
        <f t="shared" si="24"/>
        <v>30582.11</v>
      </c>
      <c r="AU179" s="44">
        <v>30639.499999999996</v>
      </c>
      <c r="AV179" s="44">
        <v>30582.11</v>
      </c>
      <c r="AW179" s="44">
        <v>0</v>
      </c>
      <c r="AX179" s="44"/>
      <c r="AY179" s="44"/>
      <c r="AZ179" s="44"/>
      <c r="BA179" s="34">
        <f t="shared" si="25"/>
        <v>0</v>
      </c>
      <c r="BB179" s="47"/>
      <c r="BC179" s="47"/>
      <c r="BD179" s="47"/>
      <c r="BE179" s="34">
        <f t="shared" si="26"/>
        <v>0</v>
      </c>
      <c r="BF179" s="34">
        <f t="shared" si="27"/>
        <v>0</v>
      </c>
      <c r="BG179" s="44"/>
      <c r="BH179" s="44"/>
      <c r="BI179" s="44"/>
      <c r="BJ179" s="44"/>
      <c r="BK179" s="44"/>
      <c r="BL179" s="44"/>
      <c r="BM179" s="44"/>
      <c r="BN179" s="44"/>
      <c r="BO179" s="34">
        <f t="shared" si="28"/>
        <v>0</v>
      </c>
      <c r="BP179" s="34">
        <f t="shared" si="29"/>
        <v>0</v>
      </c>
      <c r="BQ179" s="44"/>
      <c r="BR179" s="44"/>
      <c r="BS179" s="44"/>
      <c r="BT179" s="44"/>
      <c r="BU179" s="44"/>
      <c r="BV179" s="44"/>
      <c r="BW179" s="91">
        <v>3.6</v>
      </c>
      <c r="BX179" s="49">
        <v>57.3</v>
      </c>
    </row>
    <row r="180" spans="1:76" s="10" customFormat="1" ht="15" thickBot="1">
      <c r="A180" s="36">
        <v>162</v>
      </c>
      <c r="B180" s="60" t="s">
        <v>551</v>
      </c>
      <c r="C180" s="90" t="s">
        <v>552</v>
      </c>
      <c r="D180" s="62" t="s">
        <v>529</v>
      </c>
      <c r="E180" s="88" t="s">
        <v>530</v>
      </c>
      <c r="F180" s="88" t="s">
        <v>530</v>
      </c>
      <c r="G180" s="88"/>
      <c r="H180" s="72">
        <v>1054</v>
      </c>
      <c r="I180" s="81">
        <v>1001.3</v>
      </c>
      <c r="J180" s="73">
        <v>0</v>
      </c>
      <c r="K180" s="73">
        <v>0</v>
      </c>
      <c r="L180" s="73">
        <v>0</v>
      </c>
      <c r="M180" s="73">
        <v>0</v>
      </c>
      <c r="N180" s="67">
        <v>1119.4000000000001</v>
      </c>
      <c r="O180" s="67">
        <v>183.5</v>
      </c>
      <c r="P180" s="67">
        <v>1119.4000000000001</v>
      </c>
      <c r="Q180" s="67">
        <v>42.5</v>
      </c>
      <c r="R180" s="67">
        <v>1054</v>
      </c>
      <c r="S180" s="67">
        <v>1001.3</v>
      </c>
      <c r="T180" s="67">
        <v>0</v>
      </c>
      <c r="U180" s="67">
        <v>141</v>
      </c>
      <c r="V180" s="74">
        <v>0</v>
      </c>
      <c r="W180" s="75">
        <v>0</v>
      </c>
      <c r="X180" s="76">
        <v>0</v>
      </c>
      <c r="Y180" s="77">
        <v>0</v>
      </c>
      <c r="Z180" s="77">
        <v>0</v>
      </c>
      <c r="AA180" s="33">
        <f t="shared" si="20"/>
        <v>6</v>
      </c>
      <c r="AB180" s="43">
        <v>2</v>
      </c>
      <c r="AC180" s="43">
        <v>3</v>
      </c>
      <c r="AD180" s="43">
        <v>1</v>
      </c>
      <c r="AE180" s="43">
        <v>115</v>
      </c>
      <c r="AF180" s="43">
        <v>115</v>
      </c>
      <c r="AG180" s="43">
        <v>245</v>
      </c>
      <c r="AH180" s="43">
        <v>245</v>
      </c>
      <c r="AI180" s="43">
        <v>90</v>
      </c>
      <c r="AJ180" s="43">
        <v>90</v>
      </c>
      <c r="AK180" s="34">
        <f t="shared" si="21"/>
        <v>17395.73</v>
      </c>
      <c r="AL180" s="34">
        <f t="shared" si="22"/>
        <v>17395.73</v>
      </c>
      <c r="AM180" s="44">
        <v>17392.73</v>
      </c>
      <c r="AN180" s="44">
        <v>17392.73</v>
      </c>
      <c r="AO180" s="44"/>
      <c r="AP180" s="44"/>
      <c r="AQ180" s="44">
        <v>3</v>
      </c>
      <c r="AR180" s="44">
        <v>3</v>
      </c>
      <c r="AS180" s="34">
        <f t="shared" si="23"/>
        <v>18515.13</v>
      </c>
      <c r="AT180" s="34">
        <f t="shared" si="24"/>
        <v>18331.59</v>
      </c>
      <c r="AU180" s="44">
        <v>18425.13</v>
      </c>
      <c r="AV180" s="44">
        <v>18241.59</v>
      </c>
      <c r="AW180" s="44">
        <v>90</v>
      </c>
      <c r="AX180" s="44">
        <v>90</v>
      </c>
      <c r="AY180" s="44"/>
      <c r="AZ180" s="44"/>
      <c r="BA180" s="34">
        <f t="shared" si="25"/>
        <v>0</v>
      </c>
      <c r="BB180" s="47"/>
      <c r="BC180" s="47"/>
      <c r="BD180" s="47"/>
      <c r="BE180" s="34">
        <f t="shared" si="26"/>
        <v>0</v>
      </c>
      <c r="BF180" s="34">
        <f t="shared" si="27"/>
        <v>141</v>
      </c>
      <c r="BG180" s="44"/>
      <c r="BH180" s="44">
        <v>141</v>
      </c>
      <c r="BI180" s="44"/>
      <c r="BJ180" s="44"/>
      <c r="BK180" s="44"/>
      <c r="BL180" s="44"/>
      <c r="BM180" s="44"/>
      <c r="BN180" s="44"/>
      <c r="BO180" s="34">
        <f t="shared" si="28"/>
        <v>0</v>
      </c>
      <c r="BP180" s="34">
        <f t="shared" si="29"/>
        <v>0</v>
      </c>
      <c r="BQ180" s="44"/>
      <c r="BR180" s="44"/>
      <c r="BS180" s="44"/>
      <c r="BT180" s="44"/>
      <c r="BU180" s="44"/>
      <c r="BV180" s="44"/>
      <c r="BW180" s="91">
        <v>1119.4000000000001</v>
      </c>
      <c r="BX180" s="49">
        <v>183.5</v>
      </c>
    </row>
    <row r="181" spans="1:76" s="21" customFormat="1" ht="17.25" thickBot="1">
      <c r="A181" s="15"/>
      <c r="B181" s="16" t="s">
        <v>63</v>
      </c>
      <c r="C181" s="17" t="s">
        <v>64</v>
      </c>
      <c r="D181" s="17" t="s">
        <v>64</v>
      </c>
      <c r="E181" s="17" t="s">
        <v>64</v>
      </c>
      <c r="F181" s="17" t="s">
        <v>64</v>
      </c>
      <c r="G181" s="17" t="s">
        <v>64</v>
      </c>
      <c r="H181" s="18">
        <f t="shared" ref="H181:U181" si="30">SUM(H19:H180)</f>
        <v>1210835.4000000001</v>
      </c>
      <c r="I181" s="18">
        <f t="shared" si="30"/>
        <v>1235913.1800000002</v>
      </c>
      <c r="J181" s="18">
        <f t="shared" si="30"/>
        <v>4354612.6175047988</v>
      </c>
      <c r="K181" s="18">
        <f t="shared" si="30"/>
        <v>4267084.3561055269</v>
      </c>
      <c r="L181" s="18">
        <f t="shared" si="30"/>
        <v>0</v>
      </c>
      <c r="M181" s="18">
        <f t="shared" si="30"/>
        <v>0</v>
      </c>
      <c r="N181" s="18">
        <f t="shared" si="30"/>
        <v>516209.40000000014</v>
      </c>
      <c r="O181" s="18">
        <f t="shared" si="30"/>
        <v>461319.06</v>
      </c>
      <c r="P181" s="18">
        <f t="shared" si="30"/>
        <v>459226.8</v>
      </c>
      <c r="Q181" s="18">
        <f t="shared" si="30"/>
        <v>409756.26</v>
      </c>
      <c r="R181" s="18">
        <f t="shared" si="30"/>
        <v>5565448.0175048001</v>
      </c>
      <c r="S181" s="18">
        <f t="shared" si="30"/>
        <v>5502997.5361055266</v>
      </c>
      <c r="T181" s="18">
        <f t="shared" si="30"/>
        <v>56982.600000000049</v>
      </c>
      <c r="U181" s="18">
        <f t="shared" si="30"/>
        <v>51562.8</v>
      </c>
      <c r="V181" s="18" t="s">
        <v>64</v>
      </c>
      <c r="W181" s="18" t="s">
        <v>64</v>
      </c>
      <c r="X181" s="18" t="s">
        <v>64</v>
      </c>
      <c r="Y181" s="18" t="s">
        <v>64</v>
      </c>
      <c r="Z181" s="18" t="s">
        <v>64</v>
      </c>
      <c r="AA181" s="19">
        <f>SUM(AA19:AA180)</f>
        <v>5065</v>
      </c>
      <c r="AB181" s="19">
        <f>SUM(AB19:AB180)</f>
        <v>324</v>
      </c>
      <c r="AC181" s="19">
        <f>SUM(AC19:AC180)</f>
        <v>3630</v>
      </c>
      <c r="AD181" s="19">
        <f>SUM(AD19:AD180)</f>
        <v>1111</v>
      </c>
      <c r="AE181" s="18">
        <f t="shared" ref="AE181:AJ181" si="31">AVERAGEIFS(AE19:AE180,AE19:AE180,"&gt;0")</f>
        <v>194.0583850931676</v>
      </c>
      <c r="AF181" s="18">
        <f t="shared" si="31"/>
        <v>194.0583850931676</v>
      </c>
      <c r="AG181" s="18">
        <f t="shared" si="31"/>
        <v>125.2882716049382</v>
      </c>
      <c r="AH181" s="18">
        <f t="shared" si="31"/>
        <v>125.2882716049382</v>
      </c>
      <c r="AI181" s="18">
        <f t="shared" si="31"/>
        <v>91.722839506172861</v>
      </c>
      <c r="AJ181" s="18">
        <f t="shared" si="31"/>
        <v>91.722839506172861</v>
      </c>
      <c r="AK181" s="18">
        <f t="shared" ref="AK181:BA181" si="32">SUM(AK19:AK180)</f>
        <v>8600749.3599999957</v>
      </c>
      <c r="AL181" s="18">
        <f t="shared" si="32"/>
        <v>8600577.5699999966</v>
      </c>
      <c r="AM181" s="18">
        <f t="shared" si="32"/>
        <v>8565924.0300000012</v>
      </c>
      <c r="AN181" s="18">
        <f t="shared" si="32"/>
        <v>8565784.5200000014</v>
      </c>
      <c r="AO181" s="18">
        <f t="shared" si="32"/>
        <v>302.28999999999996</v>
      </c>
      <c r="AP181" s="18">
        <f t="shared" si="32"/>
        <v>302.28999999999996</v>
      </c>
      <c r="AQ181" s="18">
        <f t="shared" si="32"/>
        <v>34523.039999999994</v>
      </c>
      <c r="AR181" s="18">
        <f t="shared" si="32"/>
        <v>34490.759999999995</v>
      </c>
      <c r="AS181" s="18">
        <f t="shared" si="32"/>
        <v>9109641.2399999984</v>
      </c>
      <c r="AT181" s="18">
        <f t="shared" si="32"/>
        <v>8649732.3200000003</v>
      </c>
      <c r="AU181" s="18">
        <f t="shared" si="32"/>
        <v>9001392.5399999991</v>
      </c>
      <c r="AV181" s="18">
        <f t="shared" si="32"/>
        <v>8585718.8200000003</v>
      </c>
      <c r="AW181" s="18">
        <f t="shared" si="32"/>
        <v>108248.70000000001</v>
      </c>
      <c r="AX181" s="18">
        <f t="shared" si="32"/>
        <v>64013.5</v>
      </c>
      <c r="AY181" s="18">
        <f t="shared" si="32"/>
        <v>0</v>
      </c>
      <c r="AZ181" s="18">
        <f t="shared" si="32"/>
        <v>0</v>
      </c>
      <c r="BA181" s="18">
        <f t="shared" si="32"/>
        <v>0</v>
      </c>
      <c r="BB181" s="18" t="s">
        <v>64</v>
      </c>
      <c r="BC181" s="18" t="s">
        <v>64</v>
      </c>
      <c r="BD181" s="18" t="s">
        <v>64</v>
      </c>
      <c r="BE181" s="18">
        <f t="shared" ref="BE181:BX181" si="33">SUM(BE19:BE180)</f>
        <v>56982.600000000049</v>
      </c>
      <c r="BF181" s="18">
        <f t="shared" si="33"/>
        <v>51562.8</v>
      </c>
      <c r="BG181" s="18">
        <f t="shared" si="33"/>
        <v>3017.4</v>
      </c>
      <c r="BH181" s="18">
        <f t="shared" si="33"/>
        <v>1686.1999999999996</v>
      </c>
      <c r="BI181" s="18">
        <f t="shared" si="33"/>
        <v>51319.200000000041</v>
      </c>
      <c r="BJ181" s="18">
        <f t="shared" si="33"/>
        <v>49876.6</v>
      </c>
      <c r="BK181" s="18">
        <f t="shared" si="33"/>
        <v>0</v>
      </c>
      <c r="BL181" s="18">
        <f t="shared" si="33"/>
        <v>0</v>
      </c>
      <c r="BM181" s="18">
        <f t="shared" si="33"/>
        <v>2646</v>
      </c>
      <c r="BN181" s="18">
        <f t="shared" si="33"/>
        <v>0</v>
      </c>
      <c r="BO181" s="18">
        <f t="shared" si="33"/>
        <v>7317.7</v>
      </c>
      <c r="BP181" s="18">
        <f t="shared" si="33"/>
        <v>1592.6000000000001</v>
      </c>
      <c r="BQ181" s="18">
        <f t="shared" si="33"/>
        <v>0</v>
      </c>
      <c r="BR181" s="18">
        <f t="shared" si="33"/>
        <v>0</v>
      </c>
      <c r="BS181" s="18">
        <f t="shared" si="33"/>
        <v>4276.1000000000004</v>
      </c>
      <c r="BT181" s="18">
        <f t="shared" si="33"/>
        <v>1592.6000000000001</v>
      </c>
      <c r="BU181" s="18">
        <f t="shared" si="33"/>
        <v>3041.6</v>
      </c>
      <c r="BV181" s="18">
        <f t="shared" si="33"/>
        <v>0</v>
      </c>
      <c r="BW181" s="18">
        <f t="shared" si="33"/>
        <v>508891.70000000007</v>
      </c>
      <c r="BX181" s="20">
        <f t="shared" si="33"/>
        <v>459726.46000000008</v>
      </c>
    </row>
    <row r="182" spans="1:76">
      <c r="H182" s="22"/>
      <c r="I182" s="22"/>
      <c r="P182" s="22"/>
      <c r="Q182" s="22"/>
      <c r="AK182" s="22"/>
      <c r="AL182" s="22"/>
      <c r="BE182" s="22"/>
      <c r="BF182" s="22"/>
      <c r="BO182" s="22"/>
      <c r="BP182" s="22"/>
    </row>
    <row r="183" spans="1:76" s="31" customFormat="1" ht="21" customHeight="1">
      <c r="A183" s="10"/>
      <c r="B183" s="10"/>
      <c r="C183" s="10"/>
      <c r="D183" s="10"/>
      <c r="E183" s="10"/>
      <c r="F183" s="10"/>
      <c r="G183" s="10"/>
      <c r="H183" s="37" t="str">
        <f>IF((H181+J181+L181+N181=P181+R181+T181),"TRUE",(H181+J181+L181+N181)-(P181+R181+T181))</f>
        <v>TRUE</v>
      </c>
      <c r="I183" s="37" t="str">
        <f>IF((I181+K181+M181+O181=Q181+S181+U181),"TRUE",(I181+K181+M181+O181)-(Q181+S181+U181))</f>
        <v>TRUE</v>
      </c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51" t="s">
        <v>80</v>
      </c>
      <c r="BU183" s="51"/>
      <c r="BV183" s="51"/>
      <c r="BW183" s="52"/>
    </row>
    <row r="184" spans="1:76" s="31" customFormat="1" ht="21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32"/>
      <c r="BN184"/>
      <c r="BO184"/>
      <c r="BP184"/>
      <c r="BQ184"/>
      <c r="BR184"/>
      <c r="BS184" s="10"/>
      <c r="BT184" s="51"/>
      <c r="BU184" s="51"/>
      <c r="BV184" s="53" t="s">
        <v>81</v>
      </c>
      <c r="BW184" s="52"/>
    </row>
    <row r="185" spans="1:76" s="31" customFormat="1" ht="21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32"/>
      <c r="BN185"/>
      <c r="BO185"/>
      <c r="BP185"/>
      <c r="BQ185"/>
      <c r="BR185"/>
      <c r="BS185" s="10"/>
      <c r="BT185" s="51"/>
      <c r="BU185" s="51"/>
      <c r="BV185" s="51"/>
      <c r="BW185" s="52"/>
    </row>
    <row r="186" spans="1:76" s="31" customFormat="1" ht="21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32"/>
      <c r="BN186"/>
      <c r="BO186"/>
      <c r="BP186"/>
      <c r="BQ186"/>
      <c r="BR186"/>
      <c r="BS186" s="10"/>
      <c r="BT186" s="51" t="s">
        <v>71</v>
      </c>
      <c r="BU186" s="51"/>
      <c r="BV186" s="51" t="s">
        <v>72</v>
      </c>
      <c r="BW186" s="52"/>
    </row>
    <row r="187" spans="1:76" s="31" customFormat="1" ht="21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32"/>
      <c r="BN187"/>
      <c r="BO187"/>
      <c r="BP187"/>
      <c r="BQ187"/>
      <c r="BR187"/>
      <c r="BS187" s="10"/>
      <c r="BT187" s="51"/>
      <c r="BU187" s="51"/>
      <c r="BV187" s="54" t="s">
        <v>70</v>
      </c>
      <c r="BW187" s="52"/>
    </row>
    <row r="188" spans="1:76" ht="15">
      <c r="BN188"/>
      <c r="BO188"/>
      <c r="BP188"/>
      <c r="BQ188"/>
      <c r="BR188"/>
      <c r="BT188" s="55"/>
      <c r="BU188" s="55"/>
      <c r="BV188" s="55"/>
      <c r="BW188" s="55"/>
    </row>
    <row r="189" spans="1:76">
      <c r="BT189" s="55"/>
      <c r="BU189" s="55"/>
      <c r="BV189" s="55"/>
      <c r="BW189" s="55"/>
    </row>
  </sheetData>
  <sheetProtection algorithmName="SHA-512" hashValue="A6xoGVtL99n7zVtXPr5iszMa1/+G9zmooST6N/fmpIPzDEZpCfmmuiy/XpIX7HIqFG2vr3oxSE/JN5tEDm6vCg==" saltValue="8GE0RAeTyMgnQZubGdZoOA==" spinCount="100000" sheet="1" objects="1" scenarios="1"/>
  <mergeCells count="74">
    <mergeCell ref="BQ16:BR16"/>
    <mergeCell ref="BS16:BT16"/>
    <mergeCell ref="BU16:BV16"/>
    <mergeCell ref="BW14:BX16"/>
    <mergeCell ref="AO16:AP16"/>
    <mergeCell ref="AQ16:AR16"/>
    <mergeCell ref="AU16:AV16"/>
    <mergeCell ref="AW16:AX16"/>
    <mergeCell ref="BG16:BH16"/>
    <mergeCell ref="BI16:BJ16"/>
    <mergeCell ref="BO14:BV14"/>
    <mergeCell ref="BG15:BN15"/>
    <mergeCell ref="BO15:BP16"/>
    <mergeCell ref="BQ15:BV15"/>
    <mergeCell ref="AS14:AX14"/>
    <mergeCell ref="AI16:AJ16"/>
    <mergeCell ref="R16:R17"/>
    <mergeCell ref="S16:S17"/>
    <mergeCell ref="T16:T17"/>
    <mergeCell ref="U16:U17"/>
    <mergeCell ref="V16:V17"/>
    <mergeCell ref="X16:X17"/>
    <mergeCell ref="Y16:Z16"/>
    <mergeCell ref="AA16:AA17"/>
    <mergeCell ref="AB16:AD16"/>
    <mergeCell ref="AE16:AF16"/>
    <mergeCell ref="AG16:AH16"/>
    <mergeCell ref="Q16:Q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K15:AL16"/>
    <mergeCell ref="AM15:AR15"/>
    <mergeCell ref="AS15:AT16"/>
    <mergeCell ref="AU15:AX15"/>
    <mergeCell ref="BE15:BF16"/>
    <mergeCell ref="AM16:AN16"/>
    <mergeCell ref="AY14:AY17"/>
    <mergeCell ref="AZ14:AZ17"/>
    <mergeCell ref="BA14:BA17"/>
    <mergeCell ref="BB14:BD16"/>
    <mergeCell ref="BE14:BN14"/>
    <mergeCell ref="BK16:BL16"/>
    <mergeCell ref="BM16:BN16"/>
    <mergeCell ref="AK14:AR14"/>
    <mergeCell ref="T14:U15"/>
    <mergeCell ref="V14:W15"/>
    <mergeCell ref="X14:Z15"/>
    <mergeCell ref="AA14:AD15"/>
    <mergeCell ref="AE14:AJ15"/>
    <mergeCell ref="A6:G6"/>
    <mergeCell ref="A7:G7"/>
    <mergeCell ref="A8:G8"/>
    <mergeCell ref="A9:G9"/>
    <mergeCell ref="A14:A17"/>
    <mergeCell ref="B14:B17"/>
    <mergeCell ref="C14:C17"/>
    <mergeCell ref="D14:D17"/>
    <mergeCell ref="E14:E17"/>
    <mergeCell ref="F14:G15"/>
    <mergeCell ref="R14:S15"/>
    <mergeCell ref="H14:I15"/>
    <mergeCell ref="J14:K15"/>
    <mergeCell ref="L14:M15"/>
    <mergeCell ref="N14:O15"/>
    <mergeCell ref="P14:Q15"/>
  </mergeCells>
  <pageMargins left="0.7" right="0.7" top="0.75" bottom="0.75" header="0.3" footer="0.3"/>
  <pageSetup paperSize="9" orientation="portrait" r:id="rId1"/>
  <ignoredErrors>
    <ignoredError sqref="H181:I181 L181:U181 AB181:AD181 AM181:AR181 AU181:AX181 AY181:AZ181 BG181:BN181 BQ181:BV181 J181:K181" formulaRange="1"/>
    <ignoredError sqref="BS18 BW18:BX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J3:L164"/>
  <sheetViews>
    <sheetView topLeftCell="A16" workbookViewId="0">
      <selection activeCell="L3" sqref="L3:L164"/>
    </sheetView>
  </sheetViews>
  <sheetFormatPr defaultRowHeight="15"/>
  <sheetData>
    <row r="3" spans="10:12">
      <c r="J3">
        <v>123987.2</v>
      </c>
      <c r="K3">
        <v>123987.2</v>
      </c>
      <c r="L3">
        <f>+J3-K3</f>
        <v>0</v>
      </c>
    </row>
    <row r="4" spans="10:12">
      <c r="J4">
        <v>51756.299999999996</v>
      </c>
      <c r="K4">
        <v>51756.299999999996</v>
      </c>
      <c r="L4">
        <f t="shared" ref="L4:L67" si="0">+J4-K4</f>
        <v>0</v>
      </c>
    </row>
    <row r="5" spans="10:12">
      <c r="J5">
        <v>133023.79999999999</v>
      </c>
      <c r="K5">
        <v>133023.79999999999</v>
      </c>
      <c r="L5">
        <f t="shared" si="0"/>
        <v>0</v>
      </c>
    </row>
    <row r="6" spans="10:12">
      <c r="J6">
        <v>193713.7</v>
      </c>
      <c r="K6">
        <v>193713.7</v>
      </c>
      <c r="L6">
        <f t="shared" si="0"/>
        <v>0</v>
      </c>
    </row>
    <row r="7" spans="10:12">
      <c r="J7">
        <v>104152.6</v>
      </c>
      <c r="K7">
        <v>104152.6</v>
      </c>
      <c r="L7">
        <f t="shared" si="0"/>
        <v>0</v>
      </c>
    </row>
    <row r="8" spans="10:12">
      <c r="J8">
        <v>78367.399999999994</v>
      </c>
      <c r="K8">
        <v>78367.399999999994</v>
      </c>
      <c r="L8">
        <f t="shared" si="0"/>
        <v>0</v>
      </c>
    </row>
    <row r="9" spans="10:12">
      <c r="J9">
        <v>78902</v>
      </c>
      <c r="K9">
        <v>78902</v>
      </c>
      <c r="L9">
        <f t="shared" si="0"/>
        <v>0</v>
      </c>
    </row>
    <row r="10" spans="10:12">
      <c r="J10">
        <v>45565.899999999994</v>
      </c>
      <c r="K10">
        <v>45565.899999999994</v>
      </c>
      <c r="L10">
        <f t="shared" si="0"/>
        <v>0</v>
      </c>
    </row>
    <row r="11" spans="10:12">
      <c r="J11">
        <v>44219.5</v>
      </c>
      <c r="K11">
        <v>44219.5</v>
      </c>
      <c r="L11">
        <f t="shared" si="0"/>
        <v>0</v>
      </c>
    </row>
    <row r="12" spans="10:12">
      <c r="J12">
        <v>90278.799999999988</v>
      </c>
      <c r="K12">
        <v>90278.799999999988</v>
      </c>
      <c r="L12">
        <f t="shared" si="0"/>
        <v>0</v>
      </c>
    </row>
    <row r="13" spans="10:12">
      <c r="J13">
        <v>96112.7</v>
      </c>
      <c r="K13">
        <v>96112.7</v>
      </c>
      <c r="L13">
        <f t="shared" si="0"/>
        <v>0</v>
      </c>
    </row>
    <row r="14" spans="10:12">
      <c r="J14">
        <v>142819.20000000001</v>
      </c>
      <c r="K14">
        <v>142819.20000000001</v>
      </c>
      <c r="L14">
        <f t="shared" si="0"/>
        <v>0</v>
      </c>
    </row>
    <row r="15" spans="10:12">
      <c r="J15">
        <v>86707.000000000015</v>
      </c>
      <c r="K15">
        <v>86707.000000000015</v>
      </c>
      <c r="L15">
        <f t="shared" si="0"/>
        <v>0</v>
      </c>
    </row>
    <row r="16" spans="10:12">
      <c r="J16">
        <v>100307.8</v>
      </c>
      <c r="K16">
        <v>100307.8</v>
      </c>
      <c r="L16">
        <f t="shared" si="0"/>
        <v>0</v>
      </c>
    </row>
    <row r="17" spans="10:12">
      <c r="J17">
        <v>45031.200000000004</v>
      </c>
      <c r="K17">
        <v>45031.200000000004</v>
      </c>
      <c r="L17">
        <f t="shared" si="0"/>
        <v>0</v>
      </c>
    </row>
    <row r="18" spans="10:12">
      <c r="J18">
        <v>58692.4</v>
      </c>
      <c r="K18">
        <v>58692.4</v>
      </c>
      <c r="L18">
        <f t="shared" si="0"/>
        <v>0</v>
      </c>
    </row>
    <row r="19" spans="10:12">
      <c r="J19">
        <v>131676.1</v>
      </c>
      <c r="K19">
        <v>131676.1</v>
      </c>
      <c r="L19">
        <f t="shared" si="0"/>
        <v>0</v>
      </c>
    </row>
    <row r="20" spans="10:12">
      <c r="J20">
        <v>179036.19999999998</v>
      </c>
      <c r="K20">
        <v>179036.19999999998</v>
      </c>
      <c r="L20">
        <f t="shared" si="0"/>
        <v>0</v>
      </c>
    </row>
    <row r="21" spans="10:12">
      <c r="J21">
        <v>171835.1</v>
      </c>
      <c r="K21">
        <v>171835.1</v>
      </c>
      <c r="L21">
        <f t="shared" si="0"/>
        <v>0</v>
      </c>
    </row>
    <row r="22" spans="10:12">
      <c r="J22">
        <v>113264.8</v>
      </c>
      <c r="K22">
        <v>113264.8</v>
      </c>
      <c r="L22">
        <f t="shared" si="0"/>
        <v>0</v>
      </c>
    </row>
    <row r="23" spans="10:12">
      <c r="J23">
        <v>91805.599999999991</v>
      </c>
      <c r="K23">
        <v>91805.599999999991</v>
      </c>
      <c r="L23">
        <f t="shared" si="0"/>
        <v>0</v>
      </c>
    </row>
    <row r="24" spans="10:12">
      <c r="J24">
        <v>151860.49999999997</v>
      </c>
      <c r="K24">
        <v>151860.49999999997</v>
      </c>
      <c r="L24">
        <f t="shared" si="0"/>
        <v>0</v>
      </c>
    </row>
    <row r="25" spans="10:12">
      <c r="J25">
        <v>39931.1</v>
      </c>
      <c r="K25">
        <v>39931.1</v>
      </c>
      <c r="L25">
        <f t="shared" si="0"/>
        <v>0</v>
      </c>
    </row>
    <row r="26" spans="10:12">
      <c r="J26">
        <v>52304.4</v>
      </c>
      <c r="K26">
        <v>52304.4</v>
      </c>
      <c r="L26">
        <f t="shared" si="0"/>
        <v>0</v>
      </c>
    </row>
    <row r="27" spans="10:12">
      <c r="J27">
        <v>54062.799999999996</v>
      </c>
      <c r="K27">
        <v>54062.799999999996</v>
      </c>
      <c r="L27">
        <f t="shared" si="0"/>
        <v>0</v>
      </c>
    </row>
    <row r="28" spans="10:12">
      <c r="J28">
        <v>33120</v>
      </c>
      <c r="K28">
        <v>33120</v>
      </c>
      <c r="L28">
        <f t="shared" si="0"/>
        <v>0</v>
      </c>
    </row>
    <row r="29" spans="10:12">
      <c r="J29">
        <v>56439.5</v>
      </c>
      <c r="K29">
        <v>56439.5</v>
      </c>
      <c r="L29">
        <f t="shared" si="0"/>
        <v>0</v>
      </c>
    </row>
    <row r="30" spans="10:12">
      <c r="J30">
        <v>56410.700000000004</v>
      </c>
      <c r="K30">
        <v>56410.700000000004</v>
      </c>
      <c r="L30">
        <f t="shared" si="0"/>
        <v>0</v>
      </c>
    </row>
    <row r="31" spans="10:12">
      <c r="J31">
        <v>49525.3</v>
      </c>
      <c r="K31">
        <v>49525.3</v>
      </c>
      <c r="L31">
        <f t="shared" si="0"/>
        <v>0</v>
      </c>
    </row>
    <row r="32" spans="10:12">
      <c r="J32">
        <v>36532.299999999996</v>
      </c>
      <c r="K32">
        <v>36532.299999999996</v>
      </c>
      <c r="L32">
        <f t="shared" si="0"/>
        <v>0</v>
      </c>
    </row>
    <row r="33" spans="10:12">
      <c r="J33">
        <v>63688.6</v>
      </c>
      <c r="K33">
        <v>63688.6</v>
      </c>
      <c r="L33">
        <f t="shared" si="0"/>
        <v>0</v>
      </c>
    </row>
    <row r="34" spans="10:12">
      <c r="J34">
        <v>61707.199999999997</v>
      </c>
      <c r="K34">
        <v>61707.199999999997</v>
      </c>
      <c r="L34">
        <f t="shared" si="0"/>
        <v>0</v>
      </c>
    </row>
    <row r="35" spans="10:12">
      <c r="J35">
        <v>93139.299999999988</v>
      </c>
      <c r="K35">
        <v>93139.299999999988</v>
      </c>
      <c r="L35">
        <f t="shared" si="0"/>
        <v>0</v>
      </c>
    </row>
    <row r="36" spans="10:12">
      <c r="J36">
        <v>69132.5</v>
      </c>
      <c r="K36">
        <v>69132.5</v>
      </c>
      <c r="L36">
        <f t="shared" si="0"/>
        <v>0</v>
      </c>
    </row>
    <row r="37" spans="10:12">
      <c r="J37">
        <v>46184.899999999994</v>
      </c>
      <c r="K37">
        <v>46184.899999999994</v>
      </c>
      <c r="L37">
        <f t="shared" si="0"/>
        <v>0</v>
      </c>
    </row>
    <row r="38" spans="10:12">
      <c r="J38">
        <v>52566.200000000004</v>
      </c>
      <c r="K38">
        <v>52566.200000000004</v>
      </c>
      <c r="L38">
        <f t="shared" si="0"/>
        <v>0</v>
      </c>
    </row>
    <row r="39" spans="10:12">
      <c r="J39">
        <v>22844.2</v>
      </c>
      <c r="K39">
        <v>22844.2</v>
      </c>
      <c r="L39">
        <f t="shared" si="0"/>
        <v>0</v>
      </c>
    </row>
    <row r="40" spans="10:12">
      <c r="J40">
        <v>27798</v>
      </c>
      <c r="K40">
        <v>27798</v>
      </c>
      <c r="L40">
        <f t="shared" si="0"/>
        <v>0</v>
      </c>
    </row>
    <row r="41" spans="10:12">
      <c r="J41">
        <v>35351.100000000006</v>
      </c>
      <c r="K41">
        <v>35351.100000000006</v>
      </c>
      <c r="L41">
        <f t="shared" si="0"/>
        <v>0</v>
      </c>
    </row>
    <row r="42" spans="10:12">
      <c r="J42">
        <v>29475.3</v>
      </c>
      <c r="K42">
        <v>29475.3</v>
      </c>
      <c r="L42">
        <f t="shared" si="0"/>
        <v>0</v>
      </c>
    </row>
    <row r="43" spans="10:12">
      <c r="J43">
        <v>29341.8</v>
      </c>
      <c r="K43">
        <v>29341.8</v>
      </c>
      <c r="L43">
        <f t="shared" si="0"/>
        <v>0</v>
      </c>
    </row>
    <row r="44" spans="10:12">
      <c r="J44">
        <v>44869.999999999993</v>
      </c>
      <c r="K44">
        <v>44869.999999999993</v>
      </c>
      <c r="L44">
        <f t="shared" si="0"/>
        <v>0</v>
      </c>
    </row>
    <row r="45" spans="10:12">
      <c r="J45">
        <v>82793.5</v>
      </c>
      <c r="K45">
        <v>82793.5</v>
      </c>
      <c r="L45">
        <f t="shared" si="0"/>
        <v>0</v>
      </c>
    </row>
    <row r="46" spans="10:12">
      <c r="J46">
        <v>45072.1</v>
      </c>
      <c r="K46">
        <v>45072.1</v>
      </c>
      <c r="L46">
        <f t="shared" si="0"/>
        <v>0</v>
      </c>
    </row>
    <row r="47" spans="10:12">
      <c r="J47">
        <v>46186.400000000001</v>
      </c>
      <c r="K47">
        <v>46186.400000000001</v>
      </c>
      <c r="L47">
        <f t="shared" si="0"/>
        <v>0</v>
      </c>
    </row>
    <row r="48" spans="10:12">
      <c r="J48">
        <v>40856.400000000001</v>
      </c>
      <c r="K48">
        <v>40856.400000000001</v>
      </c>
      <c r="L48">
        <f t="shared" si="0"/>
        <v>0</v>
      </c>
    </row>
    <row r="49" spans="10:12">
      <c r="J49">
        <v>41621.699999999997</v>
      </c>
      <c r="K49">
        <v>41621.699999999997</v>
      </c>
      <c r="L49">
        <f t="shared" si="0"/>
        <v>0</v>
      </c>
    </row>
    <row r="50" spans="10:12">
      <c r="J50">
        <v>40478.300000000003</v>
      </c>
      <c r="K50">
        <v>40478.300000000003</v>
      </c>
      <c r="L50">
        <f t="shared" si="0"/>
        <v>0</v>
      </c>
    </row>
    <row r="51" spans="10:12">
      <c r="J51">
        <v>143033</v>
      </c>
      <c r="K51">
        <v>143033</v>
      </c>
      <c r="L51">
        <f t="shared" si="0"/>
        <v>0</v>
      </c>
    </row>
    <row r="52" spans="10:12">
      <c r="J52">
        <v>52895.9</v>
      </c>
      <c r="K52">
        <v>52895.9</v>
      </c>
      <c r="L52">
        <f t="shared" si="0"/>
        <v>0</v>
      </c>
    </row>
    <row r="53" spans="10:12">
      <c r="J53">
        <v>54482.400000000001</v>
      </c>
      <c r="K53">
        <v>54482.400000000001</v>
      </c>
      <c r="L53">
        <f t="shared" si="0"/>
        <v>0</v>
      </c>
    </row>
    <row r="54" spans="10:12">
      <c r="J54">
        <v>50559.1</v>
      </c>
      <c r="K54">
        <v>50559.1</v>
      </c>
      <c r="L54">
        <f t="shared" si="0"/>
        <v>0</v>
      </c>
    </row>
    <row r="55" spans="10:12">
      <c r="J55">
        <v>52289.299999999996</v>
      </c>
      <c r="K55">
        <v>52289.299999999996</v>
      </c>
      <c r="L55">
        <f t="shared" si="0"/>
        <v>0</v>
      </c>
    </row>
    <row r="56" spans="10:12">
      <c r="J56">
        <v>48321</v>
      </c>
      <c r="K56">
        <v>48321</v>
      </c>
      <c r="L56">
        <f t="shared" si="0"/>
        <v>0</v>
      </c>
    </row>
    <row r="57" spans="10:12">
      <c r="J57">
        <v>71173.3</v>
      </c>
      <c r="K57">
        <v>71173.3</v>
      </c>
      <c r="L57">
        <f t="shared" si="0"/>
        <v>0</v>
      </c>
    </row>
    <row r="58" spans="10:12">
      <c r="J58">
        <v>60288.7</v>
      </c>
      <c r="K58">
        <v>60288.7</v>
      </c>
      <c r="L58">
        <f t="shared" si="0"/>
        <v>0</v>
      </c>
    </row>
    <row r="59" spans="10:12">
      <c r="J59">
        <v>46663.199999999997</v>
      </c>
      <c r="K59">
        <v>46663.199999999997</v>
      </c>
      <c r="L59">
        <f t="shared" si="0"/>
        <v>0</v>
      </c>
    </row>
    <row r="60" spans="10:12">
      <c r="J60">
        <v>41564.899999999994</v>
      </c>
      <c r="K60">
        <v>41564.899999999994</v>
      </c>
      <c r="L60">
        <f t="shared" si="0"/>
        <v>0</v>
      </c>
    </row>
    <row r="61" spans="10:12">
      <c r="J61">
        <v>47823.4</v>
      </c>
      <c r="K61">
        <v>47823.4</v>
      </c>
      <c r="L61">
        <f t="shared" si="0"/>
        <v>0</v>
      </c>
    </row>
    <row r="62" spans="10:12">
      <c r="J62">
        <v>55827.399999999994</v>
      </c>
      <c r="K62">
        <v>55827.399999999994</v>
      </c>
      <c r="L62">
        <f t="shared" si="0"/>
        <v>0</v>
      </c>
    </row>
    <row r="63" spans="10:12">
      <c r="J63">
        <v>36389.4</v>
      </c>
      <c r="K63">
        <v>36389.4</v>
      </c>
      <c r="L63">
        <f t="shared" si="0"/>
        <v>0</v>
      </c>
    </row>
    <row r="64" spans="10:12">
      <c r="J64">
        <v>56597.599999999999</v>
      </c>
      <c r="K64">
        <v>56597.599999999999</v>
      </c>
      <c r="L64">
        <f t="shared" si="0"/>
        <v>0</v>
      </c>
    </row>
    <row r="65" spans="10:12">
      <c r="J65">
        <v>81909.3</v>
      </c>
      <c r="K65">
        <v>81909.3</v>
      </c>
      <c r="L65">
        <f t="shared" si="0"/>
        <v>0</v>
      </c>
    </row>
    <row r="66" spans="10:12">
      <c r="J66">
        <v>36929.599999999999</v>
      </c>
      <c r="K66">
        <v>36929.599999999999</v>
      </c>
      <c r="L66">
        <f t="shared" si="0"/>
        <v>0</v>
      </c>
    </row>
    <row r="67" spans="10:12">
      <c r="J67">
        <v>39826.199999999997</v>
      </c>
      <c r="K67">
        <v>39826.199999999997</v>
      </c>
      <c r="L67">
        <f t="shared" si="0"/>
        <v>0</v>
      </c>
    </row>
    <row r="68" spans="10:12">
      <c r="J68">
        <v>36409.799999999996</v>
      </c>
      <c r="K68">
        <v>36409.799999999996</v>
      </c>
      <c r="L68">
        <f t="shared" ref="L68:L131" si="1">+J68-K68</f>
        <v>0</v>
      </c>
    </row>
    <row r="69" spans="10:12">
      <c r="J69">
        <v>76854.5</v>
      </c>
      <c r="K69">
        <v>76854.5</v>
      </c>
      <c r="L69">
        <f t="shared" si="1"/>
        <v>0</v>
      </c>
    </row>
    <row r="70" spans="10:12">
      <c r="J70">
        <v>73101</v>
      </c>
      <c r="K70">
        <v>73101</v>
      </c>
      <c r="L70">
        <f t="shared" si="1"/>
        <v>0</v>
      </c>
    </row>
    <row r="71" spans="10:12">
      <c r="J71">
        <v>35360.6</v>
      </c>
      <c r="K71">
        <v>35360.6</v>
      </c>
      <c r="L71">
        <f t="shared" si="1"/>
        <v>0</v>
      </c>
    </row>
    <row r="72" spans="10:12">
      <c r="J72">
        <v>27230.6</v>
      </c>
      <c r="K72">
        <v>27230.6</v>
      </c>
      <c r="L72">
        <f t="shared" si="1"/>
        <v>0</v>
      </c>
    </row>
    <row r="73" spans="10:12">
      <c r="J73">
        <v>26252.899999999998</v>
      </c>
      <c r="K73">
        <v>26252.899999999998</v>
      </c>
      <c r="L73">
        <f t="shared" si="1"/>
        <v>0</v>
      </c>
    </row>
    <row r="74" spans="10:12">
      <c r="J74">
        <v>26706.2</v>
      </c>
      <c r="K74">
        <v>26706.2</v>
      </c>
      <c r="L74">
        <f t="shared" si="1"/>
        <v>0</v>
      </c>
    </row>
    <row r="75" spans="10:12">
      <c r="J75">
        <v>29177.100000000002</v>
      </c>
      <c r="K75">
        <v>29177.100000000002</v>
      </c>
      <c r="L75">
        <f t="shared" si="1"/>
        <v>0</v>
      </c>
    </row>
    <row r="76" spans="10:12">
      <c r="J76">
        <v>29074.199999999997</v>
      </c>
      <c r="K76">
        <v>29074.199999999997</v>
      </c>
      <c r="L76">
        <f t="shared" si="1"/>
        <v>0</v>
      </c>
    </row>
    <row r="77" spans="10:12">
      <c r="J77">
        <v>30858.1</v>
      </c>
      <c r="K77">
        <v>30858.1</v>
      </c>
      <c r="L77">
        <f t="shared" si="1"/>
        <v>0</v>
      </c>
    </row>
    <row r="78" spans="10:12">
      <c r="J78">
        <v>28317.1</v>
      </c>
      <c r="K78">
        <v>28317.1</v>
      </c>
      <c r="L78">
        <f t="shared" si="1"/>
        <v>0</v>
      </c>
    </row>
    <row r="79" spans="10:12">
      <c r="J79">
        <v>32202</v>
      </c>
      <c r="K79">
        <v>32202</v>
      </c>
      <c r="L79">
        <f t="shared" si="1"/>
        <v>0</v>
      </c>
    </row>
    <row r="80" spans="10:12">
      <c r="J80">
        <v>27718.799999999999</v>
      </c>
      <c r="K80">
        <v>27718.799999999999</v>
      </c>
      <c r="L80">
        <f t="shared" si="1"/>
        <v>0</v>
      </c>
    </row>
    <row r="81" spans="10:12">
      <c r="J81">
        <v>36665.699999999997</v>
      </c>
      <c r="K81">
        <v>36665.699999999997</v>
      </c>
      <c r="L81">
        <f t="shared" si="1"/>
        <v>0</v>
      </c>
    </row>
    <row r="82" spans="10:12">
      <c r="J82">
        <v>26225.000000000004</v>
      </c>
      <c r="K82">
        <v>26225.000000000004</v>
      </c>
      <c r="L82">
        <f t="shared" si="1"/>
        <v>0</v>
      </c>
    </row>
    <row r="83" spans="10:12">
      <c r="J83">
        <v>28978</v>
      </c>
      <c r="K83">
        <v>28978</v>
      </c>
      <c r="L83">
        <f t="shared" si="1"/>
        <v>0</v>
      </c>
    </row>
    <row r="84" spans="10:12">
      <c r="J84">
        <v>93400.999999999985</v>
      </c>
      <c r="K84">
        <v>93400.999999999985</v>
      </c>
      <c r="L84">
        <f t="shared" si="1"/>
        <v>0</v>
      </c>
    </row>
    <row r="85" spans="10:12">
      <c r="J85">
        <v>95498.6</v>
      </c>
      <c r="K85">
        <v>95498.6</v>
      </c>
      <c r="L85">
        <f t="shared" si="1"/>
        <v>0</v>
      </c>
    </row>
    <row r="86" spans="10:12">
      <c r="J86">
        <v>44869.9</v>
      </c>
      <c r="K86">
        <v>44869.9</v>
      </c>
      <c r="L86">
        <f t="shared" si="1"/>
        <v>0</v>
      </c>
    </row>
    <row r="87" spans="10:12">
      <c r="J87">
        <v>44645.1</v>
      </c>
      <c r="K87">
        <v>44645.1</v>
      </c>
      <c r="L87">
        <f t="shared" si="1"/>
        <v>0</v>
      </c>
    </row>
    <row r="88" spans="10:12">
      <c r="J88">
        <v>44268</v>
      </c>
      <c r="K88">
        <v>44268</v>
      </c>
      <c r="L88">
        <f t="shared" si="1"/>
        <v>0</v>
      </c>
    </row>
    <row r="89" spans="10:12">
      <c r="J89">
        <v>99326.2</v>
      </c>
      <c r="K89">
        <v>99326.2</v>
      </c>
      <c r="L89">
        <f t="shared" si="1"/>
        <v>0</v>
      </c>
    </row>
    <row r="90" spans="10:12">
      <c r="J90">
        <v>80236.7</v>
      </c>
      <c r="K90">
        <v>80236.7</v>
      </c>
      <c r="L90">
        <f t="shared" si="1"/>
        <v>0</v>
      </c>
    </row>
    <row r="91" spans="10:12">
      <c r="J91">
        <v>38686.800000000003</v>
      </c>
      <c r="K91">
        <v>38686.800000000003</v>
      </c>
      <c r="L91">
        <f t="shared" si="1"/>
        <v>0</v>
      </c>
    </row>
    <row r="92" spans="10:12">
      <c r="J92">
        <v>53525.799999999996</v>
      </c>
      <c r="K92">
        <v>53525.799999999996</v>
      </c>
      <c r="L92">
        <f t="shared" si="1"/>
        <v>0</v>
      </c>
    </row>
    <row r="93" spans="10:12">
      <c r="J93">
        <v>54457.2</v>
      </c>
      <c r="K93">
        <v>54457.2</v>
      </c>
      <c r="L93">
        <f t="shared" si="1"/>
        <v>0</v>
      </c>
    </row>
    <row r="94" spans="10:12">
      <c r="J94">
        <v>51577.500000000007</v>
      </c>
      <c r="K94">
        <v>51577.500000000007</v>
      </c>
      <c r="L94">
        <f t="shared" si="1"/>
        <v>0</v>
      </c>
    </row>
    <row r="95" spans="10:12">
      <c r="J95">
        <v>50307.1</v>
      </c>
      <c r="K95">
        <v>50307.1</v>
      </c>
      <c r="L95">
        <f t="shared" si="1"/>
        <v>0</v>
      </c>
    </row>
    <row r="96" spans="10:12">
      <c r="J96">
        <v>48709.5</v>
      </c>
      <c r="K96">
        <v>48709.5</v>
      </c>
      <c r="L96">
        <f t="shared" si="1"/>
        <v>0</v>
      </c>
    </row>
    <row r="97" spans="10:12">
      <c r="J97">
        <v>57865.599999999999</v>
      </c>
      <c r="K97">
        <v>57865.599999999999</v>
      </c>
      <c r="L97">
        <f t="shared" si="1"/>
        <v>0</v>
      </c>
    </row>
    <row r="98" spans="10:12">
      <c r="J98">
        <v>55557</v>
      </c>
      <c r="K98">
        <v>55557</v>
      </c>
      <c r="L98">
        <f t="shared" si="1"/>
        <v>0</v>
      </c>
    </row>
    <row r="99" spans="10:12">
      <c r="J99">
        <v>32097.899999999998</v>
      </c>
      <c r="K99">
        <v>32097.899999999998</v>
      </c>
      <c r="L99">
        <f t="shared" si="1"/>
        <v>0</v>
      </c>
    </row>
    <row r="100" spans="10:12">
      <c r="J100">
        <v>60257.899999999994</v>
      </c>
      <c r="K100">
        <v>60257.899999999994</v>
      </c>
      <c r="L100">
        <f t="shared" si="1"/>
        <v>0</v>
      </c>
    </row>
    <row r="101" spans="10:12">
      <c r="J101">
        <v>34824.100000000006</v>
      </c>
      <c r="K101">
        <v>34824.100000000006</v>
      </c>
      <c r="L101">
        <f t="shared" si="1"/>
        <v>0</v>
      </c>
    </row>
    <row r="102" spans="10:12">
      <c r="J102">
        <v>54453.799999999996</v>
      </c>
      <c r="K102">
        <v>54453.799999999996</v>
      </c>
      <c r="L102">
        <f t="shared" si="1"/>
        <v>0</v>
      </c>
    </row>
    <row r="103" spans="10:12">
      <c r="J103">
        <v>126896.5</v>
      </c>
      <c r="K103">
        <v>126896.5</v>
      </c>
      <c r="L103">
        <f t="shared" si="1"/>
        <v>0</v>
      </c>
    </row>
    <row r="104" spans="10:12">
      <c r="J104">
        <v>50507.7</v>
      </c>
      <c r="K104">
        <v>50507.7</v>
      </c>
      <c r="L104">
        <f t="shared" si="1"/>
        <v>0</v>
      </c>
    </row>
    <row r="105" spans="10:12">
      <c r="J105">
        <v>51975.5</v>
      </c>
      <c r="K105">
        <v>51975.5</v>
      </c>
      <c r="L105">
        <f t="shared" si="1"/>
        <v>0</v>
      </c>
    </row>
    <row r="106" spans="10:12">
      <c r="J106">
        <v>25447.1</v>
      </c>
      <c r="K106">
        <v>25447.1</v>
      </c>
      <c r="L106">
        <f t="shared" si="1"/>
        <v>0</v>
      </c>
    </row>
    <row r="107" spans="10:12">
      <c r="J107">
        <v>32239.500000000004</v>
      </c>
      <c r="K107">
        <v>32239.500000000004</v>
      </c>
      <c r="L107">
        <f t="shared" si="1"/>
        <v>0</v>
      </c>
    </row>
    <row r="108" spans="10:12">
      <c r="J108">
        <v>36139.1</v>
      </c>
      <c r="K108">
        <v>36139.1</v>
      </c>
      <c r="L108">
        <f t="shared" si="1"/>
        <v>0</v>
      </c>
    </row>
    <row r="109" spans="10:12">
      <c r="J109">
        <v>24432.3</v>
      </c>
      <c r="K109">
        <v>24432.3</v>
      </c>
      <c r="L109">
        <f t="shared" si="1"/>
        <v>0</v>
      </c>
    </row>
    <row r="110" spans="10:12">
      <c r="J110">
        <v>28422.899999999998</v>
      </c>
      <c r="K110">
        <v>28422.899999999998</v>
      </c>
      <c r="L110">
        <f t="shared" si="1"/>
        <v>0</v>
      </c>
    </row>
    <row r="111" spans="10:12">
      <c r="J111">
        <v>100446.5</v>
      </c>
      <c r="K111">
        <v>100446.5</v>
      </c>
      <c r="L111">
        <f t="shared" si="1"/>
        <v>0</v>
      </c>
    </row>
    <row r="112" spans="10:12">
      <c r="J112">
        <v>100095.6</v>
      </c>
      <c r="K112">
        <v>100095.6</v>
      </c>
      <c r="L112">
        <f t="shared" si="1"/>
        <v>0</v>
      </c>
    </row>
    <row r="113" spans="10:12">
      <c r="J113">
        <v>50601.9</v>
      </c>
      <c r="K113">
        <v>50601.9</v>
      </c>
      <c r="L113">
        <f t="shared" si="1"/>
        <v>0</v>
      </c>
    </row>
    <row r="114" spans="10:12">
      <c r="J114">
        <v>109402.90000000001</v>
      </c>
      <c r="K114">
        <v>109402.90000000001</v>
      </c>
      <c r="L114">
        <f t="shared" si="1"/>
        <v>0</v>
      </c>
    </row>
    <row r="115" spans="10:12">
      <c r="J115">
        <v>40446.5</v>
      </c>
      <c r="K115">
        <v>40446.5</v>
      </c>
      <c r="L115">
        <f t="shared" si="1"/>
        <v>0</v>
      </c>
    </row>
    <row r="116" spans="10:12">
      <c r="J116">
        <v>50275.200000000004</v>
      </c>
      <c r="K116">
        <v>50275.200000000004</v>
      </c>
      <c r="L116">
        <f t="shared" si="1"/>
        <v>0</v>
      </c>
    </row>
    <row r="117" spans="10:12">
      <c r="J117">
        <v>32088.5</v>
      </c>
      <c r="K117">
        <v>32088.5</v>
      </c>
      <c r="L117">
        <f t="shared" si="1"/>
        <v>0</v>
      </c>
    </row>
    <row r="118" spans="10:12">
      <c r="J118">
        <v>29365.1</v>
      </c>
      <c r="K118">
        <v>29365.1</v>
      </c>
      <c r="L118">
        <f t="shared" si="1"/>
        <v>0</v>
      </c>
    </row>
    <row r="119" spans="10:12">
      <c r="J119">
        <v>54578.3</v>
      </c>
      <c r="K119">
        <v>54578.3</v>
      </c>
      <c r="L119">
        <f t="shared" si="1"/>
        <v>0</v>
      </c>
    </row>
    <row r="120" spans="10:12">
      <c r="J120">
        <v>83980.400000000009</v>
      </c>
      <c r="K120">
        <v>83980.400000000009</v>
      </c>
      <c r="L120">
        <f t="shared" si="1"/>
        <v>0</v>
      </c>
    </row>
    <row r="121" spans="10:12">
      <c r="J121">
        <v>50904</v>
      </c>
      <c r="K121">
        <v>50904</v>
      </c>
      <c r="L121">
        <f t="shared" si="1"/>
        <v>0</v>
      </c>
    </row>
    <row r="122" spans="10:12">
      <c r="J122">
        <v>48712</v>
      </c>
      <c r="K122">
        <v>48712</v>
      </c>
      <c r="L122">
        <f t="shared" si="1"/>
        <v>0</v>
      </c>
    </row>
    <row r="123" spans="10:12">
      <c r="J123">
        <v>56939.9</v>
      </c>
      <c r="K123">
        <v>56939.9</v>
      </c>
      <c r="L123">
        <f t="shared" si="1"/>
        <v>0</v>
      </c>
    </row>
    <row r="124" spans="10:12">
      <c r="J124">
        <v>36528.5</v>
      </c>
      <c r="K124">
        <v>36528.5</v>
      </c>
      <c r="L124">
        <f t="shared" si="1"/>
        <v>0</v>
      </c>
    </row>
    <row r="125" spans="10:12">
      <c r="J125">
        <v>50865.700000000004</v>
      </c>
      <c r="K125">
        <v>50865.700000000004</v>
      </c>
      <c r="L125">
        <f t="shared" si="1"/>
        <v>0</v>
      </c>
    </row>
    <row r="126" spans="10:12">
      <c r="J126">
        <v>50703.899999999994</v>
      </c>
      <c r="K126">
        <v>50703.899999999994</v>
      </c>
      <c r="L126">
        <f t="shared" si="1"/>
        <v>0</v>
      </c>
    </row>
    <row r="127" spans="10:12">
      <c r="J127">
        <v>50959.9</v>
      </c>
      <c r="K127">
        <v>50959.9</v>
      </c>
      <c r="L127">
        <f t="shared" si="1"/>
        <v>0</v>
      </c>
    </row>
    <row r="128" spans="10:12">
      <c r="J128">
        <v>29722.600000000002</v>
      </c>
      <c r="K128">
        <v>29722.600000000002</v>
      </c>
      <c r="L128">
        <f t="shared" si="1"/>
        <v>0</v>
      </c>
    </row>
    <row r="129" spans="10:12">
      <c r="J129">
        <v>28034.3</v>
      </c>
      <c r="K129">
        <v>28034.3</v>
      </c>
      <c r="L129">
        <f t="shared" si="1"/>
        <v>0</v>
      </c>
    </row>
    <row r="130" spans="10:12">
      <c r="J130">
        <v>28835.5</v>
      </c>
      <c r="K130">
        <v>28835.5</v>
      </c>
      <c r="L130">
        <f t="shared" si="1"/>
        <v>0</v>
      </c>
    </row>
    <row r="131" spans="10:12">
      <c r="J131">
        <v>31006.2</v>
      </c>
      <c r="K131">
        <v>31006.2</v>
      </c>
      <c r="L131">
        <f t="shared" si="1"/>
        <v>0</v>
      </c>
    </row>
    <row r="132" spans="10:12">
      <c r="J132">
        <v>40670.699999999997</v>
      </c>
      <c r="K132">
        <v>40670.699999999997</v>
      </c>
      <c r="L132">
        <f t="shared" ref="L132:L164" si="2">+J132-K132</f>
        <v>0</v>
      </c>
    </row>
    <row r="133" spans="10:12">
      <c r="J133">
        <v>31291.200000000001</v>
      </c>
      <c r="K133">
        <v>31291.200000000001</v>
      </c>
      <c r="L133">
        <f t="shared" si="2"/>
        <v>0</v>
      </c>
    </row>
    <row r="134" spans="10:12">
      <c r="J134">
        <v>85419.400000000009</v>
      </c>
      <c r="K134">
        <v>85419.400000000009</v>
      </c>
      <c r="L134">
        <f t="shared" si="2"/>
        <v>0</v>
      </c>
    </row>
    <row r="135" spans="10:12">
      <c r="J135">
        <v>123600.3</v>
      </c>
      <c r="K135">
        <v>123600.3</v>
      </c>
      <c r="L135">
        <f t="shared" si="2"/>
        <v>0</v>
      </c>
    </row>
    <row r="136" spans="10:12">
      <c r="J136">
        <v>34984.300000000003</v>
      </c>
      <c r="K136">
        <v>34984.300000000003</v>
      </c>
      <c r="L136">
        <f t="shared" si="2"/>
        <v>0</v>
      </c>
    </row>
    <row r="137" spans="10:12">
      <c r="J137">
        <v>26835.300000000003</v>
      </c>
      <c r="K137">
        <v>26835.300000000003</v>
      </c>
      <c r="L137">
        <f t="shared" si="2"/>
        <v>0</v>
      </c>
    </row>
    <row r="138" spans="10:12">
      <c r="J138">
        <v>52173.899999999994</v>
      </c>
      <c r="K138">
        <v>52173.899999999994</v>
      </c>
      <c r="L138">
        <f t="shared" si="2"/>
        <v>0</v>
      </c>
    </row>
    <row r="139" spans="10:12">
      <c r="J139">
        <v>53941.4</v>
      </c>
      <c r="K139">
        <v>53941.4</v>
      </c>
      <c r="L139">
        <f t="shared" si="2"/>
        <v>0</v>
      </c>
    </row>
    <row r="140" spans="10:12">
      <c r="J140">
        <v>25842.6</v>
      </c>
      <c r="K140">
        <v>25842.6</v>
      </c>
      <c r="L140">
        <f t="shared" si="2"/>
        <v>0</v>
      </c>
    </row>
    <row r="141" spans="10:12">
      <c r="J141">
        <v>37563.599999999999</v>
      </c>
      <c r="K141">
        <v>37563.599999999999</v>
      </c>
      <c r="L141">
        <f t="shared" si="2"/>
        <v>0</v>
      </c>
    </row>
    <row r="142" spans="10:12">
      <c r="J142">
        <v>35144.1</v>
      </c>
      <c r="K142">
        <v>35144.1</v>
      </c>
      <c r="L142">
        <f t="shared" si="2"/>
        <v>0</v>
      </c>
    </row>
    <row r="143" spans="10:12">
      <c r="J143">
        <v>92069.6</v>
      </c>
      <c r="K143">
        <v>92069.6</v>
      </c>
      <c r="L143">
        <f t="shared" si="2"/>
        <v>0</v>
      </c>
    </row>
    <row r="144" spans="10:12">
      <c r="J144">
        <v>67987.8</v>
      </c>
      <c r="K144">
        <v>67987.8</v>
      </c>
      <c r="L144">
        <f t="shared" si="2"/>
        <v>0</v>
      </c>
    </row>
    <row r="145" spans="10:12">
      <c r="J145">
        <v>39438.200000000004</v>
      </c>
      <c r="K145">
        <v>39438.200000000004</v>
      </c>
      <c r="L145">
        <f t="shared" si="2"/>
        <v>0</v>
      </c>
    </row>
    <row r="146" spans="10:12">
      <c r="J146">
        <v>50415.7</v>
      </c>
      <c r="K146">
        <v>50415.7</v>
      </c>
      <c r="L146">
        <f t="shared" si="2"/>
        <v>0</v>
      </c>
    </row>
    <row r="147" spans="10:12">
      <c r="J147">
        <v>42651.400000000009</v>
      </c>
      <c r="K147">
        <v>42651.400000000009</v>
      </c>
      <c r="L147">
        <f t="shared" si="2"/>
        <v>0</v>
      </c>
    </row>
    <row r="148" spans="10:12">
      <c r="J148">
        <v>49474.700000000004</v>
      </c>
      <c r="K148">
        <v>49474.700000000004</v>
      </c>
      <c r="L148">
        <f t="shared" si="2"/>
        <v>0</v>
      </c>
    </row>
    <row r="149" spans="10:12">
      <c r="J149">
        <v>45963.899999999994</v>
      </c>
      <c r="K149">
        <v>45963.899999999994</v>
      </c>
      <c r="L149">
        <f t="shared" si="2"/>
        <v>0</v>
      </c>
    </row>
    <row r="150" spans="10:12">
      <c r="J150">
        <v>33531.799999999996</v>
      </c>
      <c r="K150">
        <v>33531.799999999996</v>
      </c>
      <c r="L150">
        <f t="shared" si="2"/>
        <v>0</v>
      </c>
    </row>
    <row r="151" spans="10:12">
      <c r="J151">
        <v>27494.400000000001</v>
      </c>
      <c r="K151">
        <v>27494.400000000001</v>
      </c>
      <c r="L151">
        <f t="shared" si="2"/>
        <v>0</v>
      </c>
    </row>
    <row r="152" spans="10:12">
      <c r="J152">
        <v>19908.699999999997</v>
      </c>
      <c r="K152">
        <v>19908.699999999997</v>
      </c>
      <c r="L152">
        <f t="shared" si="2"/>
        <v>0</v>
      </c>
    </row>
    <row r="153" spans="10:12">
      <c r="J153">
        <v>39326.6</v>
      </c>
      <c r="K153">
        <v>39326.6</v>
      </c>
      <c r="L153">
        <f t="shared" si="2"/>
        <v>0</v>
      </c>
    </row>
    <row r="154" spans="10:12">
      <c r="J154">
        <v>30726.959999999999</v>
      </c>
      <c r="K154">
        <v>30726.959999999999</v>
      </c>
      <c r="L154">
        <f t="shared" si="2"/>
        <v>0</v>
      </c>
    </row>
    <row r="155" spans="10:12">
      <c r="J155">
        <v>15482.71</v>
      </c>
      <c r="K155">
        <v>15482.71</v>
      </c>
      <c r="L155">
        <f t="shared" si="2"/>
        <v>0</v>
      </c>
    </row>
    <row r="156" spans="10:12">
      <c r="J156">
        <v>103771.72</v>
      </c>
      <c r="K156">
        <v>103771.72</v>
      </c>
      <c r="L156">
        <f t="shared" si="2"/>
        <v>0</v>
      </c>
    </row>
    <row r="157" spans="10:12">
      <c r="J157">
        <v>38973.590000000004</v>
      </c>
      <c r="K157">
        <v>38973.590000000004</v>
      </c>
      <c r="L157">
        <f t="shared" si="2"/>
        <v>0</v>
      </c>
    </row>
    <row r="158" spans="10:12">
      <c r="J158">
        <v>35804.750000000007</v>
      </c>
      <c r="K158">
        <v>35804.750000000007</v>
      </c>
      <c r="L158">
        <f t="shared" si="2"/>
        <v>0</v>
      </c>
    </row>
    <row r="159" spans="10:12">
      <c r="J159">
        <v>18929.32</v>
      </c>
      <c r="K159">
        <v>18929.32</v>
      </c>
      <c r="L159">
        <f t="shared" si="2"/>
        <v>0</v>
      </c>
    </row>
    <row r="160" spans="10:12">
      <c r="J160">
        <v>23079.29</v>
      </c>
      <c r="K160">
        <v>23079.29</v>
      </c>
      <c r="L160">
        <f t="shared" si="2"/>
        <v>0</v>
      </c>
    </row>
    <row r="161" spans="10:12">
      <c r="J161">
        <v>21304.6</v>
      </c>
      <c r="K161">
        <v>21304.6</v>
      </c>
      <c r="L161">
        <f t="shared" si="2"/>
        <v>0</v>
      </c>
    </row>
    <row r="162" spans="10:12">
      <c r="J162">
        <v>19309.669999999998</v>
      </c>
      <c r="K162">
        <v>19309.669999999998</v>
      </c>
      <c r="L162">
        <f t="shared" si="2"/>
        <v>0</v>
      </c>
    </row>
    <row r="163" spans="10:12">
      <c r="J163">
        <v>30639.499999999996</v>
      </c>
      <c r="K163">
        <v>30639.499999999996</v>
      </c>
      <c r="L163">
        <f t="shared" si="2"/>
        <v>0</v>
      </c>
    </row>
    <row r="164" spans="10:12">
      <c r="J164">
        <v>18515.13</v>
      </c>
      <c r="K164">
        <v>18515.13</v>
      </c>
      <c r="L164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https:/mul2-lori.gov.am/tasks/572267/oneclick/c4d8fa91230605f4e0cf5262270ac65a498a99e7976e2a7d4e7b65723791ae43.xlsx?token=4bbfcb778bec57bfaac921ce6b92eeba</cp:keywords>
  <cp:lastModifiedBy/>
  <dcterms:created xsi:type="dcterms:W3CDTF">2006-09-16T00:00:00Z</dcterms:created>
  <dcterms:modified xsi:type="dcterms:W3CDTF">2023-04-03T10:35:59Z</dcterms:modified>
</cp:coreProperties>
</file>