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15" i="9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E9"/>
  <c r="G8"/>
  <c r="F8"/>
  <c r="P8" s="1"/>
  <c r="E8"/>
  <c r="P9" l="1"/>
  <c r="Q9" s="1"/>
  <c r="Q8"/>
  <c r="G14" l="1"/>
  <c r="F14"/>
  <c r="P14" s="1"/>
  <c r="E14"/>
  <c r="G13"/>
  <c r="F13"/>
  <c r="E13"/>
  <c r="G12"/>
  <c r="F12"/>
  <c r="E12"/>
  <c r="Q14" l="1"/>
  <c r="P12"/>
  <c r="Q12" s="1"/>
  <c r="P13"/>
  <c r="Q13" s="1"/>
  <c r="O19" l="1"/>
  <c r="N19"/>
  <c r="M19"/>
  <c r="L19"/>
  <c r="K19"/>
  <c r="J19"/>
  <c r="I19"/>
  <c r="H19"/>
  <c r="D19"/>
  <c r="C19"/>
  <c r="G18"/>
  <c r="F18"/>
  <c r="E18"/>
  <c r="G17"/>
  <c r="F17"/>
  <c r="E17"/>
  <c r="G16"/>
  <c r="F16"/>
  <c r="E16"/>
  <c r="P18" l="1"/>
  <c r="Q18" s="1"/>
  <c r="F19"/>
  <c r="P17"/>
  <c r="Q17" s="1"/>
  <c r="E19"/>
  <c r="G19"/>
  <c r="Q16"/>
  <c r="P19" l="1"/>
  <c r="Q19"/>
</calcChain>
</file>

<file path=xl/sharedStrings.xml><?xml version="1.0" encoding="utf-8"?>
<sst xmlns="http://schemas.openxmlformats.org/spreadsheetml/2006/main" count="43" uniqueCount="34">
  <si>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</si>
  <si>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</si>
  <si>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</si>
  <si>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</si>
  <si>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</si>
  <si>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</si>
  <si>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</si>
  <si>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</si>
  <si>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</si>
  <si>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</si>
  <si>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</si>
  <si>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</si>
  <si>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</si>
  <si>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</si>
  <si>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</si>
  <si>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</si>
  <si>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</si>
  <si>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</si>
  <si>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</si>
  <si>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</si>
  <si>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</si>
  <si>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Նախորդ տարիների
 պարտքը /31.12.2021թ. դրությամբ/</t>
  </si>
  <si>
    <t xml:space="preserve"> Նախորդ տարիների պարտքի  մարումը
2022թ.
   Ընթացքում</t>
  </si>
  <si>
    <t>Այդ թվում` ՀՈԱԿ-ների աշխատողների աշխատավարձերը 2022թ.  հունվարի 31-ի                 դրությամբ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</si>
  <si>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2022թ. հոկտեմբերի  «31-ի դրությամբ</t>
  </si>
  <si>
    <t xml:space="preserve"> Նախորդ տարիների պարտքի  մնացորդը
2022թ.      հոկտեմբերի  «31-ի
   դրությամբ`     4=2-3</t>
  </si>
  <si>
    <t>Ընդամենը
համայնքապետարանների, ՏԻՄ -երին ենթակա բյուջետային հիմնարկների, ՀՈԱԿ-ների աշխատողների աշխատավարձերը 
2022թ.   հոկտեմբերի  «31-ի             դրությամբ</t>
  </si>
  <si>
    <t xml:space="preserve"> Այդ թվում` համայնքապետարանների աշխատողների  աշխատավարձերը  
2022թ.    հոկտեմբերի  «31-ի    դրությամբ</t>
  </si>
  <si>
    <t>Այդ թվում` ՏԻՄ-երին ենթակա  բյուջետային հիմնարկների աշխատողների աշխատավարձերը 
  2022թ.    հոկտեմբերի  «31-ի   դրությամբ</t>
  </si>
  <si>
    <t>2022թ. ընթացիկ տարվա աշխատավարձի պարտքը
 2022թ.      հոկտեմբերի «31-ի          դրությամբ`   (15=5-6)</t>
  </si>
  <si>
    <t>Ընդամենը աշխատավարձի պարտքը
2022թ.      հոկտեմբերի«31-ի դրությամբ`           (16=4+15)</t>
  </si>
  <si>
    <t>51218.5</t>
  </si>
  <si>
    <t>65981.0</t>
  </si>
  <si>
    <t>36729.7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</si>
</sst>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9"/>
      <color indexed="8"/>
      <name val="GHEA Grapalat"/>
      <family val="3"/>
    </font>
    <font>
      <sz val="1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8" fillId="0" borderId="0"/>
    <xf numFmtId="0" fontId="9" fillId="0" borderId="0"/>
    <xf numFmtId="4" fontId="11" fillId="0" borderId="13" applyFill="0" applyProtection="0">
      <alignment horizontal="right" vertical="center"/>
    </xf>
  </cellStyleXfs>
  <cellXfs count="5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/>
    <xf numFmtId="165" fontId="10" fillId="0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rgt_arm14_Money_9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A1:Q3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8" width="10.85546875" style="7" customWidth="1"/>
    <col min="9" max="9" width="14.85546875" style="7" customWidth="1"/>
    <col min="10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34" t="s">
        <v>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s="2" customFormat="1" ht="13.5" customHeight="1">
      <c r="A2" s="3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s="4" customFormat="1" ht="13.5">
      <c r="A3" s="35"/>
      <c r="B3" s="36"/>
      <c r="C3" s="36"/>
      <c r="D3" s="36"/>
      <c r="E3" s="36"/>
      <c r="F3" s="3"/>
      <c r="H3" s="6"/>
      <c r="I3" s="3"/>
      <c r="J3" s="3"/>
      <c r="K3" s="3"/>
      <c r="L3" s="3"/>
      <c r="M3" s="3"/>
      <c r="N3" s="3"/>
      <c r="O3" s="3"/>
      <c r="P3" s="14" t="s">
        <v>4</v>
      </c>
      <c r="Q3" s="3"/>
    </row>
    <row r="4" spans="1:19" s="2" customFormat="1" ht="13.5">
      <c r="A4" s="37" t="s">
        <v>0</v>
      </c>
      <c r="B4" s="37" t="s">
        <v>1</v>
      </c>
      <c r="C4" s="38" t="s">
        <v>21</v>
      </c>
      <c r="D4" s="38" t="s">
        <v>22</v>
      </c>
      <c r="E4" s="41" t="s">
        <v>25</v>
      </c>
      <c r="F4" s="44" t="s">
        <v>26</v>
      </c>
      <c r="G4" s="45"/>
      <c r="H4" s="48" t="s">
        <v>27</v>
      </c>
      <c r="I4" s="49"/>
      <c r="J4" s="48" t="s">
        <v>28</v>
      </c>
      <c r="K4" s="49"/>
      <c r="L4" s="31" t="s">
        <v>23</v>
      </c>
      <c r="M4" s="52"/>
      <c r="N4" s="52"/>
      <c r="O4" s="52"/>
      <c r="P4" s="53" t="s">
        <v>29</v>
      </c>
      <c r="Q4" s="26" t="s">
        <v>30</v>
      </c>
    </row>
    <row r="5" spans="1:19" s="2" customFormat="1" ht="99.75" customHeight="1">
      <c r="A5" s="37"/>
      <c r="B5" s="37"/>
      <c r="C5" s="39"/>
      <c r="D5" s="39"/>
      <c r="E5" s="42"/>
      <c r="F5" s="46"/>
      <c r="G5" s="47"/>
      <c r="H5" s="50"/>
      <c r="I5" s="51"/>
      <c r="J5" s="50"/>
      <c r="K5" s="51"/>
      <c r="L5" s="29" t="s">
        <v>3</v>
      </c>
      <c r="M5" s="29" t="s">
        <v>2</v>
      </c>
      <c r="N5" s="31" t="s">
        <v>7</v>
      </c>
      <c r="O5" s="32"/>
      <c r="P5" s="54"/>
      <c r="Q5" s="27"/>
    </row>
    <row r="6" spans="1:19" s="2" customFormat="1" ht="40.5" customHeight="1">
      <c r="A6" s="37"/>
      <c r="B6" s="37"/>
      <c r="C6" s="40"/>
      <c r="D6" s="40"/>
      <c r="E6" s="43"/>
      <c r="F6" s="23" t="s">
        <v>8</v>
      </c>
      <c r="G6" s="23" t="s">
        <v>9</v>
      </c>
      <c r="H6" s="23" t="s">
        <v>3</v>
      </c>
      <c r="I6" s="23" t="s">
        <v>2</v>
      </c>
      <c r="J6" s="23" t="s">
        <v>3</v>
      </c>
      <c r="K6" s="23" t="s">
        <v>2</v>
      </c>
      <c r="L6" s="30"/>
      <c r="M6" s="30"/>
      <c r="N6" s="23" t="s">
        <v>3</v>
      </c>
      <c r="O6" s="23" t="s">
        <v>2</v>
      </c>
      <c r="P6" s="55"/>
      <c r="Q6" s="28"/>
    </row>
    <row r="7" spans="1:19" s="2" customFormat="1" ht="13.5">
      <c r="A7" s="5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10">
        <v>15</v>
      </c>
      <c r="Q7" s="11">
        <v>16</v>
      </c>
    </row>
    <row r="8" spans="1:19" ht="13.5">
      <c r="A8" s="16">
        <v>1</v>
      </c>
      <c r="B8" s="17" t="s">
        <v>10</v>
      </c>
      <c r="C8" s="18">
        <v>0</v>
      </c>
      <c r="D8" s="18">
        <v>0</v>
      </c>
      <c r="E8" s="19">
        <f t="shared" ref="E8:E11" si="0">C8-D8</f>
        <v>0</v>
      </c>
      <c r="F8" s="20">
        <f>H8+J8+L8</f>
        <v>1501230.6</v>
      </c>
      <c r="G8" s="20">
        <f>I8+K8+M8</f>
        <v>1501230.6</v>
      </c>
      <c r="H8" s="18">
        <v>280100.5</v>
      </c>
      <c r="I8" s="18">
        <v>280100.5</v>
      </c>
      <c r="J8" s="18">
        <v>31447.4</v>
      </c>
      <c r="K8" s="18">
        <v>31447.4</v>
      </c>
      <c r="L8" s="18">
        <v>1189682.7</v>
      </c>
      <c r="M8" s="18">
        <v>1189682.7</v>
      </c>
      <c r="N8" s="18">
        <v>368142.9</v>
      </c>
      <c r="O8" s="18">
        <v>368142.9</v>
      </c>
      <c r="P8" s="21">
        <f t="shared" ref="P8:P11" si="1">F8-G8</f>
        <v>0</v>
      </c>
      <c r="Q8" s="22">
        <f t="shared" ref="Q8:Q11" si="2">P8+E8</f>
        <v>0</v>
      </c>
      <c r="R8" s="12"/>
      <c r="S8" s="12"/>
    </row>
    <row r="9" spans="1:19" ht="13.5">
      <c r="A9" s="16">
        <v>2</v>
      </c>
      <c r="B9" s="17" t="s">
        <v>11</v>
      </c>
      <c r="C9" s="18">
        <v>0</v>
      </c>
      <c r="D9" s="18">
        <v>0</v>
      </c>
      <c r="E9" s="19">
        <f t="shared" si="0"/>
        <v>0</v>
      </c>
      <c r="F9" s="20">
        <f t="shared" ref="F9:G11" si="3">H9+J9+L9</f>
        <v>22398.800000000003</v>
      </c>
      <c r="G9" s="20">
        <f t="shared" si="3"/>
        <v>22398.800000000003</v>
      </c>
      <c r="H9" s="18">
        <v>15229.8</v>
      </c>
      <c r="I9" s="18">
        <v>15229.8</v>
      </c>
      <c r="J9" s="18">
        <v>2061.9</v>
      </c>
      <c r="K9" s="18">
        <v>2061.9</v>
      </c>
      <c r="L9" s="18">
        <v>5107.1000000000004</v>
      </c>
      <c r="M9" s="18">
        <v>5107.1000000000004</v>
      </c>
      <c r="N9" s="18">
        <v>5107.1000000000004</v>
      </c>
      <c r="O9" s="18">
        <v>5107.1000000000004</v>
      </c>
      <c r="P9" s="21">
        <f t="shared" si="1"/>
        <v>0</v>
      </c>
      <c r="Q9" s="22">
        <f t="shared" si="2"/>
        <v>0</v>
      </c>
      <c r="R9" s="12"/>
      <c r="S9" s="12"/>
    </row>
    <row r="10" spans="1:19" ht="13.5">
      <c r="A10" s="16">
        <v>3</v>
      </c>
      <c r="B10" s="17" t="s">
        <v>12</v>
      </c>
      <c r="C10" s="18">
        <v>0</v>
      </c>
      <c r="D10" s="18">
        <v>0</v>
      </c>
      <c r="E10" s="19">
        <f t="shared" si="0"/>
        <v>0</v>
      </c>
      <c r="F10" s="20">
        <f t="shared" si="3"/>
        <v>18253.088</v>
      </c>
      <c r="G10" s="20">
        <f t="shared" si="3"/>
        <v>18253.088</v>
      </c>
      <c r="H10" s="18">
        <v>18253.088</v>
      </c>
      <c r="I10" s="18">
        <v>18253.088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21">
        <f t="shared" si="1"/>
        <v>0</v>
      </c>
      <c r="Q10" s="22">
        <f t="shared" si="2"/>
        <v>0</v>
      </c>
      <c r="R10" s="12"/>
      <c r="S10" s="12"/>
    </row>
    <row r="11" spans="1:19" ht="13.5">
      <c r="A11" s="16">
        <v>4</v>
      </c>
      <c r="B11" s="17" t="s">
        <v>13</v>
      </c>
      <c r="C11" s="18">
        <v>654.29999999999995</v>
      </c>
      <c r="D11" s="18">
        <v>654.29999999999995</v>
      </c>
      <c r="E11" s="19">
        <f t="shared" si="0"/>
        <v>0</v>
      </c>
      <c r="F11" s="20">
        <f t="shared" si="3"/>
        <v>229983.08499999996</v>
      </c>
      <c r="G11" s="20">
        <f t="shared" si="3"/>
        <v>229983.08499999996</v>
      </c>
      <c r="H11" s="18">
        <v>151297.48499999999</v>
      </c>
      <c r="I11" s="18">
        <v>151297.48499999999</v>
      </c>
      <c r="J11" s="18">
        <v>0</v>
      </c>
      <c r="K11" s="18">
        <v>0</v>
      </c>
      <c r="L11" s="18">
        <v>78685.599999999991</v>
      </c>
      <c r="M11" s="18">
        <v>78685.599999999991</v>
      </c>
      <c r="N11" s="18">
        <v>33527.1</v>
      </c>
      <c r="O11" s="18">
        <v>33527.1</v>
      </c>
      <c r="P11" s="21">
        <f t="shared" si="1"/>
        <v>0</v>
      </c>
      <c r="Q11" s="22">
        <f t="shared" si="2"/>
        <v>0</v>
      </c>
      <c r="R11" s="12"/>
      <c r="S11" s="12"/>
    </row>
    <row r="12" spans="1:19" ht="13.5">
      <c r="A12" s="16">
        <v>5</v>
      </c>
      <c r="B12" s="17" t="s">
        <v>14</v>
      </c>
      <c r="C12" s="18">
        <v>0</v>
      </c>
      <c r="D12" s="18">
        <v>0</v>
      </c>
      <c r="E12" s="19">
        <f t="shared" ref="E12:E15" si="4">C12-D12</f>
        <v>0</v>
      </c>
      <c r="F12" s="20">
        <f>H12+J12+L12</f>
        <v>398831.91399999999</v>
      </c>
      <c r="G12" s="20">
        <f>I12+K12+M12</f>
        <v>398831.91399999999</v>
      </c>
      <c r="H12" s="18">
        <v>230493.31400000001</v>
      </c>
      <c r="I12" s="18">
        <v>230493.31400000001</v>
      </c>
      <c r="J12" s="18">
        <v>0</v>
      </c>
      <c r="K12" s="18">
        <v>0</v>
      </c>
      <c r="L12" s="18">
        <v>168338.6</v>
      </c>
      <c r="M12" s="18">
        <v>168338.6</v>
      </c>
      <c r="N12" s="18">
        <v>69398.3</v>
      </c>
      <c r="O12" s="18">
        <v>69398.3</v>
      </c>
      <c r="P12" s="21">
        <f t="shared" ref="P12:P15" si="5">F12-G12</f>
        <v>0</v>
      </c>
      <c r="Q12" s="22">
        <f t="shared" ref="Q12:Q15" si="6">P12+E12</f>
        <v>0</v>
      </c>
      <c r="R12" s="12"/>
      <c r="S12" s="12"/>
    </row>
    <row r="13" spans="1:19" ht="12.75" customHeight="1">
      <c r="A13" s="16">
        <v>6</v>
      </c>
      <c r="B13" s="17" t="s">
        <v>15</v>
      </c>
      <c r="C13" s="18">
        <v>0</v>
      </c>
      <c r="D13" s="18">
        <v>0</v>
      </c>
      <c r="E13" s="19">
        <f t="shared" si="4"/>
        <v>0</v>
      </c>
      <c r="F13" s="20">
        <f t="shared" ref="F13:G13" si="7">H13+J13+L13</f>
        <v>312692.13299999997</v>
      </c>
      <c r="G13" s="20">
        <f t="shared" si="7"/>
        <v>312692.13299999997</v>
      </c>
      <c r="H13" s="18">
        <v>157190.633</v>
      </c>
      <c r="I13" s="18">
        <v>157190.633</v>
      </c>
      <c r="J13" s="18">
        <v>58013.9</v>
      </c>
      <c r="K13" s="18">
        <v>58013.9</v>
      </c>
      <c r="L13" s="18">
        <v>97487.599999999991</v>
      </c>
      <c r="M13" s="18">
        <v>97487.599999999991</v>
      </c>
      <c r="N13" s="18">
        <v>51427.1</v>
      </c>
      <c r="O13" s="18">
        <v>51427.1</v>
      </c>
      <c r="P13" s="21">
        <f t="shared" si="5"/>
        <v>0</v>
      </c>
      <c r="Q13" s="22">
        <f t="shared" si="6"/>
        <v>0</v>
      </c>
      <c r="R13" s="12"/>
      <c r="S13" s="12"/>
    </row>
    <row r="14" spans="1:19" ht="13.5">
      <c r="A14" s="16">
        <v>7</v>
      </c>
      <c r="B14" s="17" t="s">
        <v>16</v>
      </c>
      <c r="C14" s="18">
        <v>0</v>
      </c>
      <c r="D14" s="18">
        <v>0</v>
      </c>
      <c r="E14" s="19">
        <f t="shared" si="4"/>
        <v>0</v>
      </c>
      <c r="F14" s="20">
        <f>H14+J14+L14</f>
        <v>832297.4709999999</v>
      </c>
      <c r="G14" s="20">
        <f>I14+K14+M14</f>
        <v>832297.50300000003</v>
      </c>
      <c r="H14" s="18">
        <v>270832.33899999998</v>
      </c>
      <c r="I14" s="18">
        <v>270832.37099999998</v>
      </c>
      <c r="J14" s="18">
        <v>0</v>
      </c>
      <c r="K14" s="18">
        <v>0</v>
      </c>
      <c r="L14" s="18">
        <v>561465.13199999998</v>
      </c>
      <c r="M14" s="18">
        <v>561465.13199999998</v>
      </c>
      <c r="N14" s="18">
        <v>244754.74100000004</v>
      </c>
      <c r="O14" s="18">
        <v>244754.74100000004</v>
      </c>
      <c r="P14" s="21">
        <f t="shared" si="5"/>
        <v>-3.200000012293458E-2</v>
      </c>
      <c r="Q14" s="22">
        <f t="shared" si="6"/>
        <v>-3.200000012293458E-2</v>
      </c>
      <c r="R14" s="12"/>
      <c r="S14" s="12"/>
    </row>
    <row r="15" spans="1:19" ht="13.5">
      <c r="A15" s="16">
        <v>8</v>
      </c>
      <c r="B15" s="25" t="s">
        <v>17</v>
      </c>
      <c r="C15" s="18">
        <v>3972.7</v>
      </c>
      <c r="D15" s="18">
        <v>3972.7</v>
      </c>
      <c r="E15" s="19">
        <f t="shared" si="4"/>
        <v>0</v>
      </c>
      <c r="F15" s="20">
        <f t="shared" ref="F15:G15" si="8">H15+J15+L15</f>
        <v>112806.463</v>
      </c>
      <c r="G15" s="20">
        <f t="shared" si="8"/>
        <v>112806.463</v>
      </c>
      <c r="H15" s="18">
        <v>68047.263000000006</v>
      </c>
      <c r="I15" s="18">
        <v>68047.263000000006</v>
      </c>
      <c r="J15" s="18">
        <v>0</v>
      </c>
      <c r="K15" s="18">
        <v>0</v>
      </c>
      <c r="L15" s="18">
        <v>44759.199999999997</v>
      </c>
      <c r="M15" s="18">
        <v>44759.199999999997</v>
      </c>
      <c r="N15" s="18">
        <v>25395.5</v>
      </c>
      <c r="O15" s="18">
        <v>25395.5</v>
      </c>
      <c r="P15" s="21">
        <f t="shared" si="5"/>
        <v>0</v>
      </c>
      <c r="Q15" s="22">
        <f t="shared" si="6"/>
        <v>0</v>
      </c>
      <c r="R15" s="12"/>
      <c r="S15" s="12"/>
    </row>
    <row r="16" spans="1:19" ht="13.5">
      <c r="A16" s="16">
        <v>9</v>
      </c>
      <c r="B16" s="17" t="s">
        <v>18</v>
      </c>
      <c r="C16" s="18">
        <v>133.69139999995241</v>
      </c>
      <c r="D16" s="18">
        <v>133.69999999999999</v>
      </c>
      <c r="E16" s="19">
        <f t="shared" ref="E16:E18" si="9">C16-D16</f>
        <v>-8.6000000475792149E-3</v>
      </c>
      <c r="F16" s="20">
        <f>H16+J16+L16</f>
        <v>330137.49</v>
      </c>
      <c r="G16" s="20">
        <f>I16+K16+M16</f>
        <v>330214.01500000001</v>
      </c>
      <c r="H16" s="18">
        <v>97690.014999999999</v>
      </c>
      <c r="I16" s="18">
        <v>97690.014999999999</v>
      </c>
      <c r="J16" s="18"/>
      <c r="K16" s="18"/>
      <c r="L16" s="18">
        <v>232447.47499999998</v>
      </c>
      <c r="M16" s="18">
        <v>232524</v>
      </c>
      <c r="N16" s="18">
        <v>71030.178</v>
      </c>
      <c r="O16" s="18">
        <v>63084.5</v>
      </c>
      <c r="P16" s="21">
        <v>231.78</v>
      </c>
      <c r="Q16" s="22">
        <f t="shared" ref="Q16:Q18" si="10">P16+E16</f>
        <v>231.77139999995242</v>
      </c>
      <c r="R16" s="12"/>
      <c r="S16" s="12"/>
    </row>
    <row r="17" spans="1:19" ht="13.5">
      <c r="A17" s="16">
        <v>10</v>
      </c>
      <c r="B17" s="17" t="s">
        <v>19</v>
      </c>
      <c r="C17" s="18">
        <v>0</v>
      </c>
      <c r="D17" s="18">
        <v>0</v>
      </c>
      <c r="E17" s="19">
        <f t="shared" si="9"/>
        <v>0</v>
      </c>
      <c r="F17" s="20">
        <f t="shared" ref="F17:G18" si="11">H17+J17+L17</f>
        <v>117199.5</v>
      </c>
      <c r="G17" s="20">
        <f t="shared" si="11"/>
        <v>117199.5</v>
      </c>
      <c r="H17" s="18" t="s">
        <v>31</v>
      </c>
      <c r="I17" s="18" t="s">
        <v>31</v>
      </c>
      <c r="J17" s="18">
        <v>0</v>
      </c>
      <c r="K17" s="18">
        <v>0</v>
      </c>
      <c r="L17" s="18" t="s">
        <v>32</v>
      </c>
      <c r="M17" s="18" t="s">
        <v>32</v>
      </c>
      <c r="N17" s="18" t="s">
        <v>33</v>
      </c>
      <c r="O17" s="18" t="s">
        <v>33</v>
      </c>
      <c r="P17" s="21">
        <f t="shared" ref="P17:P18" si="12">F17-G17</f>
        <v>0</v>
      </c>
      <c r="Q17" s="22">
        <f t="shared" si="10"/>
        <v>0</v>
      </c>
      <c r="R17" s="12"/>
      <c r="S17" s="12"/>
    </row>
    <row r="18" spans="1:19" ht="13.5">
      <c r="A18" s="16">
        <v>11</v>
      </c>
      <c r="B18" s="17" t="s">
        <v>20</v>
      </c>
      <c r="C18" s="18">
        <v>0</v>
      </c>
      <c r="D18" s="18">
        <v>0</v>
      </c>
      <c r="E18" s="19">
        <f t="shared" si="9"/>
        <v>0</v>
      </c>
      <c r="F18" s="20">
        <f t="shared" si="11"/>
        <v>55669.231</v>
      </c>
      <c r="G18" s="20">
        <f t="shared" si="11"/>
        <v>55669.200000000004</v>
      </c>
      <c r="H18" s="18">
        <v>51453.1</v>
      </c>
      <c r="I18" s="18">
        <v>51453.069000000003</v>
      </c>
      <c r="J18" s="18">
        <v>0</v>
      </c>
      <c r="K18" s="18">
        <v>0</v>
      </c>
      <c r="L18" s="18">
        <v>4216.1310000000003</v>
      </c>
      <c r="M18" s="18">
        <v>4216.1310000000003</v>
      </c>
      <c r="N18" s="18">
        <v>4216.1000000000004</v>
      </c>
      <c r="O18" s="18">
        <v>4216.1310000000003</v>
      </c>
      <c r="P18" s="21">
        <f t="shared" si="12"/>
        <v>3.0999999995401595E-2</v>
      </c>
      <c r="Q18" s="22">
        <f t="shared" si="10"/>
        <v>3.0999999995401595E-2</v>
      </c>
      <c r="R18" s="12"/>
      <c r="S18" s="12"/>
    </row>
    <row r="19" spans="1:19" ht="13.5">
      <c r="A19" s="1"/>
      <c r="B19" s="8" t="s">
        <v>5</v>
      </c>
      <c r="C19" s="9">
        <f t="shared" ref="C19:Q19" si="13">SUM(C8:C18)</f>
        <v>4760.6913999999524</v>
      </c>
      <c r="D19" s="9">
        <f t="shared" si="13"/>
        <v>4760.7</v>
      </c>
      <c r="E19" s="9">
        <f t="shared" si="13"/>
        <v>-8.6000000475792149E-3</v>
      </c>
      <c r="F19" s="9">
        <f t="shared" si="13"/>
        <v>3931499.7749999999</v>
      </c>
      <c r="G19" s="9">
        <f t="shared" si="13"/>
        <v>3931576.3010000004</v>
      </c>
      <c r="H19" s="9">
        <f t="shared" si="13"/>
        <v>1340587.537</v>
      </c>
      <c r="I19" s="9">
        <f t="shared" si="13"/>
        <v>1340587.5379999997</v>
      </c>
      <c r="J19" s="9">
        <f t="shared" si="13"/>
        <v>91523.200000000012</v>
      </c>
      <c r="K19" s="9">
        <f t="shared" si="13"/>
        <v>91523.200000000012</v>
      </c>
      <c r="L19" s="9">
        <f t="shared" si="13"/>
        <v>2382189.5380000006</v>
      </c>
      <c r="M19" s="9">
        <f t="shared" si="13"/>
        <v>2382266.0630000005</v>
      </c>
      <c r="N19" s="9">
        <f t="shared" si="13"/>
        <v>872999.01899999997</v>
      </c>
      <c r="O19" s="9">
        <f t="shared" si="13"/>
        <v>865053.37200000009</v>
      </c>
      <c r="P19" s="15">
        <f t="shared" si="13"/>
        <v>231.77899999987247</v>
      </c>
      <c r="Q19" s="15">
        <f t="shared" si="13"/>
        <v>231.77039999982489</v>
      </c>
      <c r="R19" s="12"/>
      <c r="S19" s="12"/>
    </row>
    <row r="20" spans="1:19">
      <c r="G20" s="13"/>
    </row>
    <row r="21" spans="1:19">
      <c r="H21" s="13"/>
      <c r="I21" s="13"/>
      <c r="L21" s="13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https:/mul2-lori.gov.am/tasks/554624/oneclick/Lori_ASHX_partq31.10.22.xlsx?token=5cbecddc2f7ab77bb17f76375745114a</cp:keywords>
  <cp:lastModifiedBy/>
  <cp:lastPrinted>2010-06-04T13:27:29Z</cp:lastPrinted>
  <dcterms:created xsi:type="dcterms:W3CDTF">2006-09-28T05:33:49Z</dcterms:created>
  <dcterms:modified xsi:type="dcterms:W3CDTF">2022-11-11T12:40:22Z</dcterms:modified>
</cp:coreProperties>
</file>