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5725"/>
</workbook>
</file>

<file path=xl/calcChain.xml><?xml version="1.0" encoding="utf-8"?>
<calcChain xmlns="http://schemas.openxmlformats.org/spreadsheetml/2006/main">
  <c r="G12" i="9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H11"/>
  <c r="G11"/>
  <c r="BP27"/>
  <c r="BO27"/>
  <c r="E11"/>
  <c r="C11" s="1"/>
  <c r="E12"/>
  <c r="C12" s="1"/>
  <c r="F12"/>
  <c r="E13"/>
  <c r="C13" s="1"/>
  <c r="F13"/>
  <c r="E14"/>
  <c r="F14"/>
  <c r="E15"/>
  <c r="C15" s="1"/>
  <c r="F15"/>
  <c r="E16"/>
  <c r="C16" s="1"/>
  <c r="F16"/>
  <c r="E17"/>
  <c r="C17" s="1"/>
  <c r="F17"/>
  <c r="E18"/>
  <c r="C18" s="1"/>
  <c r="F18"/>
  <c r="E19"/>
  <c r="C19" s="1"/>
  <c r="F19"/>
  <c r="E20"/>
  <c r="C20" s="1"/>
  <c r="F20"/>
  <c r="E21"/>
  <c r="C21" s="1"/>
  <c r="F21"/>
  <c r="E22"/>
  <c r="C22" s="1"/>
  <c r="F22"/>
  <c r="E23"/>
  <c r="C23" s="1"/>
  <c r="F23"/>
  <c r="E24"/>
  <c r="C24" s="1"/>
  <c r="F24"/>
  <c r="E25"/>
  <c r="C25" s="1"/>
  <c r="F25"/>
  <c r="D25" s="1"/>
  <c r="E26"/>
  <c r="C26" s="1"/>
  <c r="F26"/>
  <c r="G27" l="1"/>
  <c r="D14"/>
  <c r="D23"/>
  <c r="D21"/>
  <c r="D19"/>
  <c r="D17"/>
  <c r="D15"/>
  <c r="D13"/>
  <c r="D26"/>
  <c r="D24"/>
  <c r="D22"/>
  <c r="D20"/>
  <c r="D18"/>
  <c r="D16"/>
  <c r="D12"/>
  <c r="E27"/>
  <c r="C14"/>
  <c r="C27" l="1"/>
  <c r="I27" l="1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F11" i="10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I10"/>
  <c r="H10"/>
  <c r="G10"/>
  <c r="F10"/>
  <c r="H27" i="9"/>
  <c r="F11"/>
  <c r="D11" l="1"/>
  <c r="F27"/>
  <c r="E10" i="10"/>
  <c r="I26"/>
  <c r="D25"/>
  <c r="D24"/>
  <c r="D23"/>
  <c r="D22"/>
  <c r="D21"/>
  <c r="D20"/>
  <c r="D19"/>
  <c r="D18"/>
  <c r="D17"/>
  <c r="D16"/>
  <c r="D15"/>
  <c r="D14"/>
  <c r="D13"/>
  <c r="D12"/>
  <c r="D11"/>
  <c r="D10"/>
  <c r="H26"/>
  <c r="E25"/>
  <c r="E24"/>
  <c r="E23"/>
  <c r="E22"/>
  <c r="E21"/>
  <c r="E20"/>
  <c r="E19"/>
  <c r="E18"/>
  <c r="E17"/>
  <c r="E16"/>
  <c r="E15"/>
  <c r="E14"/>
  <c r="E13"/>
  <c r="E12"/>
  <c r="E11"/>
  <c r="G26"/>
  <c r="F26"/>
  <c r="D9"/>
  <c r="E9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E26" i="10" l="1"/>
  <c r="D26"/>
  <c r="D27" i="9"/>
  <c r="D11" i="8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<sst xmlns="http://schemas.openxmlformats.org/spreadsheetml/2006/main" count="588" uniqueCount="152">
  <si>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</si>
  <si>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</si>
  <si>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</si>
  <si>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</si>
  <si>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</si>
  <si>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</si>
  <si>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</si>
  <si>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</si>
  <si>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</si>
  <si>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</si>
  <si>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</si>
  <si>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</si>
  <si>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</si>
  <si>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</si>
  <si>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</si>
  <si>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</si>
  <si>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</si>
  <si>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</si>
  <si>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</si>
  <si>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</si>
  <si>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</si>
  <si>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</si>
  <si>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</si>
  <si>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</si>
  <si>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</si>
  <si>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</si>
  <si>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</si>
  <si>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</si>
  <si>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</si>
  <si>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</si>
  <si>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</si>
  <si>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</si>
  <si>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</si>
  <si>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</si>
  <si>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</si>
  <si>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</si>
  <si>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</si>
  <si>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</si>
  <si>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</si>
  <si>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</si>
  <si>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</si>
  <si>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</si>
  <si>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</si>
  <si>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</si>
  <si>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</si>
  <si>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</si>
  <si>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</si>
  <si>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</si>
  <si>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</si>
  <si>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</si>
  <si>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</si>
  <si>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</si>
  <si>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</si>
  <si>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</si>
  <si>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</si>
  <si>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</si>
  <si>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</si>
  <si>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</si>
  <si>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</si>
  <si>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</si>
  <si>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</si>
  <si>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</si>
  <si>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</si>
  <si>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</si>
  <si>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</si>
  <si>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</si>
  <si>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</si>
  <si>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</si>
  <si>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>որից` 
ՊԱՀՈՒՍՏԱՅԻՆ ՄԻՋՈՑՆԵՐ (տող4771)</t>
  </si>
  <si>
    <t xml:space="preserve">1.4. ՉԱՐՏԱԴՐՎԱԾ ԱԿՏԻՎՆԵՐԻ ԻՐԱՑՈՒՄԻՑ ՄՈՒՏՔԵՐ`                               (տող6410+տող6420+տող6430+տող6440) 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</si>
  <si>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</si>
  <si>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</si>
  <si>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</si>
  <si>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</si>
  <si>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</si>
  <si>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</si>
  <si>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</si>
  <si>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</si>
  <si>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</si>
  <si>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</si>
  <si>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</si>
  <si>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</si>
  <si>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</si>
  <si>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</si>
  <si>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</si>
  <si>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</si>
  <si>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</si>
  <si>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</si>
  <si>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</si>
  <si>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</si>
  <si>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</si>
  <si>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</si>
  <si>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</si>
  <si>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</si>
  <si>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</si>
  <si>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</si>
  <si>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</si>
  <si>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</si>
  <si>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</si>
  <si>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</si>
  <si>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</si>
  <si>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</si>
  <si>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</si>
  <si>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</si>
  <si>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Մեծավան</t>
  </si>
  <si>
    <t>Սարչապետ</t>
  </si>
  <si>
    <t>Ալավերդի</t>
  </si>
  <si>
    <t>Ախթալա</t>
  </si>
  <si>
    <t>Թումանյան</t>
  </si>
  <si>
    <t>Շնող</t>
  </si>
  <si>
    <t>Օձուն</t>
  </si>
  <si>
    <t>Ստեփանավան</t>
  </si>
  <si>
    <t>Գյուլագարակ</t>
  </si>
  <si>
    <t>Լոռի Բերդ</t>
  </si>
  <si>
    <t>տող 2630
Ջրամատակարարում</t>
  </si>
  <si>
    <t>ՀՀ Լոռու  մարզի համայնքների  բյուջեների ծախսերի վերաբերյալ
(ըստ ծախսերի գործառնական  դասակարգման) 30 սեպտեմբերի 2022 թվականի դրությամբ</t>
  </si>
  <si>
    <t>ՀՀ Լոռու մարզի համայնքների  բյուջեների ծախսերի վերաբերյալ
(ըստ ծախսերի տնտեսագիտական դասակարգման)  30 սեպտեմբերի 2022 թվականի դրությամբ</t>
  </si>
  <si>
    <t>ՀԱՄԱՖԻՆԱՍՆԱՎՈՐՄԱՄԲ ԻՐԱԿԱՆԱՑՎՈՂ ԾՐԱԳՐԵՐ ԵՎ (ԿԱՄ) ԿԱՊԻՏԱԼ ԱԿՏԻՎԻ ՁԵՌՔ ԲԵՐՈՒՄ</t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</si>
  <si>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</si>
  <si>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</si>
  <si>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</si>
  <si>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</si>
  <si>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</si>
  <si>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</si>
  <si>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</si>
  <si>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</si>
  <si>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</si>
  <si>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</si>
  <si>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</si>
  <si>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</si>
  <si>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</si>
  <si>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</si>
  <si>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</si>
  <si>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</si>
  <si>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</si>
  <si>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</si>
  <si>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</si>
  <si>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r>
      <t xml:space="preserve"> </t>
    </r>
    <r>
      <rPr>
        <sz val="10"/>
        <color rgb="FFFF0000"/>
        <rFont val="GHEA Grapalat"/>
        <family val="3"/>
      </rPr>
      <t>(բյուջ. տող  5500)</t>
    </r>
    <r>
      <rPr>
        <sz val="9"/>
        <color rgb="FFFF0000"/>
        <rFont val="GHEA Grapalat"/>
        <family val="3"/>
      </rPr>
      <t xml:space="preserve">
Համաֆինանսավորմամբ իրականացվող ծրագրեր և (կամ)կապիտալ ակտիվի ձեռք բերում             (տող5511)</t>
    </r>
  </si>
  <si>
    <t>Տրանսպորտ
տող 2450</t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</si>
  <si>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</si>
  <si>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</si>
  <si>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</si>
  <si>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</si>
  <si>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</si>
  <si>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</si>
  <si>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</si>
  <si>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</si>
  <si>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</si>
  <si>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</si>
  <si>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</si>
  <si>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</si>
  <si>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 </t>
    </r>
    <r>
      <rPr>
        <sz val="10"/>
        <rFont val="GHEA Grapalat"/>
        <family val="3"/>
      </rPr>
      <t xml:space="preserve">                  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</si>
</sst>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6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Sylfaen"/>
      <family val="1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6" fillId="0" borderId="1" applyNumberFormat="0" applyFill="0" applyAlignment="0" applyProtection="0"/>
    <xf numFmtId="0" fontId="27" fillId="2" borderId="2" applyNumberFormat="0" applyAlignment="0" applyProtection="0"/>
    <xf numFmtId="0" fontId="28" fillId="3" borderId="3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2" applyNumberFormat="0" applyAlignment="0" applyProtection="0"/>
    <xf numFmtId="0" fontId="38" fillId="2" borderId="0" applyNumberFormat="0" applyBorder="0" applyAlignment="0" applyProtection="0"/>
    <xf numFmtId="0" fontId="39" fillId="6" borderId="8" applyNumberFormat="0" applyAlignment="0" applyProtection="0"/>
    <xf numFmtId="0" fontId="25" fillId="7" borderId="9" applyNumberFormat="0" applyFont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16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15" borderId="0" applyNumberFormat="0" applyBorder="0" applyAlignment="0" applyProtection="0"/>
    <xf numFmtId="0" fontId="41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7" borderId="0" applyNumberFormat="0" applyBorder="0" applyAlignment="0" applyProtection="0"/>
    <xf numFmtId="0" fontId="40" fillId="5" borderId="0" applyNumberFormat="0" applyBorder="0" applyAlignment="0" applyProtection="0"/>
    <xf numFmtId="0" fontId="4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2" fillId="0" borderId="0"/>
  </cellStyleXfs>
  <cellXfs count="243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4" fillId="0" borderId="0" xfId="0" applyFont="1" applyBorder="1" applyProtection="1">
      <protection locked="0"/>
    </xf>
    <xf numFmtId="0" fontId="22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3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164" fontId="24" fillId="0" borderId="0" xfId="0" applyNumberFormat="1" applyFont="1" applyProtection="1"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Protection="1"/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2" fillId="21" borderId="10" xfId="0" applyNumberFormat="1" applyFont="1" applyFill="1" applyBorder="1" applyAlignment="1" applyProtection="1">
      <alignment horizontal="center" vertical="center" wrapText="1"/>
    </xf>
    <xf numFmtId="0" fontId="22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2" fillId="0" borderId="0" xfId="0" applyFont="1" applyProtection="1">
      <protection locked="0"/>
    </xf>
    <xf numFmtId="4" fontId="24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165" fontId="23" fillId="29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Border="1" applyAlignment="1">
      <alignment horizontal="right" vertical="center" wrapText="1"/>
    </xf>
    <xf numFmtId="165" fontId="19" fillId="0" borderId="10" xfId="54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 wrapText="1"/>
    </xf>
    <xf numFmtId="165" fontId="24" fillId="0" borderId="0" xfId="0" applyNumberFormat="1" applyFont="1" applyProtection="1">
      <protection locked="0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165" fontId="20" fillId="0" borderId="0" xfId="0" applyNumberFormat="1" applyFont="1" applyAlignment="1" applyProtection="1">
      <alignment horizontal="right"/>
      <protection locked="0"/>
    </xf>
    <xf numFmtId="4" fontId="22" fillId="22" borderId="15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44" fillId="0" borderId="19" xfId="0" applyNumberFormat="1" applyFont="1" applyBorder="1" applyAlignment="1" applyProtection="1">
      <alignment horizontal="center" vertical="center" wrapText="1"/>
    </xf>
    <xf numFmtId="4" fontId="44" fillId="0" borderId="20" xfId="0" applyNumberFormat="1" applyFont="1" applyBorder="1" applyAlignment="1" applyProtection="1">
      <alignment horizontal="center" vertical="center" wrapText="1"/>
    </xf>
    <xf numFmtId="4" fontId="44" fillId="0" borderId="17" xfId="0" applyNumberFormat="1" applyFont="1" applyBorder="1" applyAlignment="1" applyProtection="1">
      <alignment horizontal="center" vertical="center" wrapText="1"/>
    </xf>
    <xf numFmtId="4" fontId="44" fillId="0" borderId="18" xfId="0" applyNumberFormat="1" applyFont="1" applyBorder="1" applyAlignment="1" applyProtection="1">
      <alignment horizontal="center" vertical="center" wrapText="1"/>
    </xf>
    <xf numFmtId="0" fontId="43" fillId="29" borderId="16" xfId="0" applyFont="1" applyFill="1" applyBorder="1" applyAlignment="1">
      <alignment horizontal="center" wrapText="1"/>
    </xf>
    <xf numFmtId="0" fontId="43" fillId="29" borderId="15" xfId="0" applyFont="1" applyFill="1" applyBorder="1" applyAlignment="1">
      <alignment horizontal="center" wrapText="1"/>
    </xf>
    <xf numFmtId="4" fontId="22" fillId="22" borderId="16" xfId="0" applyNumberFormat="1" applyFont="1" applyFill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2" fillId="20" borderId="16" xfId="0" applyNumberFormat="1" applyFont="1" applyFill="1" applyBorder="1" applyAlignment="1" applyProtection="1">
      <alignment horizontal="center" vertical="center" wrapText="1"/>
    </xf>
    <xf numFmtId="4" fontId="22" fillId="20" borderId="14" xfId="0" applyNumberFormat="1" applyFont="1" applyFill="1" applyBorder="1" applyAlignment="1" applyProtection="1">
      <alignment horizontal="center" vertical="center" wrapText="1"/>
    </xf>
    <xf numFmtId="4" fontId="22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3" fillId="20" borderId="10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" xfId="0" builtinId="0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12" t="s">
        <v>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13" t="s">
        <v>19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14" t="s">
        <v>6</v>
      </c>
      <c r="AK3" s="11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20" t="s">
        <v>4</v>
      </c>
      <c r="C4" s="115" t="s">
        <v>0</v>
      </c>
      <c r="D4" s="121" t="s">
        <v>20</v>
      </c>
      <c r="E4" s="122"/>
      <c r="F4" s="122"/>
      <c r="G4" s="122"/>
      <c r="H4" s="122"/>
      <c r="I4" s="123"/>
      <c r="J4" s="130" t="s">
        <v>34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2"/>
    </row>
    <row r="5" spans="2:117" ht="16.5" customHeight="1">
      <c r="B5" s="120"/>
      <c r="C5" s="115"/>
      <c r="D5" s="124"/>
      <c r="E5" s="125"/>
      <c r="F5" s="125"/>
      <c r="G5" s="125"/>
      <c r="H5" s="125"/>
      <c r="I5" s="126"/>
      <c r="J5" s="87" t="s">
        <v>35</v>
      </c>
      <c r="K5" s="88"/>
      <c r="L5" s="88"/>
      <c r="M5" s="89"/>
      <c r="N5" s="116" t="s">
        <v>24</v>
      </c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8"/>
      <c r="AD5" s="87" t="s">
        <v>37</v>
      </c>
      <c r="AE5" s="88"/>
      <c r="AF5" s="88"/>
      <c r="AG5" s="89"/>
      <c r="AH5" s="87" t="s">
        <v>38</v>
      </c>
      <c r="AI5" s="88"/>
      <c r="AJ5" s="88"/>
      <c r="AK5" s="89"/>
      <c r="AL5" s="87" t="s">
        <v>39</v>
      </c>
      <c r="AM5" s="88"/>
      <c r="AN5" s="88"/>
      <c r="AO5" s="89"/>
      <c r="AP5" s="136" t="s">
        <v>33</v>
      </c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8"/>
      <c r="BR5" s="87" t="s">
        <v>42</v>
      </c>
      <c r="BS5" s="88"/>
      <c r="BT5" s="88"/>
      <c r="BU5" s="89"/>
      <c r="BV5" s="87" t="s">
        <v>43</v>
      </c>
      <c r="BW5" s="88"/>
      <c r="BX5" s="88"/>
      <c r="BY5" s="89"/>
      <c r="BZ5" s="99" t="s">
        <v>30</v>
      </c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3" t="s">
        <v>47</v>
      </c>
      <c r="CQ5" s="93"/>
      <c r="CR5" s="93"/>
      <c r="CS5" s="93"/>
      <c r="CT5" s="100" t="s">
        <v>9</v>
      </c>
      <c r="CU5" s="101"/>
      <c r="CV5" s="101"/>
      <c r="CW5" s="102"/>
      <c r="CX5" s="104" t="s">
        <v>18</v>
      </c>
      <c r="CY5" s="105"/>
      <c r="CZ5" s="105"/>
      <c r="DA5" s="106"/>
      <c r="DB5" s="104" t="s">
        <v>7</v>
      </c>
      <c r="DC5" s="105"/>
      <c r="DD5" s="105"/>
      <c r="DE5" s="106"/>
      <c r="DF5" s="104" t="s">
        <v>8</v>
      </c>
      <c r="DG5" s="105"/>
      <c r="DH5" s="105"/>
      <c r="DI5" s="105"/>
      <c r="DJ5" s="105"/>
      <c r="DK5" s="106"/>
      <c r="DL5" s="98" t="s">
        <v>32</v>
      </c>
      <c r="DM5" s="98"/>
    </row>
    <row r="6" spans="2:117" ht="105.75" customHeight="1">
      <c r="B6" s="120"/>
      <c r="C6" s="115"/>
      <c r="D6" s="127"/>
      <c r="E6" s="128"/>
      <c r="F6" s="128"/>
      <c r="G6" s="128"/>
      <c r="H6" s="128"/>
      <c r="I6" s="129"/>
      <c r="J6" s="90"/>
      <c r="K6" s="91"/>
      <c r="L6" s="91"/>
      <c r="M6" s="92"/>
      <c r="N6" s="103" t="s">
        <v>23</v>
      </c>
      <c r="O6" s="95"/>
      <c r="P6" s="95"/>
      <c r="Q6" s="96"/>
      <c r="R6" s="93" t="s">
        <v>22</v>
      </c>
      <c r="S6" s="93"/>
      <c r="T6" s="93"/>
      <c r="U6" s="93"/>
      <c r="V6" s="93" t="s">
        <v>36</v>
      </c>
      <c r="W6" s="93"/>
      <c r="X6" s="93"/>
      <c r="Y6" s="93"/>
      <c r="Z6" s="93" t="s">
        <v>21</v>
      </c>
      <c r="AA6" s="93"/>
      <c r="AB6" s="93"/>
      <c r="AC6" s="93"/>
      <c r="AD6" s="90"/>
      <c r="AE6" s="91"/>
      <c r="AF6" s="91"/>
      <c r="AG6" s="92"/>
      <c r="AH6" s="90"/>
      <c r="AI6" s="91"/>
      <c r="AJ6" s="91"/>
      <c r="AK6" s="92"/>
      <c r="AL6" s="90"/>
      <c r="AM6" s="91"/>
      <c r="AN6" s="91"/>
      <c r="AO6" s="92"/>
      <c r="AP6" s="133" t="s">
        <v>25</v>
      </c>
      <c r="AQ6" s="134"/>
      <c r="AR6" s="134"/>
      <c r="AS6" s="135"/>
      <c r="AT6" s="133" t="s">
        <v>26</v>
      </c>
      <c r="AU6" s="134"/>
      <c r="AV6" s="134"/>
      <c r="AW6" s="135"/>
      <c r="AX6" s="142" t="s">
        <v>27</v>
      </c>
      <c r="AY6" s="143"/>
      <c r="AZ6" s="143"/>
      <c r="BA6" s="144"/>
      <c r="BB6" s="142" t="s">
        <v>28</v>
      </c>
      <c r="BC6" s="143"/>
      <c r="BD6" s="143"/>
      <c r="BE6" s="144"/>
      <c r="BF6" s="97" t="s">
        <v>29</v>
      </c>
      <c r="BG6" s="97"/>
      <c r="BH6" s="97"/>
      <c r="BI6" s="97"/>
      <c r="BJ6" s="97" t="s">
        <v>40</v>
      </c>
      <c r="BK6" s="97"/>
      <c r="BL6" s="97"/>
      <c r="BM6" s="97"/>
      <c r="BN6" s="97" t="s">
        <v>41</v>
      </c>
      <c r="BO6" s="97"/>
      <c r="BP6" s="97"/>
      <c r="BQ6" s="97"/>
      <c r="BR6" s="90"/>
      <c r="BS6" s="91"/>
      <c r="BT6" s="91"/>
      <c r="BU6" s="92"/>
      <c r="BV6" s="90"/>
      <c r="BW6" s="91"/>
      <c r="BX6" s="91"/>
      <c r="BY6" s="92"/>
      <c r="BZ6" s="139" t="s">
        <v>44</v>
      </c>
      <c r="CA6" s="140"/>
      <c r="CB6" s="140"/>
      <c r="CC6" s="141"/>
      <c r="CD6" s="94" t="s">
        <v>45</v>
      </c>
      <c r="CE6" s="95"/>
      <c r="CF6" s="95"/>
      <c r="CG6" s="96"/>
      <c r="CH6" s="103" t="s">
        <v>46</v>
      </c>
      <c r="CI6" s="95"/>
      <c r="CJ6" s="95"/>
      <c r="CK6" s="96"/>
      <c r="CL6" s="103" t="s">
        <v>48</v>
      </c>
      <c r="CM6" s="95"/>
      <c r="CN6" s="95"/>
      <c r="CO6" s="96"/>
      <c r="CP6" s="93"/>
      <c r="CQ6" s="93"/>
      <c r="CR6" s="93"/>
      <c r="CS6" s="93"/>
      <c r="CT6" s="103"/>
      <c r="CU6" s="95"/>
      <c r="CV6" s="95"/>
      <c r="CW6" s="96"/>
      <c r="CX6" s="107"/>
      <c r="CY6" s="108"/>
      <c r="CZ6" s="108"/>
      <c r="DA6" s="109"/>
      <c r="DB6" s="107"/>
      <c r="DC6" s="108"/>
      <c r="DD6" s="108"/>
      <c r="DE6" s="109"/>
      <c r="DF6" s="107"/>
      <c r="DG6" s="108"/>
      <c r="DH6" s="108"/>
      <c r="DI6" s="108"/>
      <c r="DJ6" s="108"/>
      <c r="DK6" s="109"/>
      <c r="DL6" s="98"/>
      <c r="DM6" s="98"/>
    </row>
    <row r="7" spans="2:117" ht="25.5" customHeight="1">
      <c r="B7" s="120"/>
      <c r="C7" s="115"/>
      <c r="D7" s="86" t="s">
        <v>15</v>
      </c>
      <c r="E7" s="86"/>
      <c r="F7" s="86" t="s">
        <v>14</v>
      </c>
      <c r="G7" s="86"/>
      <c r="H7" s="86" t="s">
        <v>5</v>
      </c>
      <c r="I7" s="86"/>
      <c r="J7" s="86" t="s">
        <v>12</v>
      </c>
      <c r="K7" s="86"/>
      <c r="L7" s="86" t="s">
        <v>13</v>
      </c>
      <c r="M7" s="86"/>
      <c r="N7" s="86" t="s">
        <v>12</v>
      </c>
      <c r="O7" s="86"/>
      <c r="P7" s="86" t="s">
        <v>13</v>
      </c>
      <c r="Q7" s="86"/>
      <c r="R7" s="86" t="s">
        <v>12</v>
      </c>
      <c r="S7" s="86"/>
      <c r="T7" s="86" t="s">
        <v>13</v>
      </c>
      <c r="U7" s="86"/>
      <c r="V7" s="86" t="s">
        <v>12</v>
      </c>
      <c r="W7" s="86"/>
      <c r="X7" s="86" t="s">
        <v>13</v>
      </c>
      <c r="Y7" s="86"/>
      <c r="Z7" s="86" t="s">
        <v>12</v>
      </c>
      <c r="AA7" s="86"/>
      <c r="AB7" s="86" t="s">
        <v>13</v>
      </c>
      <c r="AC7" s="86"/>
      <c r="AD7" s="86" t="s">
        <v>12</v>
      </c>
      <c r="AE7" s="86"/>
      <c r="AF7" s="86" t="s">
        <v>13</v>
      </c>
      <c r="AG7" s="86"/>
      <c r="AH7" s="86" t="s">
        <v>12</v>
      </c>
      <c r="AI7" s="86"/>
      <c r="AJ7" s="86" t="s">
        <v>13</v>
      </c>
      <c r="AK7" s="86"/>
      <c r="AL7" s="86" t="s">
        <v>12</v>
      </c>
      <c r="AM7" s="86"/>
      <c r="AN7" s="86" t="s">
        <v>13</v>
      </c>
      <c r="AO7" s="86"/>
      <c r="AP7" s="86" t="s">
        <v>12</v>
      </c>
      <c r="AQ7" s="86"/>
      <c r="AR7" s="86" t="s">
        <v>13</v>
      </c>
      <c r="AS7" s="86"/>
      <c r="AT7" s="86" t="s">
        <v>12</v>
      </c>
      <c r="AU7" s="86"/>
      <c r="AV7" s="86" t="s">
        <v>13</v>
      </c>
      <c r="AW7" s="86"/>
      <c r="AX7" s="86" t="s">
        <v>12</v>
      </c>
      <c r="AY7" s="86"/>
      <c r="AZ7" s="86" t="s">
        <v>13</v>
      </c>
      <c r="BA7" s="86"/>
      <c r="BB7" s="86" t="s">
        <v>12</v>
      </c>
      <c r="BC7" s="86"/>
      <c r="BD7" s="86" t="s">
        <v>13</v>
      </c>
      <c r="BE7" s="86"/>
      <c r="BF7" s="86" t="s">
        <v>12</v>
      </c>
      <c r="BG7" s="86"/>
      <c r="BH7" s="86" t="s">
        <v>13</v>
      </c>
      <c r="BI7" s="86"/>
      <c r="BJ7" s="86" t="s">
        <v>12</v>
      </c>
      <c r="BK7" s="86"/>
      <c r="BL7" s="86" t="s">
        <v>13</v>
      </c>
      <c r="BM7" s="86"/>
      <c r="BN7" s="86" t="s">
        <v>12</v>
      </c>
      <c r="BO7" s="86"/>
      <c r="BP7" s="86" t="s">
        <v>13</v>
      </c>
      <c r="BQ7" s="86"/>
      <c r="BR7" s="86" t="s">
        <v>12</v>
      </c>
      <c r="BS7" s="86"/>
      <c r="BT7" s="86" t="s">
        <v>13</v>
      </c>
      <c r="BU7" s="86"/>
      <c r="BV7" s="86" t="s">
        <v>12</v>
      </c>
      <c r="BW7" s="86"/>
      <c r="BX7" s="86" t="s">
        <v>13</v>
      </c>
      <c r="BY7" s="86"/>
      <c r="BZ7" s="86" t="s">
        <v>12</v>
      </c>
      <c r="CA7" s="86"/>
      <c r="CB7" s="86" t="s">
        <v>13</v>
      </c>
      <c r="CC7" s="86"/>
      <c r="CD7" s="86" t="s">
        <v>12</v>
      </c>
      <c r="CE7" s="86"/>
      <c r="CF7" s="86" t="s">
        <v>13</v>
      </c>
      <c r="CG7" s="86"/>
      <c r="CH7" s="86" t="s">
        <v>12</v>
      </c>
      <c r="CI7" s="86"/>
      <c r="CJ7" s="86" t="s">
        <v>13</v>
      </c>
      <c r="CK7" s="86"/>
      <c r="CL7" s="86" t="s">
        <v>12</v>
      </c>
      <c r="CM7" s="86"/>
      <c r="CN7" s="86" t="s">
        <v>13</v>
      </c>
      <c r="CO7" s="86"/>
      <c r="CP7" s="86" t="s">
        <v>12</v>
      </c>
      <c r="CQ7" s="86"/>
      <c r="CR7" s="86" t="s">
        <v>13</v>
      </c>
      <c r="CS7" s="86"/>
      <c r="CT7" s="86" t="s">
        <v>12</v>
      </c>
      <c r="CU7" s="86"/>
      <c r="CV7" s="86" t="s">
        <v>13</v>
      </c>
      <c r="CW7" s="86"/>
      <c r="CX7" s="86" t="s">
        <v>12</v>
      </c>
      <c r="CY7" s="86"/>
      <c r="CZ7" s="86" t="s">
        <v>13</v>
      </c>
      <c r="DA7" s="86"/>
      <c r="DB7" s="86" t="s">
        <v>12</v>
      </c>
      <c r="DC7" s="86"/>
      <c r="DD7" s="86" t="s">
        <v>13</v>
      </c>
      <c r="DE7" s="86"/>
      <c r="DF7" s="110" t="s">
        <v>31</v>
      </c>
      <c r="DG7" s="111"/>
      <c r="DH7" s="86" t="s">
        <v>12</v>
      </c>
      <c r="DI7" s="86"/>
      <c r="DJ7" s="86" t="s">
        <v>13</v>
      </c>
      <c r="DK7" s="86"/>
      <c r="DL7" s="86" t="s">
        <v>13</v>
      </c>
      <c r="DM7" s="86"/>
    </row>
    <row r="8" spans="2:117" ht="48" customHeight="1">
      <c r="B8" s="120"/>
      <c r="C8" s="115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19" t="s">
        <v>1</v>
      </c>
      <c r="C21" s="119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30"/>
  <sheetViews>
    <sheetView tabSelected="1" topLeftCell="A13" zoomScale="96" zoomScaleNormal="96" workbookViewId="0">
      <selection activeCell="D31" sqref="D31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7" width="15" style="40" customWidth="1"/>
    <col min="68" max="68" width="16" style="40" customWidth="1"/>
    <col min="69" max="69" width="11.25" style="40" customWidth="1"/>
    <col min="70" max="16384" width="9" style="40"/>
  </cols>
  <sheetData>
    <row r="1" spans="1:72">
      <c r="A1" s="202" t="s">
        <v>97</v>
      </c>
      <c r="B1" s="202"/>
      <c r="C1" s="202"/>
      <c r="D1" s="202"/>
      <c r="E1" s="202"/>
      <c r="F1" s="202"/>
      <c r="G1" s="202"/>
      <c r="H1" s="202"/>
    </row>
    <row r="2" spans="1:72" ht="13.5" customHeight="1">
      <c r="A2" s="205" t="s">
        <v>116</v>
      </c>
      <c r="B2" s="205"/>
      <c r="C2" s="205"/>
      <c r="D2" s="205"/>
      <c r="E2" s="205"/>
      <c r="F2" s="205"/>
      <c r="G2" s="205"/>
      <c r="H2" s="205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72" ht="36.75" customHeight="1">
      <c r="A3" s="206"/>
      <c r="B3" s="206"/>
      <c r="C3" s="206"/>
      <c r="D3" s="206"/>
      <c r="E3" s="206"/>
      <c r="F3" s="206"/>
      <c r="G3" s="206"/>
      <c r="H3" s="206"/>
      <c r="I3" s="211" t="s">
        <v>93</v>
      </c>
      <c r="J3" s="211"/>
      <c r="K3" s="41"/>
      <c r="L3" s="41"/>
      <c r="M3" s="41"/>
      <c r="N3" s="41"/>
      <c r="O3" s="49"/>
      <c r="P3" s="4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</row>
    <row r="4" spans="1:72" s="46" customFormat="1" ht="15" customHeight="1">
      <c r="A4" s="180" t="s">
        <v>58</v>
      </c>
      <c r="B4" s="181" t="s">
        <v>57</v>
      </c>
      <c r="C4" s="182" t="s">
        <v>124</v>
      </c>
      <c r="D4" s="183"/>
      <c r="E4" s="183"/>
      <c r="F4" s="183"/>
      <c r="G4" s="183"/>
      <c r="H4" s="184"/>
      <c r="I4" s="189" t="s">
        <v>64</v>
      </c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1"/>
      <c r="BC4" s="151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78"/>
      <c r="BP4" s="81"/>
    </row>
    <row r="5" spans="1:72" s="46" customFormat="1" ht="60" customHeight="1">
      <c r="A5" s="180"/>
      <c r="B5" s="181"/>
      <c r="C5" s="185"/>
      <c r="D5" s="186"/>
      <c r="E5" s="186"/>
      <c r="F5" s="186"/>
      <c r="G5" s="186"/>
      <c r="H5" s="187"/>
      <c r="I5" s="208" t="s">
        <v>65</v>
      </c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10"/>
      <c r="BC5" s="162" t="s">
        <v>66</v>
      </c>
      <c r="BD5" s="163"/>
      <c r="BE5" s="163"/>
      <c r="BF5" s="163"/>
      <c r="BG5" s="163"/>
      <c r="BH5" s="163"/>
      <c r="BI5" s="153" t="s">
        <v>67</v>
      </c>
      <c r="BJ5" s="153"/>
      <c r="BK5" s="153"/>
      <c r="BL5" s="153"/>
      <c r="BM5" s="153"/>
      <c r="BN5" s="153"/>
      <c r="BO5" s="149" t="s">
        <v>117</v>
      </c>
      <c r="BP5" s="150"/>
    </row>
    <row r="6" spans="1:72" s="46" customFormat="1" ht="0.75" hidden="1" customHeight="1">
      <c r="A6" s="180"/>
      <c r="B6" s="181"/>
      <c r="C6" s="185"/>
      <c r="D6" s="186"/>
      <c r="E6" s="186"/>
      <c r="F6" s="186"/>
      <c r="G6" s="186"/>
      <c r="H6" s="187"/>
      <c r="I6" s="172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204"/>
      <c r="BC6" s="172"/>
      <c r="BD6" s="173"/>
      <c r="BE6" s="173"/>
      <c r="BF6" s="173"/>
      <c r="BG6" s="153" t="s">
        <v>118</v>
      </c>
      <c r="BH6" s="153"/>
      <c r="BI6" s="153" t="s">
        <v>125</v>
      </c>
      <c r="BJ6" s="153"/>
      <c r="BK6" s="153" t="s">
        <v>69</v>
      </c>
      <c r="BL6" s="153"/>
      <c r="BM6" s="153"/>
      <c r="BN6" s="153"/>
      <c r="BO6" s="82"/>
      <c r="BP6" s="82"/>
    </row>
    <row r="7" spans="1:72" s="46" customFormat="1" ht="15" customHeight="1">
      <c r="A7" s="180"/>
      <c r="B7" s="181"/>
      <c r="C7" s="185"/>
      <c r="D7" s="186"/>
      <c r="E7" s="186"/>
      <c r="F7" s="186"/>
      <c r="G7" s="186"/>
      <c r="H7" s="187"/>
      <c r="I7" s="153" t="s">
        <v>56</v>
      </c>
      <c r="J7" s="153"/>
      <c r="K7" s="153"/>
      <c r="L7" s="153"/>
      <c r="M7" s="192" t="s">
        <v>126</v>
      </c>
      <c r="N7" s="193"/>
      <c r="O7" s="156" t="s">
        <v>49</v>
      </c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8"/>
      <c r="AE7" s="198" t="s">
        <v>119</v>
      </c>
      <c r="AF7" s="199"/>
      <c r="AG7" s="198" t="s">
        <v>120</v>
      </c>
      <c r="AH7" s="199"/>
      <c r="AI7" s="154" t="s">
        <v>55</v>
      </c>
      <c r="AJ7" s="155"/>
      <c r="AK7" s="181" t="s">
        <v>127</v>
      </c>
      <c r="AL7" s="181"/>
      <c r="AM7" s="154" t="s">
        <v>55</v>
      </c>
      <c r="AN7" s="155"/>
      <c r="AO7" s="168" t="s">
        <v>128</v>
      </c>
      <c r="AP7" s="168"/>
      <c r="AQ7" s="169" t="s">
        <v>121</v>
      </c>
      <c r="AR7" s="170"/>
      <c r="AS7" s="170"/>
      <c r="AT7" s="170"/>
      <c r="AU7" s="170"/>
      <c r="AV7" s="171"/>
      <c r="AW7" s="154" t="s">
        <v>68</v>
      </c>
      <c r="AX7" s="188"/>
      <c r="AY7" s="188"/>
      <c r="AZ7" s="188"/>
      <c r="BA7" s="188"/>
      <c r="BB7" s="155"/>
      <c r="BC7" s="174" t="s">
        <v>129</v>
      </c>
      <c r="BD7" s="175"/>
      <c r="BE7" s="174" t="s">
        <v>130</v>
      </c>
      <c r="BF7" s="175"/>
      <c r="BG7" s="153"/>
      <c r="BH7" s="153"/>
      <c r="BI7" s="153"/>
      <c r="BJ7" s="153"/>
      <c r="BK7" s="153"/>
      <c r="BL7" s="153"/>
      <c r="BM7" s="153"/>
      <c r="BN7" s="153"/>
      <c r="BO7" s="145" t="s">
        <v>137</v>
      </c>
      <c r="BP7" s="146"/>
    </row>
    <row r="8" spans="1:72" s="46" customFormat="1" ht="53.25" customHeight="1">
      <c r="A8" s="180"/>
      <c r="B8" s="181"/>
      <c r="C8" s="161" t="s">
        <v>63</v>
      </c>
      <c r="D8" s="161"/>
      <c r="E8" s="207" t="s">
        <v>61</v>
      </c>
      <c r="F8" s="207"/>
      <c r="G8" s="203" t="s">
        <v>62</v>
      </c>
      <c r="H8" s="203"/>
      <c r="I8" s="181" t="s">
        <v>131</v>
      </c>
      <c r="J8" s="181"/>
      <c r="K8" s="181" t="s">
        <v>132</v>
      </c>
      <c r="L8" s="181"/>
      <c r="M8" s="194"/>
      <c r="N8" s="195"/>
      <c r="O8" s="154" t="s">
        <v>50</v>
      </c>
      <c r="P8" s="155"/>
      <c r="Q8" s="159" t="s">
        <v>122</v>
      </c>
      <c r="R8" s="160"/>
      <c r="S8" s="154" t="s">
        <v>51</v>
      </c>
      <c r="T8" s="155"/>
      <c r="U8" s="154" t="s">
        <v>52</v>
      </c>
      <c r="V8" s="155"/>
      <c r="W8" s="154" t="s">
        <v>53</v>
      </c>
      <c r="X8" s="155"/>
      <c r="Y8" s="196" t="s">
        <v>54</v>
      </c>
      <c r="Z8" s="197"/>
      <c r="AA8" s="154" t="s">
        <v>133</v>
      </c>
      <c r="AB8" s="155"/>
      <c r="AC8" s="154" t="s">
        <v>134</v>
      </c>
      <c r="AD8" s="155"/>
      <c r="AE8" s="200"/>
      <c r="AF8" s="201"/>
      <c r="AG8" s="200"/>
      <c r="AH8" s="201"/>
      <c r="AI8" s="159" t="s">
        <v>135</v>
      </c>
      <c r="AJ8" s="160"/>
      <c r="AK8" s="181"/>
      <c r="AL8" s="181"/>
      <c r="AM8" s="159" t="s">
        <v>123</v>
      </c>
      <c r="AN8" s="160"/>
      <c r="AO8" s="168"/>
      <c r="AP8" s="168"/>
      <c r="AQ8" s="161" t="s">
        <v>63</v>
      </c>
      <c r="AR8" s="161"/>
      <c r="AS8" s="161" t="s">
        <v>61</v>
      </c>
      <c r="AT8" s="161"/>
      <c r="AU8" s="161" t="s">
        <v>62</v>
      </c>
      <c r="AV8" s="161"/>
      <c r="AW8" s="161" t="s">
        <v>71</v>
      </c>
      <c r="AX8" s="161"/>
      <c r="AY8" s="164" t="s">
        <v>72</v>
      </c>
      <c r="AZ8" s="165"/>
      <c r="BA8" s="166" t="s">
        <v>73</v>
      </c>
      <c r="BB8" s="167"/>
      <c r="BC8" s="176"/>
      <c r="BD8" s="177"/>
      <c r="BE8" s="176"/>
      <c r="BF8" s="177"/>
      <c r="BG8" s="153"/>
      <c r="BH8" s="153"/>
      <c r="BI8" s="153"/>
      <c r="BJ8" s="153"/>
      <c r="BK8" s="153" t="s">
        <v>136</v>
      </c>
      <c r="BL8" s="153"/>
      <c r="BM8" s="153" t="s">
        <v>70</v>
      </c>
      <c r="BN8" s="153"/>
      <c r="BO8" s="147"/>
      <c r="BP8" s="148"/>
    </row>
    <row r="9" spans="1:72" s="46" customFormat="1" ht="30" customHeight="1">
      <c r="A9" s="180"/>
      <c r="B9" s="181"/>
      <c r="C9" s="47" t="s">
        <v>59</v>
      </c>
      <c r="D9" s="35" t="s">
        <v>60</v>
      </c>
      <c r="E9" s="47" t="s">
        <v>59</v>
      </c>
      <c r="F9" s="35" t="s">
        <v>60</v>
      </c>
      <c r="G9" s="47" t="s">
        <v>59</v>
      </c>
      <c r="H9" s="35" t="s">
        <v>60</v>
      </c>
      <c r="I9" s="47" t="s">
        <v>59</v>
      </c>
      <c r="J9" s="35" t="s">
        <v>60</v>
      </c>
      <c r="K9" s="47" t="s">
        <v>59</v>
      </c>
      <c r="L9" s="35" t="s">
        <v>60</v>
      </c>
      <c r="M9" s="47" t="s">
        <v>59</v>
      </c>
      <c r="N9" s="35" t="s">
        <v>60</v>
      </c>
      <c r="O9" s="47" t="s">
        <v>59</v>
      </c>
      <c r="P9" s="35" t="s">
        <v>60</v>
      </c>
      <c r="Q9" s="47" t="s">
        <v>59</v>
      </c>
      <c r="R9" s="35" t="s">
        <v>60</v>
      </c>
      <c r="S9" s="47" t="s">
        <v>59</v>
      </c>
      <c r="T9" s="35" t="s">
        <v>60</v>
      </c>
      <c r="U9" s="47" t="s">
        <v>59</v>
      </c>
      <c r="V9" s="35" t="s">
        <v>60</v>
      </c>
      <c r="W9" s="47" t="s">
        <v>59</v>
      </c>
      <c r="X9" s="35" t="s">
        <v>60</v>
      </c>
      <c r="Y9" s="47" t="s">
        <v>59</v>
      </c>
      <c r="Z9" s="35" t="s">
        <v>60</v>
      </c>
      <c r="AA9" s="47" t="s">
        <v>59</v>
      </c>
      <c r="AB9" s="35" t="s">
        <v>60</v>
      </c>
      <c r="AC9" s="47" t="s">
        <v>59</v>
      </c>
      <c r="AD9" s="35" t="s">
        <v>60</v>
      </c>
      <c r="AE9" s="47" t="s">
        <v>59</v>
      </c>
      <c r="AF9" s="35" t="s">
        <v>60</v>
      </c>
      <c r="AG9" s="47" t="s">
        <v>59</v>
      </c>
      <c r="AH9" s="35" t="s">
        <v>60</v>
      </c>
      <c r="AI9" s="47" t="s">
        <v>59</v>
      </c>
      <c r="AJ9" s="35" t="s">
        <v>60</v>
      </c>
      <c r="AK9" s="47" t="s">
        <v>59</v>
      </c>
      <c r="AL9" s="35" t="s">
        <v>60</v>
      </c>
      <c r="AM9" s="47" t="s">
        <v>59</v>
      </c>
      <c r="AN9" s="35" t="s">
        <v>60</v>
      </c>
      <c r="AO9" s="47" t="s">
        <v>59</v>
      </c>
      <c r="AP9" s="35" t="s">
        <v>60</v>
      </c>
      <c r="AQ9" s="47" t="s">
        <v>59</v>
      </c>
      <c r="AR9" s="35" t="s">
        <v>60</v>
      </c>
      <c r="AS9" s="47" t="s">
        <v>59</v>
      </c>
      <c r="AT9" s="35" t="s">
        <v>60</v>
      </c>
      <c r="AU9" s="47" t="s">
        <v>59</v>
      </c>
      <c r="AV9" s="35" t="s">
        <v>60</v>
      </c>
      <c r="AW9" s="47" t="s">
        <v>59</v>
      </c>
      <c r="AX9" s="35" t="s">
        <v>60</v>
      </c>
      <c r="AY9" s="47" t="s">
        <v>59</v>
      </c>
      <c r="AZ9" s="35" t="s">
        <v>60</v>
      </c>
      <c r="BA9" s="47" t="s">
        <v>59</v>
      </c>
      <c r="BB9" s="35" t="s">
        <v>60</v>
      </c>
      <c r="BC9" s="47" t="s">
        <v>59</v>
      </c>
      <c r="BD9" s="35" t="s">
        <v>60</v>
      </c>
      <c r="BE9" s="47" t="s">
        <v>59</v>
      </c>
      <c r="BF9" s="35" t="s">
        <v>60</v>
      </c>
      <c r="BG9" s="47" t="s">
        <v>59</v>
      </c>
      <c r="BH9" s="35" t="s">
        <v>60</v>
      </c>
      <c r="BI9" s="47" t="s">
        <v>59</v>
      </c>
      <c r="BJ9" s="35" t="s">
        <v>60</v>
      </c>
      <c r="BK9" s="47" t="s">
        <v>59</v>
      </c>
      <c r="BL9" s="35" t="s">
        <v>60</v>
      </c>
      <c r="BM9" s="47" t="s">
        <v>59</v>
      </c>
      <c r="BN9" s="35" t="s">
        <v>60</v>
      </c>
      <c r="BO9" s="47" t="s">
        <v>59</v>
      </c>
      <c r="BP9" s="35" t="s">
        <v>60</v>
      </c>
    </row>
    <row r="10" spans="1:72" s="46" customFormat="1" ht="10.5" customHeight="1">
      <c r="A10" s="79" t="s">
        <v>94</v>
      </c>
      <c r="B10" s="79">
        <v>1</v>
      </c>
      <c r="C10" s="79">
        <v>2</v>
      </c>
      <c r="D10" s="79">
        <v>3</v>
      </c>
      <c r="E10" s="79">
        <v>4</v>
      </c>
      <c r="F10" s="79">
        <v>5</v>
      </c>
      <c r="G10" s="79">
        <v>6</v>
      </c>
      <c r="H10" s="79">
        <v>7</v>
      </c>
      <c r="I10" s="79">
        <v>8</v>
      </c>
      <c r="J10" s="79">
        <v>9</v>
      </c>
      <c r="K10" s="79">
        <v>10</v>
      </c>
      <c r="L10" s="79">
        <v>11</v>
      </c>
      <c r="M10" s="79">
        <v>12</v>
      </c>
      <c r="N10" s="79">
        <v>13</v>
      </c>
      <c r="O10" s="79">
        <v>14</v>
      </c>
      <c r="P10" s="79">
        <v>15</v>
      </c>
      <c r="Q10" s="79">
        <v>16</v>
      </c>
      <c r="R10" s="79">
        <v>17</v>
      </c>
      <c r="S10" s="79">
        <v>18</v>
      </c>
      <c r="T10" s="79">
        <v>19</v>
      </c>
      <c r="U10" s="79">
        <v>20</v>
      </c>
      <c r="V10" s="79">
        <v>21</v>
      </c>
      <c r="W10" s="79">
        <v>22</v>
      </c>
      <c r="X10" s="79">
        <v>23</v>
      </c>
      <c r="Y10" s="79">
        <v>24</v>
      </c>
      <c r="Z10" s="79">
        <v>25</v>
      </c>
      <c r="AA10" s="79">
        <v>26</v>
      </c>
      <c r="AB10" s="79">
        <v>27</v>
      </c>
      <c r="AC10" s="79">
        <v>28</v>
      </c>
      <c r="AD10" s="79">
        <v>29</v>
      </c>
      <c r="AE10" s="79">
        <v>30</v>
      </c>
      <c r="AF10" s="79">
        <v>31</v>
      </c>
      <c r="AG10" s="79">
        <v>32</v>
      </c>
      <c r="AH10" s="79">
        <v>33</v>
      </c>
      <c r="AI10" s="79">
        <v>34</v>
      </c>
      <c r="AJ10" s="79">
        <v>35</v>
      </c>
      <c r="AK10" s="79">
        <v>36</v>
      </c>
      <c r="AL10" s="79">
        <v>37</v>
      </c>
      <c r="AM10" s="79">
        <v>38</v>
      </c>
      <c r="AN10" s="79">
        <v>39</v>
      </c>
      <c r="AO10" s="79">
        <v>40</v>
      </c>
      <c r="AP10" s="79">
        <v>41</v>
      </c>
      <c r="AQ10" s="79">
        <v>42</v>
      </c>
      <c r="AR10" s="79">
        <v>43</v>
      </c>
      <c r="AS10" s="79">
        <v>44</v>
      </c>
      <c r="AT10" s="79">
        <v>45</v>
      </c>
      <c r="AU10" s="79">
        <v>46</v>
      </c>
      <c r="AV10" s="79">
        <v>47</v>
      </c>
      <c r="AW10" s="79">
        <v>48</v>
      </c>
      <c r="AX10" s="79">
        <v>49</v>
      </c>
      <c r="AY10" s="79">
        <v>50</v>
      </c>
      <c r="AZ10" s="79">
        <v>51</v>
      </c>
      <c r="BA10" s="79">
        <v>52</v>
      </c>
      <c r="BB10" s="79">
        <v>53</v>
      </c>
      <c r="BC10" s="79">
        <v>54</v>
      </c>
      <c r="BD10" s="79">
        <v>55</v>
      </c>
      <c r="BE10" s="79">
        <v>56</v>
      </c>
      <c r="BF10" s="79">
        <v>57</v>
      </c>
      <c r="BG10" s="79">
        <v>58</v>
      </c>
      <c r="BH10" s="79">
        <v>59</v>
      </c>
      <c r="BI10" s="79">
        <v>60</v>
      </c>
      <c r="BJ10" s="79">
        <v>61</v>
      </c>
      <c r="BK10" s="79">
        <v>62</v>
      </c>
      <c r="BL10" s="79">
        <v>63</v>
      </c>
      <c r="BM10" s="79">
        <v>64</v>
      </c>
      <c r="BN10" s="79">
        <v>65</v>
      </c>
      <c r="BO10" s="79">
        <v>66</v>
      </c>
      <c r="BP10" s="79">
        <v>67</v>
      </c>
    </row>
    <row r="11" spans="1:72" s="44" customFormat="1" ht="18" customHeight="1">
      <c r="A11" s="70">
        <v>1</v>
      </c>
      <c r="B11" s="73" t="s">
        <v>98</v>
      </c>
      <c r="C11" s="74">
        <f>E11+G11-BA11</f>
        <v>0</v>
      </c>
      <c r="D11" s="74">
        <f>F11+H11-BB11</f>
        <v>2049246.2589</v>
      </c>
      <c r="E11" s="74">
        <f>I11+K11+M11+AE11+AG11+AK11+AO11+AS11</f>
        <v>0</v>
      </c>
      <c r="F11" s="74">
        <f>J11+L11+N11+AF11+AH11+AL11+AP11+AT11</f>
        <v>2005066.8108999999</v>
      </c>
      <c r="G11" s="74">
        <f>AY11+BC11+BE11+BG11+BI11+BK11+BM11+AU11+BO11</f>
        <v>0</v>
      </c>
      <c r="H11" s="74">
        <f>AZ11+BD11+BF11+BH11+BJ11+BL11+BN11+AV11+BP11</f>
        <v>44179.447999999997</v>
      </c>
      <c r="I11" s="50">
        <v>0</v>
      </c>
      <c r="J11" s="50">
        <v>291087.39900000003</v>
      </c>
      <c r="K11" s="50">
        <v>0</v>
      </c>
      <c r="L11" s="50">
        <v>0</v>
      </c>
      <c r="M11" s="50">
        <v>0</v>
      </c>
      <c r="N11" s="50">
        <v>422147.37090000004</v>
      </c>
      <c r="O11" s="50">
        <v>0</v>
      </c>
      <c r="P11" s="50">
        <v>82760.191899999991</v>
      </c>
      <c r="Q11" s="50">
        <v>0</v>
      </c>
      <c r="R11" s="50">
        <v>213279.39799999999</v>
      </c>
      <c r="S11" s="50">
        <v>0</v>
      </c>
      <c r="T11" s="50">
        <v>5132.6643999999997</v>
      </c>
      <c r="U11" s="50">
        <v>0</v>
      </c>
      <c r="V11" s="50">
        <v>259.8</v>
      </c>
      <c r="W11" s="50">
        <v>0</v>
      </c>
      <c r="X11" s="50">
        <v>30578.488600000001</v>
      </c>
      <c r="Y11" s="50">
        <v>0</v>
      </c>
      <c r="Z11" s="50">
        <v>28431.587599999999</v>
      </c>
      <c r="AA11" s="50">
        <v>0</v>
      </c>
      <c r="AB11" s="50">
        <v>79256.345000000001</v>
      </c>
      <c r="AC11" s="50">
        <v>0</v>
      </c>
      <c r="AD11" s="50">
        <v>7591.5240000000003</v>
      </c>
      <c r="AE11" s="50">
        <v>0</v>
      </c>
      <c r="AF11" s="50">
        <v>0</v>
      </c>
      <c r="AG11" s="50">
        <v>0</v>
      </c>
      <c r="AH11" s="50">
        <v>1230154.331</v>
      </c>
      <c r="AI11" s="50">
        <v>0</v>
      </c>
      <c r="AJ11" s="50">
        <v>1230154.331</v>
      </c>
      <c r="AK11" s="50">
        <v>0</v>
      </c>
      <c r="AL11" s="50">
        <v>46216</v>
      </c>
      <c r="AM11" s="50">
        <v>0</v>
      </c>
      <c r="AN11" s="50">
        <v>46216</v>
      </c>
      <c r="AO11" s="50">
        <v>0</v>
      </c>
      <c r="AP11" s="50">
        <v>11285</v>
      </c>
      <c r="AQ11" s="50">
        <v>0</v>
      </c>
      <c r="AR11" s="50">
        <v>4176.71</v>
      </c>
      <c r="AS11" s="50">
        <v>0</v>
      </c>
      <c r="AT11" s="50">
        <v>4176.71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64932.928999999996</v>
      </c>
      <c r="BE11" s="50">
        <v>0</v>
      </c>
      <c r="BF11" s="50">
        <v>14311.8</v>
      </c>
      <c r="BG11" s="50">
        <v>0</v>
      </c>
      <c r="BH11" s="50">
        <v>0</v>
      </c>
      <c r="BI11" s="50">
        <v>0</v>
      </c>
      <c r="BJ11" s="50">
        <v>-1599.51</v>
      </c>
      <c r="BK11" s="50">
        <v>0</v>
      </c>
      <c r="BL11" s="50">
        <v>-33465.771000000001</v>
      </c>
      <c r="BM11" s="50">
        <v>0</v>
      </c>
      <c r="BN11" s="50">
        <v>0</v>
      </c>
      <c r="BO11" s="50">
        <v>0</v>
      </c>
      <c r="BP11" s="50">
        <v>0</v>
      </c>
      <c r="BR11" s="80"/>
      <c r="BT11" s="80"/>
    </row>
    <row r="12" spans="1:72" s="44" customFormat="1" ht="18" customHeight="1">
      <c r="A12" s="70">
        <v>2</v>
      </c>
      <c r="B12" s="73" t="s">
        <v>99</v>
      </c>
      <c r="C12" s="74">
        <f t="shared" ref="C12:C26" si="0">E12+G12-BA12</f>
        <v>57611.208400000003</v>
      </c>
      <c r="D12" s="74">
        <f t="shared" ref="D12:D26" si="1">F12+H12-BB12</f>
        <v>33078.866999999998</v>
      </c>
      <c r="E12" s="74">
        <f t="shared" ref="E12:E26" si="2">I12+K12+M12+AE12+AG12+AK12+AO12+AS12</f>
        <v>43513</v>
      </c>
      <c r="F12" s="74">
        <f t="shared" ref="F12:F26" si="3">J12+L12+N12+AF12+AH12+AL12+AP12+AT12</f>
        <v>26536.53</v>
      </c>
      <c r="G12" s="74">
        <f t="shared" ref="G12:G26" si="4">AY12+BC12+BE12+BG12+BI12+BK12+BM12+AU12+BO12</f>
        <v>14098.2084</v>
      </c>
      <c r="H12" s="74">
        <f t="shared" ref="H12:H26" si="5">AZ12+BD12+BF12+BH12+BJ12+BL12+BN12+AV12+BP12</f>
        <v>6542.3370000000004</v>
      </c>
      <c r="I12" s="50">
        <v>22500</v>
      </c>
      <c r="J12" s="50">
        <v>15759.596</v>
      </c>
      <c r="K12" s="50">
        <v>0</v>
      </c>
      <c r="L12" s="50">
        <v>0</v>
      </c>
      <c r="M12" s="50">
        <v>10915</v>
      </c>
      <c r="N12" s="50">
        <v>4820.3869999999997</v>
      </c>
      <c r="O12" s="50">
        <v>2350</v>
      </c>
      <c r="P12" s="50">
        <v>1490.1762000000001</v>
      </c>
      <c r="Q12" s="50">
        <v>780</v>
      </c>
      <c r="R12" s="50">
        <v>480</v>
      </c>
      <c r="S12" s="50">
        <v>270</v>
      </c>
      <c r="T12" s="50">
        <v>143.2268</v>
      </c>
      <c r="U12" s="50">
        <v>90</v>
      </c>
      <c r="V12" s="50">
        <v>45.3</v>
      </c>
      <c r="W12" s="50">
        <v>1895</v>
      </c>
      <c r="X12" s="50">
        <v>750.34</v>
      </c>
      <c r="Y12" s="50">
        <v>1250</v>
      </c>
      <c r="Z12" s="50">
        <v>429</v>
      </c>
      <c r="AA12" s="50">
        <v>650</v>
      </c>
      <c r="AB12" s="50">
        <v>9</v>
      </c>
      <c r="AC12" s="50">
        <v>3875</v>
      </c>
      <c r="AD12" s="50">
        <v>1343.5150000000001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8410</v>
      </c>
      <c r="AL12" s="50">
        <v>5903.5469999999996</v>
      </c>
      <c r="AM12" s="50">
        <v>8410</v>
      </c>
      <c r="AN12" s="50">
        <v>5903.5469999999996</v>
      </c>
      <c r="AO12" s="50">
        <v>810</v>
      </c>
      <c r="AP12" s="50">
        <v>30</v>
      </c>
      <c r="AQ12" s="50">
        <v>878</v>
      </c>
      <c r="AR12" s="50">
        <v>23</v>
      </c>
      <c r="AS12" s="50">
        <v>878</v>
      </c>
      <c r="AT12" s="50">
        <v>23</v>
      </c>
      <c r="AU12" s="50">
        <v>0</v>
      </c>
      <c r="AV12" s="50">
        <v>0</v>
      </c>
      <c r="AW12" s="50">
        <v>558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12648.2084</v>
      </c>
      <c r="BD12" s="50">
        <v>7001.3370000000004</v>
      </c>
      <c r="BE12" s="50">
        <v>1450</v>
      </c>
      <c r="BF12" s="50">
        <v>644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-1103</v>
      </c>
      <c r="BM12" s="50">
        <v>0</v>
      </c>
      <c r="BN12" s="50">
        <v>0</v>
      </c>
      <c r="BO12" s="50">
        <v>0</v>
      </c>
      <c r="BP12" s="50">
        <v>0</v>
      </c>
      <c r="BR12" s="80"/>
      <c r="BT12" s="80"/>
    </row>
    <row r="13" spans="1:72" s="44" customFormat="1" ht="18" customHeight="1">
      <c r="A13" s="70">
        <v>3</v>
      </c>
      <c r="B13" s="73" t="s">
        <v>100</v>
      </c>
      <c r="C13" s="74">
        <f t="shared" si="0"/>
        <v>82009.124299999996</v>
      </c>
      <c r="D13" s="74">
        <f t="shared" si="1"/>
        <v>35938.132700000002</v>
      </c>
      <c r="E13" s="74">
        <f t="shared" si="2"/>
        <v>40368.9</v>
      </c>
      <c r="F13" s="74">
        <f t="shared" si="3"/>
        <v>24967.662700000001</v>
      </c>
      <c r="G13" s="74">
        <f t="shared" si="4"/>
        <v>41640.224300000002</v>
      </c>
      <c r="H13" s="74">
        <f t="shared" si="5"/>
        <v>10970.470000000001</v>
      </c>
      <c r="I13" s="50">
        <v>23000</v>
      </c>
      <c r="J13" s="50">
        <v>16137.09</v>
      </c>
      <c r="K13" s="50">
        <v>0</v>
      </c>
      <c r="L13" s="50">
        <v>0</v>
      </c>
      <c r="M13" s="50">
        <v>14918.9</v>
      </c>
      <c r="N13" s="50">
        <v>8057.5726999999997</v>
      </c>
      <c r="O13" s="50">
        <v>3900</v>
      </c>
      <c r="P13" s="50">
        <v>1823.3477</v>
      </c>
      <c r="Q13" s="50">
        <v>1000</v>
      </c>
      <c r="R13" s="50">
        <v>664</v>
      </c>
      <c r="S13" s="50">
        <v>250</v>
      </c>
      <c r="T13" s="50">
        <v>102.5</v>
      </c>
      <c r="U13" s="50">
        <v>100</v>
      </c>
      <c r="V13" s="50">
        <v>14</v>
      </c>
      <c r="W13" s="50">
        <v>3153.3</v>
      </c>
      <c r="X13" s="50">
        <v>1271.5999999999999</v>
      </c>
      <c r="Y13" s="50">
        <v>2370</v>
      </c>
      <c r="Z13" s="50">
        <v>1034</v>
      </c>
      <c r="AA13" s="50">
        <v>3800</v>
      </c>
      <c r="AB13" s="50">
        <v>2796.37</v>
      </c>
      <c r="AC13" s="50">
        <v>1648.6</v>
      </c>
      <c r="AD13" s="50">
        <v>850.59799999999996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800</v>
      </c>
      <c r="AL13" s="50">
        <v>0</v>
      </c>
      <c r="AM13" s="50">
        <v>0</v>
      </c>
      <c r="AN13" s="50">
        <v>0</v>
      </c>
      <c r="AO13" s="50">
        <v>1200</v>
      </c>
      <c r="AP13" s="50">
        <v>750</v>
      </c>
      <c r="AQ13" s="50">
        <v>450</v>
      </c>
      <c r="AR13" s="50">
        <v>23</v>
      </c>
      <c r="AS13" s="50">
        <v>450</v>
      </c>
      <c r="AT13" s="50">
        <v>23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30225</v>
      </c>
      <c r="BD13" s="50">
        <v>5718.47</v>
      </c>
      <c r="BE13" s="50">
        <v>11415.2243</v>
      </c>
      <c r="BF13" s="50">
        <v>5252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R13" s="80"/>
      <c r="BT13" s="80"/>
    </row>
    <row r="14" spans="1:72" s="44" customFormat="1" ht="18" customHeight="1">
      <c r="A14" s="70">
        <v>4</v>
      </c>
      <c r="B14" s="73" t="s">
        <v>101</v>
      </c>
      <c r="C14" s="74">
        <f t="shared" si="0"/>
        <v>704300.46070000005</v>
      </c>
      <c r="D14" s="74">
        <f t="shared" si="1"/>
        <v>441719.44770000002</v>
      </c>
      <c r="E14" s="74">
        <f t="shared" si="2"/>
        <v>544197.98529999994</v>
      </c>
      <c r="F14" s="74">
        <f t="shared" si="3"/>
        <v>267940.47039999999</v>
      </c>
      <c r="G14" s="74">
        <f t="shared" si="4"/>
        <v>265584.06580000004</v>
      </c>
      <c r="H14" s="74">
        <f t="shared" si="5"/>
        <v>173778.9773</v>
      </c>
      <c r="I14" s="50">
        <v>198719.13149999999</v>
      </c>
      <c r="J14" s="50">
        <v>134272.82999999999</v>
      </c>
      <c r="K14" s="50">
        <v>0</v>
      </c>
      <c r="L14" s="50">
        <v>0</v>
      </c>
      <c r="M14" s="50">
        <v>63677.263400000003</v>
      </c>
      <c r="N14" s="50">
        <v>34090.706400000003</v>
      </c>
      <c r="O14" s="50">
        <v>16354.911400000001</v>
      </c>
      <c r="P14" s="50">
        <v>11948.841</v>
      </c>
      <c r="Q14" s="50">
        <v>1127.2950000000001</v>
      </c>
      <c r="R14" s="50">
        <v>718.79309999999998</v>
      </c>
      <c r="S14" s="50">
        <v>2278.6010000000001</v>
      </c>
      <c r="T14" s="50">
        <v>1238.6451</v>
      </c>
      <c r="U14" s="50">
        <v>800</v>
      </c>
      <c r="V14" s="50">
        <v>167.8</v>
      </c>
      <c r="W14" s="50">
        <v>15622.156000000001</v>
      </c>
      <c r="X14" s="50">
        <v>5711.8829999999998</v>
      </c>
      <c r="Y14" s="50">
        <v>11057.356</v>
      </c>
      <c r="Z14" s="50">
        <v>4690.8329999999996</v>
      </c>
      <c r="AA14" s="50">
        <v>3249.3</v>
      </c>
      <c r="AB14" s="50">
        <v>920.8</v>
      </c>
      <c r="AC14" s="50">
        <v>17973</v>
      </c>
      <c r="AD14" s="50">
        <v>10681.9282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162932.4</v>
      </c>
      <c r="AL14" s="50">
        <v>96835.452000000005</v>
      </c>
      <c r="AM14" s="50">
        <v>162932.4</v>
      </c>
      <c r="AN14" s="50">
        <v>96835.452000000005</v>
      </c>
      <c r="AO14" s="50">
        <v>3900</v>
      </c>
      <c r="AP14" s="50">
        <v>800</v>
      </c>
      <c r="AQ14" s="50">
        <v>9487.6</v>
      </c>
      <c r="AR14" s="50">
        <v>1941.482</v>
      </c>
      <c r="AS14" s="50">
        <v>114969.19040000001</v>
      </c>
      <c r="AT14" s="50">
        <v>1941.482</v>
      </c>
      <c r="AU14" s="50">
        <v>0</v>
      </c>
      <c r="AV14" s="50">
        <v>0</v>
      </c>
      <c r="AW14" s="50">
        <v>111385.7904</v>
      </c>
      <c r="AX14" s="50">
        <v>0</v>
      </c>
      <c r="AY14" s="50">
        <v>0</v>
      </c>
      <c r="AZ14" s="50">
        <v>0</v>
      </c>
      <c r="BA14" s="50">
        <v>105481.5904</v>
      </c>
      <c r="BB14" s="50">
        <v>0</v>
      </c>
      <c r="BC14" s="50">
        <v>220325.74900000001</v>
      </c>
      <c r="BD14" s="50">
        <v>137595.01980000001</v>
      </c>
      <c r="BE14" s="50">
        <v>52630.9</v>
      </c>
      <c r="BF14" s="50">
        <v>39238.550000000003</v>
      </c>
      <c r="BG14" s="50">
        <v>0</v>
      </c>
      <c r="BH14" s="50">
        <v>0</v>
      </c>
      <c r="BI14" s="50">
        <v>0</v>
      </c>
      <c r="BJ14" s="50">
        <v>0</v>
      </c>
      <c r="BK14" s="50">
        <v>-15982.583199999999</v>
      </c>
      <c r="BL14" s="50">
        <v>-11664.592500000001</v>
      </c>
      <c r="BM14" s="50">
        <v>0</v>
      </c>
      <c r="BN14" s="50">
        <v>0</v>
      </c>
      <c r="BO14" s="50">
        <v>8610</v>
      </c>
      <c r="BP14" s="50">
        <v>8610</v>
      </c>
      <c r="BR14" s="80"/>
      <c r="BT14" s="80"/>
    </row>
    <row r="15" spans="1:72" s="44" customFormat="1" ht="18" customHeight="1">
      <c r="A15" s="70">
        <v>5</v>
      </c>
      <c r="B15" s="73" t="s">
        <v>102</v>
      </c>
      <c r="C15" s="74">
        <f t="shared" si="0"/>
        <v>1724224.5602000002</v>
      </c>
      <c r="D15" s="74">
        <f t="shared" si="1"/>
        <v>828244.14509999985</v>
      </c>
      <c r="E15" s="74">
        <f t="shared" si="2"/>
        <v>1385390.2</v>
      </c>
      <c r="F15" s="74">
        <f t="shared" si="3"/>
        <v>753116.35759999999</v>
      </c>
      <c r="G15" s="74">
        <f t="shared" si="4"/>
        <v>611569.96020000021</v>
      </c>
      <c r="H15" s="74">
        <f t="shared" si="5"/>
        <v>272297.08749999991</v>
      </c>
      <c r="I15" s="50">
        <v>357980.75630000001</v>
      </c>
      <c r="J15" s="50">
        <v>193193.57</v>
      </c>
      <c r="K15" s="50">
        <v>0</v>
      </c>
      <c r="L15" s="50">
        <v>0</v>
      </c>
      <c r="M15" s="50">
        <v>361815.14370000002</v>
      </c>
      <c r="N15" s="50">
        <v>155673.20209999999</v>
      </c>
      <c r="O15" s="50">
        <v>69765.899999999994</v>
      </c>
      <c r="P15" s="50">
        <v>42525.5219</v>
      </c>
      <c r="Q15" s="50">
        <v>57056.3</v>
      </c>
      <c r="R15" s="50">
        <v>36932.293299999998</v>
      </c>
      <c r="S15" s="50">
        <v>5824.5437000000002</v>
      </c>
      <c r="T15" s="50">
        <v>3531.723</v>
      </c>
      <c r="U15" s="50">
        <v>1500</v>
      </c>
      <c r="V15" s="50">
        <v>1111.93</v>
      </c>
      <c r="W15" s="50">
        <v>62889.7</v>
      </c>
      <c r="X15" s="50">
        <v>16548.5939</v>
      </c>
      <c r="Y15" s="50">
        <v>30784</v>
      </c>
      <c r="Z15" s="50">
        <v>10250.903899999999</v>
      </c>
      <c r="AA15" s="50">
        <v>54542.8</v>
      </c>
      <c r="AB15" s="50">
        <v>23978.349200000001</v>
      </c>
      <c r="AC15" s="50">
        <v>80126.899999999994</v>
      </c>
      <c r="AD15" s="50">
        <v>18811.4908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347116.1</v>
      </c>
      <c r="AL15" s="50">
        <v>195825.56950000001</v>
      </c>
      <c r="AM15" s="50">
        <v>345116.1</v>
      </c>
      <c r="AN15" s="50">
        <v>195325.56950000001</v>
      </c>
      <c r="AO15" s="50">
        <v>21620</v>
      </c>
      <c r="AP15" s="50">
        <v>3903</v>
      </c>
      <c r="AQ15" s="50">
        <v>24122.6</v>
      </c>
      <c r="AR15" s="50">
        <v>7351.7160000000003</v>
      </c>
      <c r="AS15" s="50">
        <v>296858.2</v>
      </c>
      <c r="AT15" s="50">
        <v>204521.016</v>
      </c>
      <c r="AU15" s="50">
        <v>0</v>
      </c>
      <c r="AV15" s="50">
        <v>0</v>
      </c>
      <c r="AW15" s="50">
        <v>273629.40000000002</v>
      </c>
      <c r="AX15" s="50">
        <v>197169.3</v>
      </c>
      <c r="AY15" s="50">
        <v>0</v>
      </c>
      <c r="AZ15" s="50">
        <v>0</v>
      </c>
      <c r="BA15" s="50">
        <v>272735.59999999998</v>
      </c>
      <c r="BB15" s="50">
        <v>197169.3</v>
      </c>
      <c r="BC15" s="50">
        <v>568417.8602</v>
      </c>
      <c r="BD15" s="50">
        <v>259829.36180000001</v>
      </c>
      <c r="BE15" s="50">
        <v>66182.100000000006</v>
      </c>
      <c r="BF15" s="50">
        <v>20561.46</v>
      </c>
      <c r="BG15" s="50">
        <v>0</v>
      </c>
      <c r="BH15" s="50">
        <v>0</v>
      </c>
      <c r="BI15" s="50">
        <v>-39100</v>
      </c>
      <c r="BJ15" s="50">
        <v>-853.1</v>
      </c>
      <c r="BK15" s="50">
        <v>0</v>
      </c>
      <c r="BL15" s="50">
        <v>-23310.634300000002</v>
      </c>
      <c r="BM15" s="50">
        <v>0</v>
      </c>
      <c r="BN15" s="50">
        <v>0</v>
      </c>
      <c r="BO15" s="50">
        <v>16070.000000000233</v>
      </c>
      <c r="BP15" s="50">
        <v>16069.999999999884</v>
      </c>
      <c r="BR15" s="80"/>
      <c r="BT15" s="80"/>
    </row>
    <row r="16" spans="1:72" s="44" customFormat="1" ht="18" customHeight="1">
      <c r="A16" s="70">
        <v>6</v>
      </c>
      <c r="B16" s="73" t="s">
        <v>103</v>
      </c>
      <c r="C16" s="74">
        <f t="shared" si="0"/>
        <v>1057451.5836</v>
      </c>
      <c r="D16" s="74">
        <f t="shared" si="1"/>
        <v>576384.84360000002</v>
      </c>
      <c r="E16" s="74">
        <f t="shared" si="2"/>
        <v>598450</v>
      </c>
      <c r="F16" s="74">
        <f t="shared" si="3"/>
        <v>343849.03889999999</v>
      </c>
      <c r="G16" s="74">
        <f t="shared" si="4"/>
        <v>459001.58360000001</v>
      </c>
      <c r="H16" s="74">
        <f t="shared" si="5"/>
        <v>232535.80469999998</v>
      </c>
      <c r="I16" s="50">
        <v>154207.5</v>
      </c>
      <c r="J16" s="50">
        <v>112198.143</v>
      </c>
      <c r="K16" s="50">
        <v>0</v>
      </c>
      <c r="L16" s="50">
        <v>0</v>
      </c>
      <c r="M16" s="50">
        <v>184789</v>
      </c>
      <c r="N16" s="50">
        <v>120533.4596</v>
      </c>
      <c r="O16" s="50">
        <v>32967</v>
      </c>
      <c r="P16" s="50">
        <v>23069.627899999999</v>
      </c>
      <c r="Q16" s="50">
        <v>51145</v>
      </c>
      <c r="R16" s="50">
        <v>37755.043299999998</v>
      </c>
      <c r="S16" s="50">
        <v>2947.6</v>
      </c>
      <c r="T16" s="50">
        <v>1902.251</v>
      </c>
      <c r="U16" s="50">
        <v>5984</v>
      </c>
      <c r="V16" s="50">
        <v>4480.0600000000004</v>
      </c>
      <c r="W16" s="50">
        <v>13700</v>
      </c>
      <c r="X16" s="50">
        <v>5496.2460000000001</v>
      </c>
      <c r="Y16" s="50">
        <v>10500</v>
      </c>
      <c r="Z16" s="50">
        <v>4152.6360000000004</v>
      </c>
      <c r="AA16" s="50">
        <v>16726.400000000001</v>
      </c>
      <c r="AB16" s="50">
        <v>5363.69</v>
      </c>
      <c r="AC16" s="50">
        <v>45009</v>
      </c>
      <c r="AD16" s="50">
        <v>31941.679400000001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148993.5</v>
      </c>
      <c r="AL16" s="50">
        <v>105808.61</v>
      </c>
      <c r="AM16" s="50">
        <v>142500</v>
      </c>
      <c r="AN16" s="50">
        <v>103054.5</v>
      </c>
      <c r="AO16" s="50">
        <v>4050</v>
      </c>
      <c r="AP16" s="50">
        <v>1735</v>
      </c>
      <c r="AQ16" s="50">
        <v>106410</v>
      </c>
      <c r="AR16" s="50">
        <v>3573.8263000000002</v>
      </c>
      <c r="AS16" s="50">
        <v>106410</v>
      </c>
      <c r="AT16" s="50">
        <v>3573.8263000000002</v>
      </c>
      <c r="AU16" s="50">
        <v>0</v>
      </c>
      <c r="AV16" s="50">
        <v>0</v>
      </c>
      <c r="AW16" s="50">
        <v>100000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426207.58360000001</v>
      </c>
      <c r="BD16" s="50">
        <v>230715.5435</v>
      </c>
      <c r="BE16" s="50">
        <v>66894</v>
      </c>
      <c r="BF16" s="50">
        <v>26171.27</v>
      </c>
      <c r="BG16" s="50">
        <v>0</v>
      </c>
      <c r="BH16" s="50">
        <v>0</v>
      </c>
      <c r="BI16" s="50">
        <v>-2000</v>
      </c>
      <c r="BJ16" s="50">
        <v>-967.29899999999998</v>
      </c>
      <c r="BK16" s="50">
        <v>-32100</v>
      </c>
      <c r="BL16" s="50">
        <v>-23383.709800000001</v>
      </c>
      <c r="BM16" s="50">
        <v>0</v>
      </c>
      <c r="BN16" s="50">
        <v>0</v>
      </c>
      <c r="BO16" s="50">
        <v>0</v>
      </c>
      <c r="BP16" s="50">
        <v>0</v>
      </c>
      <c r="BR16" s="80"/>
      <c r="BT16" s="80"/>
    </row>
    <row r="17" spans="1:72" s="44" customFormat="1" ht="18" customHeight="1">
      <c r="A17" s="70">
        <v>7</v>
      </c>
      <c r="B17" s="73" t="s">
        <v>104</v>
      </c>
      <c r="C17" s="74">
        <f t="shared" si="0"/>
        <v>294310.32159999997</v>
      </c>
      <c r="D17" s="74">
        <f t="shared" si="1"/>
        <v>148826.10920000001</v>
      </c>
      <c r="E17" s="74">
        <f t="shared" si="2"/>
        <v>236039.3</v>
      </c>
      <c r="F17" s="74">
        <f t="shared" si="3"/>
        <v>130834.26930000001</v>
      </c>
      <c r="G17" s="74">
        <f t="shared" si="4"/>
        <v>116578.2216</v>
      </c>
      <c r="H17" s="74">
        <f t="shared" si="5"/>
        <v>17991.839899999999</v>
      </c>
      <c r="I17" s="50">
        <v>59030.6</v>
      </c>
      <c r="J17" s="50">
        <v>39431.819000000003</v>
      </c>
      <c r="K17" s="50">
        <v>0</v>
      </c>
      <c r="L17" s="50">
        <v>0</v>
      </c>
      <c r="M17" s="50">
        <v>90458</v>
      </c>
      <c r="N17" s="50">
        <v>70301.880300000004</v>
      </c>
      <c r="O17" s="50">
        <v>7750</v>
      </c>
      <c r="P17" s="50">
        <v>4612.3266000000003</v>
      </c>
      <c r="Q17" s="50">
        <v>20000</v>
      </c>
      <c r="R17" s="50">
        <v>16199.999900000001</v>
      </c>
      <c r="S17" s="50">
        <v>660</v>
      </c>
      <c r="T17" s="50">
        <v>446.83679999999998</v>
      </c>
      <c r="U17" s="50">
        <v>290</v>
      </c>
      <c r="V17" s="50">
        <v>11</v>
      </c>
      <c r="W17" s="50">
        <v>3540</v>
      </c>
      <c r="X17" s="50">
        <v>2410.65</v>
      </c>
      <c r="Y17" s="50">
        <v>2530</v>
      </c>
      <c r="Z17" s="50">
        <v>1672.6</v>
      </c>
      <c r="AA17" s="50">
        <v>30206</v>
      </c>
      <c r="AB17" s="50">
        <v>22726.05</v>
      </c>
      <c r="AC17" s="50">
        <v>24070</v>
      </c>
      <c r="AD17" s="50">
        <v>21302.956999999999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21000</v>
      </c>
      <c r="AL17" s="50">
        <v>16867</v>
      </c>
      <c r="AM17" s="50">
        <v>21000</v>
      </c>
      <c r="AN17" s="50">
        <v>16867</v>
      </c>
      <c r="AO17" s="50">
        <v>5400</v>
      </c>
      <c r="AP17" s="50">
        <v>3590</v>
      </c>
      <c r="AQ17" s="50">
        <v>1843.5</v>
      </c>
      <c r="AR17" s="50">
        <v>643.57000000000005</v>
      </c>
      <c r="AS17" s="50">
        <v>60150.7</v>
      </c>
      <c r="AT17" s="50">
        <v>643.57000000000005</v>
      </c>
      <c r="AU17" s="50">
        <v>0</v>
      </c>
      <c r="AV17" s="50">
        <v>0</v>
      </c>
      <c r="AW17" s="50">
        <v>58900.7</v>
      </c>
      <c r="AX17" s="50">
        <v>0</v>
      </c>
      <c r="AY17" s="50">
        <v>0</v>
      </c>
      <c r="AZ17" s="50">
        <v>0</v>
      </c>
      <c r="BA17" s="50">
        <v>58307.199999999997</v>
      </c>
      <c r="BB17" s="50">
        <v>0</v>
      </c>
      <c r="BC17" s="50">
        <v>95328.221600000004</v>
      </c>
      <c r="BD17" s="50">
        <v>6773.0481</v>
      </c>
      <c r="BE17" s="50">
        <v>21250</v>
      </c>
      <c r="BF17" s="50">
        <v>11817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-598.20820000000003</v>
      </c>
      <c r="BM17" s="50">
        <v>0</v>
      </c>
      <c r="BN17" s="50">
        <v>0</v>
      </c>
      <c r="BO17" s="50">
        <v>0</v>
      </c>
      <c r="BP17" s="50">
        <v>0</v>
      </c>
      <c r="BR17" s="80"/>
      <c r="BT17" s="80"/>
    </row>
    <row r="18" spans="1:72" s="44" customFormat="1" ht="18" customHeight="1">
      <c r="A18" s="70">
        <v>8</v>
      </c>
      <c r="B18" s="73" t="s">
        <v>105</v>
      </c>
      <c r="C18" s="74">
        <f t="shared" si="0"/>
        <v>377187.4</v>
      </c>
      <c r="D18" s="74">
        <f t="shared" si="1"/>
        <v>216411.41250000001</v>
      </c>
      <c r="E18" s="74">
        <f t="shared" si="2"/>
        <v>282328.03100000002</v>
      </c>
      <c r="F18" s="74">
        <f t="shared" si="3"/>
        <v>140258.7911</v>
      </c>
      <c r="G18" s="74">
        <f t="shared" si="4"/>
        <v>219540.7</v>
      </c>
      <c r="H18" s="74">
        <f t="shared" si="5"/>
        <v>105452.6214</v>
      </c>
      <c r="I18" s="50">
        <v>58800</v>
      </c>
      <c r="J18" s="50">
        <v>38578.012000000002</v>
      </c>
      <c r="K18" s="50">
        <v>0</v>
      </c>
      <c r="L18" s="50">
        <v>0</v>
      </c>
      <c r="M18" s="50">
        <v>80554</v>
      </c>
      <c r="N18" s="50">
        <v>60662.011100000003</v>
      </c>
      <c r="O18" s="50">
        <v>12500</v>
      </c>
      <c r="P18" s="50">
        <v>8884.8901999999998</v>
      </c>
      <c r="Q18" s="50">
        <v>1200</v>
      </c>
      <c r="R18" s="50">
        <v>1200</v>
      </c>
      <c r="S18" s="50">
        <v>800</v>
      </c>
      <c r="T18" s="50">
        <v>438.69400000000002</v>
      </c>
      <c r="U18" s="50">
        <v>200</v>
      </c>
      <c r="V18" s="50">
        <v>136.5</v>
      </c>
      <c r="W18" s="50">
        <v>10500</v>
      </c>
      <c r="X18" s="50">
        <v>7429.3760000000002</v>
      </c>
      <c r="Y18" s="50">
        <v>9300</v>
      </c>
      <c r="Z18" s="50">
        <v>6844.7359999999999</v>
      </c>
      <c r="AA18" s="50">
        <v>7720</v>
      </c>
      <c r="AB18" s="50">
        <v>4145.2</v>
      </c>
      <c r="AC18" s="50">
        <v>43350</v>
      </c>
      <c r="AD18" s="50">
        <v>35482.650900000001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13600</v>
      </c>
      <c r="AL18" s="50">
        <v>10041.768</v>
      </c>
      <c r="AM18" s="50">
        <v>9100</v>
      </c>
      <c r="AN18" s="50">
        <v>5900</v>
      </c>
      <c r="AO18" s="50">
        <v>3000</v>
      </c>
      <c r="AP18" s="50">
        <v>1530</v>
      </c>
      <c r="AQ18" s="50">
        <v>1692.7</v>
      </c>
      <c r="AR18" s="50">
        <v>147</v>
      </c>
      <c r="AS18" s="50">
        <v>126374.031</v>
      </c>
      <c r="AT18" s="50">
        <v>29447</v>
      </c>
      <c r="AU18" s="50">
        <v>0</v>
      </c>
      <c r="AV18" s="50">
        <v>0</v>
      </c>
      <c r="AW18" s="50">
        <v>125374.031</v>
      </c>
      <c r="AX18" s="50">
        <v>29300</v>
      </c>
      <c r="AY18" s="50">
        <v>0</v>
      </c>
      <c r="AZ18" s="50">
        <v>0</v>
      </c>
      <c r="BA18" s="50">
        <v>124681.33100000001</v>
      </c>
      <c r="BB18" s="50">
        <v>29300</v>
      </c>
      <c r="BC18" s="50">
        <v>230840.79300000001</v>
      </c>
      <c r="BD18" s="50">
        <v>101617.70239999999</v>
      </c>
      <c r="BE18" s="50">
        <v>8699.9069999999992</v>
      </c>
      <c r="BF18" s="50">
        <v>4241.49</v>
      </c>
      <c r="BG18" s="50">
        <v>0</v>
      </c>
      <c r="BH18" s="50">
        <v>0</v>
      </c>
      <c r="BI18" s="50">
        <v>0</v>
      </c>
      <c r="BJ18" s="50">
        <v>0</v>
      </c>
      <c r="BK18" s="50">
        <v>-20000</v>
      </c>
      <c r="BL18" s="50">
        <v>-406.57100000000003</v>
      </c>
      <c r="BM18" s="50">
        <v>0</v>
      </c>
      <c r="BN18" s="50">
        <v>0</v>
      </c>
      <c r="BO18" s="50">
        <v>0</v>
      </c>
      <c r="BP18" s="50">
        <v>0</v>
      </c>
      <c r="BR18" s="80"/>
      <c r="BT18" s="80"/>
    </row>
    <row r="19" spans="1:72" s="44" customFormat="1" ht="18" customHeight="1">
      <c r="A19" s="70">
        <v>9</v>
      </c>
      <c r="B19" s="73" t="s">
        <v>106</v>
      </c>
      <c r="C19" s="74">
        <f t="shared" si="0"/>
        <v>1022095</v>
      </c>
      <c r="D19" s="74">
        <f t="shared" si="1"/>
        <v>634661.25300000003</v>
      </c>
      <c r="E19" s="74">
        <f t="shared" si="2"/>
        <v>853131.7</v>
      </c>
      <c r="F19" s="74">
        <f t="shared" si="3"/>
        <v>556950.21880000003</v>
      </c>
      <c r="G19" s="74">
        <f t="shared" si="4"/>
        <v>186525</v>
      </c>
      <c r="H19" s="74">
        <f t="shared" si="5"/>
        <v>78875.834200000012</v>
      </c>
      <c r="I19" s="50">
        <v>133719.1</v>
      </c>
      <c r="J19" s="50">
        <v>99260.717999999993</v>
      </c>
      <c r="K19" s="50">
        <v>0</v>
      </c>
      <c r="L19" s="50">
        <v>0</v>
      </c>
      <c r="M19" s="50">
        <v>44827.4</v>
      </c>
      <c r="N19" s="50">
        <v>23663.800800000001</v>
      </c>
      <c r="O19" s="50">
        <v>6025</v>
      </c>
      <c r="P19" s="50">
        <v>4598.7659000000003</v>
      </c>
      <c r="Q19" s="50">
        <v>3530</v>
      </c>
      <c r="R19" s="50">
        <v>1933.7809999999999</v>
      </c>
      <c r="S19" s="50">
        <v>1510</v>
      </c>
      <c r="T19" s="50">
        <v>1097.1349</v>
      </c>
      <c r="U19" s="50">
        <v>650</v>
      </c>
      <c r="V19" s="50">
        <v>255.4</v>
      </c>
      <c r="W19" s="50">
        <v>8232.4</v>
      </c>
      <c r="X19" s="50">
        <v>3797.04</v>
      </c>
      <c r="Y19" s="50">
        <v>3050</v>
      </c>
      <c r="Z19" s="50">
        <v>406</v>
      </c>
      <c r="AA19" s="50">
        <v>2440</v>
      </c>
      <c r="AB19" s="50">
        <v>1612.25</v>
      </c>
      <c r="AC19" s="50">
        <v>20300</v>
      </c>
      <c r="AD19" s="50">
        <v>9799.5300000000007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583340.19999999995</v>
      </c>
      <c r="AL19" s="50">
        <v>429335.9</v>
      </c>
      <c r="AM19" s="50">
        <v>583340.19999999995</v>
      </c>
      <c r="AN19" s="50">
        <v>429335.9</v>
      </c>
      <c r="AO19" s="50">
        <v>6400</v>
      </c>
      <c r="AP19" s="50">
        <v>2827</v>
      </c>
      <c r="AQ19" s="50">
        <v>67283.3</v>
      </c>
      <c r="AR19" s="50">
        <v>698</v>
      </c>
      <c r="AS19" s="50">
        <v>84845</v>
      </c>
      <c r="AT19" s="50">
        <v>1862.8</v>
      </c>
      <c r="AU19" s="50">
        <v>0</v>
      </c>
      <c r="AV19" s="50">
        <v>0</v>
      </c>
      <c r="AW19" s="50">
        <v>82435</v>
      </c>
      <c r="AX19" s="50">
        <v>1164.8</v>
      </c>
      <c r="AY19" s="50">
        <v>0</v>
      </c>
      <c r="AZ19" s="50">
        <v>0</v>
      </c>
      <c r="BA19" s="50">
        <v>17561.7</v>
      </c>
      <c r="BB19" s="50">
        <v>1164.8</v>
      </c>
      <c r="BC19" s="50">
        <v>217488.5</v>
      </c>
      <c r="BD19" s="50">
        <v>99122.812000000005</v>
      </c>
      <c r="BE19" s="50">
        <v>7036.5</v>
      </c>
      <c r="BF19" s="50">
        <v>5389</v>
      </c>
      <c r="BG19" s="50">
        <v>0</v>
      </c>
      <c r="BH19" s="50">
        <v>0</v>
      </c>
      <c r="BI19" s="50">
        <v>-1000</v>
      </c>
      <c r="BJ19" s="50">
        <v>-1005.2</v>
      </c>
      <c r="BK19" s="50">
        <v>-37000</v>
      </c>
      <c r="BL19" s="50">
        <v>-24630.7778</v>
      </c>
      <c r="BM19" s="50">
        <v>0</v>
      </c>
      <c r="BN19" s="50">
        <v>0</v>
      </c>
      <c r="BO19" s="50">
        <v>0</v>
      </c>
      <c r="BP19" s="50">
        <v>0</v>
      </c>
      <c r="BR19" s="80"/>
      <c r="BT19" s="80"/>
    </row>
    <row r="20" spans="1:72" s="44" customFormat="1" ht="19.5" customHeight="1">
      <c r="A20" s="70">
        <v>10</v>
      </c>
      <c r="B20" s="73" t="s">
        <v>107</v>
      </c>
      <c r="C20" s="74">
        <f t="shared" si="0"/>
        <v>736952.60000000009</v>
      </c>
      <c r="D20" s="74">
        <f t="shared" si="1"/>
        <v>343682.34840000002</v>
      </c>
      <c r="E20" s="74">
        <f t="shared" si="2"/>
        <v>311434</v>
      </c>
      <c r="F20" s="74">
        <f t="shared" si="3"/>
        <v>201197.59299999999</v>
      </c>
      <c r="G20" s="74">
        <f t="shared" si="4"/>
        <v>457518.60000000003</v>
      </c>
      <c r="H20" s="74">
        <f t="shared" si="5"/>
        <v>174484.75539999999</v>
      </c>
      <c r="I20" s="50">
        <v>73223</v>
      </c>
      <c r="J20" s="50">
        <v>47786.07</v>
      </c>
      <c r="K20" s="50">
        <v>0</v>
      </c>
      <c r="L20" s="50">
        <v>0</v>
      </c>
      <c r="M20" s="50">
        <v>49160</v>
      </c>
      <c r="N20" s="50">
        <v>19042.377</v>
      </c>
      <c r="O20" s="50">
        <v>4050</v>
      </c>
      <c r="P20" s="50">
        <v>1595.5409999999999</v>
      </c>
      <c r="Q20" s="50">
        <v>6500</v>
      </c>
      <c r="R20" s="50">
        <v>4948.1890000000003</v>
      </c>
      <c r="S20" s="50">
        <v>1600</v>
      </c>
      <c r="T20" s="50">
        <v>465.32799999999997</v>
      </c>
      <c r="U20" s="50">
        <v>500</v>
      </c>
      <c r="V20" s="50">
        <v>91.2</v>
      </c>
      <c r="W20" s="50">
        <v>7900</v>
      </c>
      <c r="X20" s="50">
        <v>3098.0909999999999</v>
      </c>
      <c r="Y20" s="50">
        <v>7100</v>
      </c>
      <c r="Z20" s="50">
        <v>2606.0909999999999</v>
      </c>
      <c r="AA20" s="50">
        <v>5630</v>
      </c>
      <c r="AB20" s="50">
        <v>384.26</v>
      </c>
      <c r="AC20" s="50">
        <v>17880</v>
      </c>
      <c r="AD20" s="50">
        <v>7572.375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147991</v>
      </c>
      <c r="AL20" s="50">
        <v>100064.14599999999</v>
      </c>
      <c r="AM20" s="50">
        <v>145491</v>
      </c>
      <c r="AN20" s="50">
        <v>97674.245999999999</v>
      </c>
      <c r="AO20" s="50">
        <v>7000</v>
      </c>
      <c r="AP20" s="50">
        <v>2060</v>
      </c>
      <c r="AQ20" s="50">
        <v>2060</v>
      </c>
      <c r="AR20" s="50">
        <v>245</v>
      </c>
      <c r="AS20" s="50">
        <v>34060</v>
      </c>
      <c r="AT20" s="50">
        <v>32245</v>
      </c>
      <c r="AU20" s="50">
        <v>0</v>
      </c>
      <c r="AV20" s="50">
        <v>0</v>
      </c>
      <c r="AW20" s="50">
        <v>32000</v>
      </c>
      <c r="AX20" s="50">
        <v>32000</v>
      </c>
      <c r="AY20" s="50">
        <v>0</v>
      </c>
      <c r="AZ20" s="50">
        <v>0</v>
      </c>
      <c r="BA20" s="50">
        <v>32000</v>
      </c>
      <c r="BB20" s="50">
        <v>32000</v>
      </c>
      <c r="BC20" s="50">
        <v>437216.4</v>
      </c>
      <c r="BD20" s="50">
        <v>167127.95499999999</v>
      </c>
      <c r="BE20" s="50">
        <v>20302.2</v>
      </c>
      <c r="BF20" s="50">
        <v>10612.913</v>
      </c>
      <c r="BG20" s="50">
        <v>0</v>
      </c>
      <c r="BH20" s="50">
        <v>0</v>
      </c>
      <c r="BI20" s="50">
        <v>0</v>
      </c>
      <c r="BJ20" s="50">
        <v>-14.58</v>
      </c>
      <c r="BK20" s="50">
        <v>0</v>
      </c>
      <c r="BL20" s="50">
        <v>-3241.5326</v>
      </c>
      <c r="BM20" s="50">
        <v>0</v>
      </c>
      <c r="BN20" s="50">
        <v>0</v>
      </c>
      <c r="BO20" s="50">
        <v>0</v>
      </c>
      <c r="BP20" s="50">
        <v>0</v>
      </c>
      <c r="BR20" s="80"/>
      <c r="BT20" s="80"/>
    </row>
    <row r="21" spans="1:72" s="44" customFormat="1" ht="19.5" customHeight="1">
      <c r="A21" s="70">
        <v>11</v>
      </c>
      <c r="B21" s="73" t="s">
        <v>108</v>
      </c>
      <c r="C21" s="74">
        <f t="shared" si="0"/>
        <v>374707.57500000001</v>
      </c>
      <c r="D21" s="74">
        <f t="shared" si="1"/>
        <v>201192.07249999998</v>
      </c>
      <c r="E21" s="74">
        <f t="shared" si="2"/>
        <v>273656.3</v>
      </c>
      <c r="F21" s="74">
        <f t="shared" si="3"/>
        <v>141848.42189999999</v>
      </c>
      <c r="G21" s="74">
        <f t="shared" si="4"/>
        <v>144209.97500000001</v>
      </c>
      <c r="H21" s="74">
        <f t="shared" si="5"/>
        <v>59343.650599999994</v>
      </c>
      <c r="I21" s="50">
        <v>84772.7</v>
      </c>
      <c r="J21" s="50">
        <v>61090.110999999997</v>
      </c>
      <c r="K21" s="50">
        <v>0</v>
      </c>
      <c r="L21" s="50">
        <v>0</v>
      </c>
      <c r="M21" s="50">
        <v>54461.1</v>
      </c>
      <c r="N21" s="50">
        <v>21099.252899999999</v>
      </c>
      <c r="O21" s="50">
        <v>9283.7999999999993</v>
      </c>
      <c r="P21" s="50">
        <v>4916.7918</v>
      </c>
      <c r="Q21" s="50">
        <v>0</v>
      </c>
      <c r="R21" s="50">
        <v>0</v>
      </c>
      <c r="S21" s="50">
        <v>1606.2</v>
      </c>
      <c r="T21" s="50">
        <v>1128.652</v>
      </c>
      <c r="U21" s="50">
        <v>800</v>
      </c>
      <c r="V21" s="50">
        <v>287.8</v>
      </c>
      <c r="W21" s="50">
        <v>7705.3</v>
      </c>
      <c r="X21" s="50">
        <v>4291.04</v>
      </c>
      <c r="Y21" s="50">
        <v>5682.5</v>
      </c>
      <c r="Z21" s="50">
        <v>3332</v>
      </c>
      <c r="AA21" s="50">
        <v>13929</v>
      </c>
      <c r="AB21" s="50">
        <v>2403.3870999999999</v>
      </c>
      <c r="AC21" s="50">
        <v>12868.8</v>
      </c>
      <c r="AD21" s="50">
        <v>4817.22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81758</v>
      </c>
      <c r="AL21" s="50">
        <v>58643.553999999996</v>
      </c>
      <c r="AM21" s="50">
        <v>81458</v>
      </c>
      <c r="AN21" s="50">
        <v>58343.553999999996</v>
      </c>
      <c r="AO21" s="50">
        <v>3300</v>
      </c>
      <c r="AP21" s="50">
        <v>600</v>
      </c>
      <c r="AQ21" s="50">
        <v>6205.8</v>
      </c>
      <c r="AR21" s="50">
        <v>415.50400000000002</v>
      </c>
      <c r="AS21" s="50">
        <v>49364.5</v>
      </c>
      <c r="AT21" s="50">
        <v>415.50400000000002</v>
      </c>
      <c r="AU21" s="50">
        <v>0</v>
      </c>
      <c r="AV21" s="50">
        <v>0</v>
      </c>
      <c r="AW21" s="50">
        <v>48214.5</v>
      </c>
      <c r="AX21" s="50">
        <v>0</v>
      </c>
      <c r="AY21" s="50">
        <v>0</v>
      </c>
      <c r="AZ21" s="50">
        <v>0</v>
      </c>
      <c r="BA21" s="50">
        <v>43158.7</v>
      </c>
      <c r="BB21" s="50">
        <v>0</v>
      </c>
      <c r="BC21" s="50">
        <v>146512.47500000001</v>
      </c>
      <c r="BD21" s="50">
        <v>70129.093599999993</v>
      </c>
      <c r="BE21" s="50">
        <v>17697.5</v>
      </c>
      <c r="BF21" s="50">
        <v>6986.33</v>
      </c>
      <c r="BG21" s="50">
        <v>0</v>
      </c>
      <c r="BH21" s="50">
        <v>0</v>
      </c>
      <c r="BI21" s="50">
        <v>-20000</v>
      </c>
      <c r="BJ21" s="50">
        <v>-2625</v>
      </c>
      <c r="BK21" s="50">
        <v>0</v>
      </c>
      <c r="BL21" s="50">
        <v>-15146.772999999999</v>
      </c>
      <c r="BM21" s="50">
        <v>0</v>
      </c>
      <c r="BN21" s="50">
        <v>0</v>
      </c>
      <c r="BO21" s="50">
        <v>0</v>
      </c>
      <c r="BP21" s="50">
        <v>0</v>
      </c>
      <c r="BR21" s="80"/>
      <c r="BT21" s="80"/>
    </row>
    <row r="22" spans="1:72" s="44" customFormat="1" ht="19.5" customHeight="1">
      <c r="A22" s="70">
        <v>12</v>
      </c>
      <c r="B22" s="73" t="s">
        <v>109</v>
      </c>
      <c r="C22" s="74">
        <f t="shared" si="0"/>
        <v>904166</v>
      </c>
      <c r="D22" s="74">
        <f t="shared" si="1"/>
        <v>403932.67090000003</v>
      </c>
      <c r="E22" s="74">
        <f t="shared" si="2"/>
        <v>245356.00000000003</v>
      </c>
      <c r="F22" s="74">
        <f t="shared" si="3"/>
        <v>150840.7831</v>
      </c>
      <c r="G22" s="74">
        <f t="shared" si="4"/>
        <v>658810</v>
      </c>
      <c r="H22" s="74">
        <f t="shared" si="5"/>
        <v>253091.8878</v>
      </c>
      <c r="I22" s="50">
        <v>47909.156000000003</v>
      </c>
      <c r="J22" s="50">
        <v>31302.744999999999</v>
      </c>
      <c r="K22" s="50">
        <v>0</v>
      </c>
      <c r="L22" s="50">
        <v>0</v>
      </c>
      <c r="M22" s="50">
        <v>45010</v>
      </c>
      <c r="N22" s="50">
        <v>25342.808099999998</v>
      </c>
      <c r="O22" s="50">
        <v>6000</v>
      </c>
      <c r="P22" s="50">
        <v>4207.9427999999998</v>
      </c>
      <c r="Q22" s="50">
        <v>18300</v>
      </c>
      <c r="R22" s="50">
        <v>11678.415199999999</v>
      </c>
      <c r="S22" s="50">
        <v>450</v>
      </c>
      <c r="T22" s="50">
        <v>294.8</v>
      </c>
      <c r="U22" s="50">
        <v>300</v>
      </c>
      <c r="V22" s="50">
        <v>120.3</v>
      </c>
      <c r="W22" s="50">
        <v>4440</v>
      </c>
      <c r="X22" s="50">
        <v>2218</v>
      </c>
      <c r="Y22" s="50">
        <v>2100</v>
      </c>
      <c r="Z22" s="50">
        <v>693</v>
      </c>
      <c r="AA22" s="50">
        <v>3200</v>
      </c>
      <c r="AB22" s="50">
        <v>1026.4000000000001</v>
      </c>
      <c r="AC22" s="50">
        <v>8250</v>
      </c>
      <c r="AD22" s="50">
        <v>4175.2880999999998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139482.5</v>
      </c>
      <c r="AL22" s="50">
        <v>90910</v>
      </c>
      <c r="AM22" s="50">
        <v>136932.5</v>
      </c>
      <c r="AN22" s="50">
        <v>88910</v>
      </c>
      <c r="AO22" s="50">
        <v>5900</v>
      </c>
      <c r="AP22" s="50">
        <v>3063</v>
      </c>
      <c r="AQ22" s="50">
        <v>7054.3440000000001</v>
      </c>
      <c r="AR22" s="50">
        <v>222.23</v>
      </c>
      <c r="AS22" s="50">
        <v>7054.3440000000001</v>
      </c>
      <c r="AT22" s="50">
        <v>222.23</v>
      </c>
      <c r="AU22" s="50">
        <v>0</v>
      </c>
      <c r="AV22" s="50">
        <v>0</v>
      </c>
      <c r="AW22" s="50">
        <v>6404.3440000000001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573545</v>
      </c>
      <c r="BD22" s="50">
        <v>201813.40919999999</v>
      </c>
      <c r="BE22" s="50">
        <v>86265</v>
      </c>
      <c r="BF22" s="50">
        <v>52561.578600000001</v>
      </c>
      <c r="BG22" s="50">
        <v>0</v>
      </c>
      <c r="BH22" s="50">
        <v>0</v>
      </c>
      <c r="BI22" s="50">
        <v>-300</v>
      </c>
      <c r="BJ22" s="50">
        <v>0</v>
      </c>
      <c r="BK22" s="50">
        <v>-700</v>
      </c>
      <c r="BL22" s="50">
        <v>-1283.0999999999999</v>
      </c>
      <c r="BM22" s="50">
        <v>0</v>
      </c>
      <c r="BN22" s="50">
        <v>0</v>
      </c>
      <c r="BO22" s="50">
        <v>0</v>
      </c>
      <c r="BP22" s="50">
        <v>0</v>
      </c>
      <c r="BR22" s="80"/>
      <c r="BT22" s="80"/>
    </row>
    <row r="23" spans="1:72" s="44" customFormat="1" ht="19.5" customHeight="1">
      <c r="A23" s="70">
        <v>13</v>
      </c>
      <c r="B23" s="73" t="s">
        <v>110</v>
      </c>
      <c r="C23" s="74">
        <f t="shared" si="0"/>
        <v>471038.28399999999</v>
      </c>
      <c r="D23" s="74">
        <f t="shared" si="1"/>
        <v>243891.38209999999</v>
      </c>
      <c r="E23" s="74">
        <f t="shared" si="2"/>
        <v>309077</v>
      </c>
      <c r="F23" s="74">
        <f t="shared" si="3"/>
        <v>222374.73970000001</v>
      </c>
      <c r="G23" s="74">
        <f t="shared" si="4"/>
        <v>185708.02299999999</v>
      </c>
      <c r="H23" s="74">
        <f t="shared" si="5"/>
        <v>45263.381399999998</v>
      </c>
      <c r="I23" s="50">
        <v>80300</v>
      </c>
      <c r="J23" s="50">
        <v>65420.777000000002</v>
      </c>
      <c r="K23" s="50">
        <v>0</v>
      </c>
      <c r="L23" s="50">
        <v>0</v>
      </c>
      <c r="M23" s="50">
        <v>46677</v>
      </c>
      <c r="N23" s="50">
        <v>26604.306</v>
      </c>
      <c r="O23" s="50">
        <v>9000</v>
      </c>
      <c r="P23" s="50">
        <v>5993.9201999999996</v>
      </c>
      <c r="Q23" s="50">
        <v>13600</v>
      </c>
      <c r="R23" s="50">
        <v>10077.885700000001</v>
      </c>
      <c r="S23" s="50">
        <v>1200</v>
      </c>
      <c r="T23" s="50">
        <v>913.31200000000001</v>
      </c>
      <c r="U23" s="50">
        <v>700</v>
      </c>
      <c r="V23" s="50">
        <v>365.4</v>
      </c>
      <c r="W23" s="50">
        <v>2645</v>
      </c>
      <c r="X23" s="50">
        <v>1402.4893999999999</v>
      </c>
      <c r="Y23" s="50">
        <v>1150</v>
      </c>
      <c r="Z23" s="50">
        <v>673.18939999999998</v>
      </c>
      <c r="AA23" s="50">
        <v>8700</v>
      </c>
      <c r="AB23" s="50">
        <v>1044.45</v>
      </c>
      <c r="AC23" s="50">
        <v>8000</v>
      </c>
      <c r="AD23" s="50">
        <v>4288.3507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131000</v>
      </c>
      <c r="AL23" s="50">
        <v>98069.532699999996</v>
      </c>
      <c r="AM23" s="50">
        <v>131000</v>
      </c>
      <c r="AN23" s="50">
        <v>98069.532699999996</v>
      </c>
      <c r="AO23" s="50">
        <v>12600</v>
      </c>
      <c r="AP23" s="50">
        <v>7636.0950000000003</v>
      </c>
      <c r="AQ23" s="50">
        <v>14753.261</v>
      </c>
      <c r="AR23" s="50">
        <v>897.29</v>
      </c>
      <c r="AS23" s="50">
        <v>38500</v>
      </c>
      <c r="AT23" s="50">
        <v>24644.028999999999</v>
      </c>
      <c r="AU23" s="50">
        <v>0</v>
      </c>
      <c r="AV23" s="50">
        <v>0</v>
      </c>
      <c r="AW23" s="50">
        <v>37100</v>
      </c>
      <c r="AX23" s="50">
        <v>23746.739000000001</v>
      </c>
      <c r="AY23" s="50">
        <v>0</v>
      </c>
      <c r="AZ23" s="50">
        <v>0</v>
      </c>
      <c r="BA23" s="50">
        <v>23746.739000000001</v>
      </c>
      <c r="BB23" s="50">
        <v>23746.739000000001</v>
      </c>
      <c r="BC23" s="50">
        <v>193308.02299999999</v>
      </c>
      <c r="BD23" s="50">
        <v>89367.425399999993</v>
      </c>
      <c r="BE23" s="50">
        <v>2400</v>
      </c>
      <c r="BF23" s="50">
        <v>523.79999999999995</v>
      </c>
      <c r="BG23" s="50">
        <v>0</v>
      </c>
      <c r="BH23" s="50">
        <v>0</v>
      </c>
      <c r="BI23" s="50">
        <v>0</v>
      </c>
      <c r="BJ23" s="50">
        <v>-667.45</v>
      </c>
      <c r="BK23" s="50">
        <v>-10000</v>
      </c>
      <c r="BL23" s="50">
        <v>-43960.394</v>
      </c>
      <c r="BM23" s="50">
        <v>0</v>
      </c>
      <c r="BN23" s="50">
        <v>0</v>
      </c>
      <c r="BO23" s="50">
        <v>0</v>
      </c>
      <c r="BP23" s="50">
        <v>0</v>
      </c>
      <c r="BR23" s="80"/>
      <c r="BT23" s="80"/>
    </row>
    <row r="24" spans="1:72" s="44" customFormat="1" ht="19.5" customHeight="1">
      <c r="A24" s="70">
        <v>14</v>
      </c>
      <c r="B24" s="73" t="s">
        <v>111</v>
      </c>
      <c r="C24" s="74">
        <f t="shared" si="0"/>
        <v>1607142.4050000003</v>
      </c>
      <c r="D24" s="74">
        <f t="shared" si="1"/>
        <v>672137.97380000004</v>
      </c>
      <c r="E24" s="74">
        <f t="shared" si="2"/>
        <v>672399.11570000008</v>
      </c>
      <c r="F24" s="74">
        <f t="shared" si="3"/>
        <v>445955.87240000005</v>
      </c>
      <c r="G24" s="74">
        <f t="shared" si="4"/>
        <v>990486.65930000017</v>
      </c>
      <c r="H24" s="74">
        <f t="shared" si="5"/>
        <v>271182.10140000004</v>
      </c>
      <c r="I24" s="50">
        <v>134110</v>
      </c>
      <c r="J24" s="50">
        <v>86850.5484</v>
      </c>
      <c r="K24" s="50">
        <v>0</v>
      </c>
      <c r="L24" s="50">
        <v>0</v>
      </c>
      <c r="M24" s="50">
        <v>58868.4061</v>
      </c>
      <c r="N24" s="50">
        <v>34783.050999999999</v>
      </c>
      <c r="O24" s="50">
        <v>19582.150799999999</v>
      </c>
      <c r="P24" s="50">
        <v>11299.810100000001</v>
      </c>
      <c r="Q24" s="50">
        <v>1707.34</v>
      </c>
      <c r="R24" s="50">
        <v>1364.3868</v>
      </c>
      <c r="S24" s="50">
        <v>1867.4152999999999</v>
      </c>
      <c r="T24" s="50">
        <v>1013.2129</v>
      </c>
      <c r="U24" s="50">
        <v>2844.06</v>
      </c>
      <c r="V24" s="50">
        <v>2201.6570000000002</v>
      </c>
      <c r="W24" s="50">
        <v>9632.9</v>
      </c>
      <c r="X24" s="50">
        <v>4614.3303999999998</v>
      </c>
      <c r="Y24" s="50">
        <v>2364</v>
      </c>
      <c r="Z24" s="50">
        <v>1548.6</v>
      </c>
      <c r="AA24" s="50">
        <v>1920</v>
      </c>
      <c r="AB24" s="50">
        <v>759</v>
      </c>
      <c r="AC24" s="50">
        <v>12324.54</v>
      </c>
      <c r="AD24" s="50">
        <v>9266.2428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414144.04460000002</v>
      </c>
      <c r="AL24" s="50">
        <v>275526.68800000002</v>
      </c>
      <c r="AM24" s="50">
        <v>412743.34460000001</v>
      </c>
      <c r="AN24" s="50">
        <v>274125.98800000001</v>
      </c>
      <c r="AO24" s="50">
        <v>3500</v>
      </c>
      <c r="AP24" s="50">
        <v>2500</v>
      </c>
      <c r="AQ24" s="50">
        <v>6033.2950000000001</v>
      </c>
      <c r="AR24" s="50">
        <v>1295.585</v>
      </c>
      <c r="AS24" s="50">
        <v>61776.665000000001</v>
      </c>
      <c r="AT24" s="50">
        <v>46295.584999999999</v>
      </c>
      <c r="AU24" s="50">
        <v>0</v>
      </c>
      <c r="AV24" s="50">
        <v>0</v>
      </c>
      <c r="AW24" s="50">
        <v>58934.665000000001</v>
      </c>
      <c r="AX24" s="50">
        <v>45000</v>
      </c>
      <c r="AY24" s="50">
        <v>0</v>
      </c>
      <c r="AZ24" s="50">
        <v>0</v>
      </c>
      <c r="BA24" s="50">
        <v>55743.37</v>
      </c>
      <c r="BB24" s="50">
        <v>45000</v>
      </c>
      <c r="BC24" s="50">
        <v>1187246.1873000001</v>
      </c>
      <c r="BD24" s="50">
        <v>245609.23740000001</v>
      </c>
      <c r="BE24" s="50">
        <v>58305.076000000001</v>
      </c>
      <c r="BF24" s="50">
        <v>29973.968000000001</v>
      </c>
      <c r="BG24" s="50">
        <v>0</v>
      </c>
      <c r="BH24" s="50">
        <v>0</v>
      </c>
      <c r="BI24" s="50">
        <v>0</v>
      </c>
      <c r="BJ24" s="50">
        <v>0</v>
      </c>
      <c r="BK24" s="50">
        <v>-255064.60399999999</v>
      </c>
      <c r="BL24" s="50">
        <v>-4401.1040000000003</v>
      </c>
      <c r="BM24" s="50">
        <v>0</v>
      </c>
      <c r="BN24" s="50">
        <v>0</v>
      </c>
      <c r="BO24" s="50">
        <v>0</v>
      </c>
      <c r="BP24" s="50">
        <v>0</v>
      </c>
      <c r="BR24" s="80"/>
      <c r="BT24" s="80"/>
    </row>
    <row r="25" spans="1:72" s="44" customFormat="1" ht="19.5" customHeight="1">
      <c r="A25" s="70">
        <v>15</v>
      </c>
      <c r="B25" s="73" t="s">
        <v>112</v>
      </c>
      <c r="C25" s="74">
        <f t="shared" si="0"/>
        <v>510838.73310000007</v>
      </c>
      <c r="D25" s="74">
        <f t="shared" si="1"/>
        <v>257217.9124</v>
      </c>
      <c r="E25" s="74">
        <f t="shared" si="2"/>
        <v>324825.95</v>
      </c>
      <c r="F25" s="74">
        <f t="shared" si="3"/>
        <v>169628.4154</v>
      </c>
      <c r="G25" s="74">
        <f t="shared" si="4"/>
        <v>219532.7831</v>
      </c>
      <c r="H25" s="74">
        <f t="shared" si="5"/>
        <v>87589.497000000003</v>
      </c>
      <c r="I25" s="50">
        <v>72345</v>
      </c>
      <c r="J25" s="50">
        <v>45524.733</v>
      </c>
      <c r="K25" s="50">
        <v>0</v>
      </c>
      <c r="L25" s="50">
        <v>0</v>
      </c>
      <c r="M25" s="50">
        <v>66113.3</v>
      </c>
      <c r="N25" s="50">
        <v>32556.117399999999</v>
      </c>
      <c r="O25" s="50">
        <v>15138</v>
      </c>
      <c r="P25" s="50">
        <v>8992.4125999999997</v>
      </c>
      <c r="Q25" s="50">
        <v>173.06</v>
      </c>
      <c r="R25" s="50">
        <v>47.010800000000003</v>
      </c>
      <c r="S25" s="50">
        <v>1708.54</v>
      </c>
      <c r="T25" s="50">
        <v>1145.8064999999999</v>
      </c>
      <c r="U25" s="50">
        <v>200</v>
      </c>
      <c r="V25" s="50">
        <v>23</v>
      </c>
      <c r="W25" s="50">
        <v>9312</v>
      </c>
      <c r="X25" s="50">
        <v>4315.1355000000003</v>
      </c>
      <c r="Y25" s="50">
        <v>5712</v>
      </c>
      <c r="Z25" s="50">
        <v>2383</v>
      </c>
      <c r="AA25" s="50">
        <v>5462</v>
      </c>
      <c r="AB25" s="50">
        <v>1056.6500000000001</v>
      </c>
      <c r="AC25" s="50">
        <v>17341.7</v>
      </c>
      <c r="AD25" s="50">
        <v>7108.85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138258.5</v>
      </c>
      <c r="AL25" s="50">
        <v>81218.205000000002</v>
      </c>
      <c r="AM25" s="50">
        <v>137258.5</v>
      </c>
      <c r="AN25" s="50">
        <v>81218.205000000002</v>
      </c>
      <c r="AO25" s="50">
        <v>9700</v>
      </c>
      <c r="AP25" s="50">
        <v>7585</v>
      </c>
      <c r="AQ25" s="50">
        <v>4889.1499999999996</v>
      </c>
      <c r="AR25" s="50">
        <v>2744.36</v>
      </c>
      <c r="AS25" s="50">
        <v>38409.15</v>
      </c>
      <c r="AT25" s="50">
        <v>2744.36</v>
      </c>
      <c r="AU25" s="50">
        <v>0</v>
      </c>
      <c r="AV25" s="50">
        <v>0</v>
      </c>
      <c r="AW25" s="50">
        <v>34594.15</v>
      </c>
      <c r="AX25" s="50">
        <v>0</v>
      </c>
      <c r="AY25" s="50">
        <v>0</v>
      </c>
      <c r="AZ25" s="50">
        <v>0</v>
      </c>
      <c r="BA25" s="50">
        <v>33520</v>
      </c>
      <c r="BB25" s="50">
        <v>0</v>
      </c>
      <c r="BC25" s="50">
        <v>203870.2401</v>
      </c>
      <c r="BD25" s="50">
        <v>71352.354999999996</v>
      </c>
      <c r="BE25" s="50">
        <v>29196.46</v>
      </c>
      <c r="BF25" s="50">
        <v>24241</v>
      </c>
      <c r="BG25" s="50">
        <v>0</v>
      </c>
      <c r="BH25" s="50">
        <v>0</v>
      </c>
      <c r="BI25" s="50">
        <v>0</v>
      </c>
      <c r="BJ25" s="50">
        <v>-876.06</v>
      </c>
      <c r="BK25" s="50">
        <v>-13533.916999999999</v>
      </c>
      <c r="BL25" s="50">
        <v>-7127.7979999999998</v>
      </c>
      <c r="BM25" s="50">
        <v>0</v>
      </c>
      <c r="BN25" s="50">
        <v>0</v>
      </c>
      <c r="BO25" s="50">
        <v>0</v>
      </c>
      <c r="BP25" s="50">
        <v>0</v>
      </c>
      <c r="BR25" s="80"/>
      <c r="BT25" s="80"/>
    </row>
    <row r="26" spans="1:72" s="44" customFormat="1" ht="19.5" customHeight="1">
      <c r="A26" s="70">
        <v>16</v>
      </c>
      <c r="B26" s="73" t="s">
        <v>113</v>
      </c>
      <c r="C26" s="74">
        <f t="shared" si="0"/>
        <v>565116.25879999995</v>
      </c>
      <c r="D26" s="74">
        <f t="shared" si="1"/>
        <v>256169.75630000001</v>
      </c>
      <c r="E26" s="74">
        <f t="shared" si="2"/>
        <v>225930.89999999997</v>
      </c>
      <c r="F26" s="74">
        <f t="shared" si="3"/>
        <v>125743.1617</v>
      </c>
      <c r="G26" s="74">
        <f t="shared" si="4"/>
        <v>376773.76</v>
      </c>
      <c r="H26" s="74">
        <f t="shared" si="5"/>
        <v>147426.59460000001</v>
      </c>
      <c r="I26" s="50">
        <v>67993.399999999994</v>
      </c>
      <c r="J26" s="50">
        <v>46344.381999999998</v>
      </c>
      <c r="K26" s="50">
        <v>0</v>
      </c>
      <c r="L26" s="50">
        <v>0</v>
      </c>
      <c r="M26" s="50">
        <v>88409</v>
      </c>
      <c r="N26" s="50">
        <v>48151.572699999997</v>
      </c>
      <c r="O26" s="50">
        <v>8000</v>
      </c>
      <c r="P26" s="50">
        <v>4993.7924999999996</v>
      </c>
      <c r="Q26" s="50">
        <v>7500</v>
      </c>
      <c r="R26" s="50">
        <v>4000</v>
      </c>
      <c r="S26" s="50">
        <v>2000</v>
      </c>
      <c r="T26" s="50">
        <v>1283.7431999999999</v>
      </c>
      <c r="U26" s="50">
        <v>400</v>
      </c>
      <c r="V26" s="50">
        <v>161</v>
      </c>
      <c r="W26" s="50">
        <v>15844</v>
      </c>
      <c r="X26" s="50">
        <v>7358.9049999999997</v>
      </c>
      <c r="Y26" s="50">
        <v>12000</v>
      </c>
      <c r="Z26" s="50">
        <v>5276.1750000000002</v>
      </c>
      <c r="AA26" s="50">
        <v>4650</v>
      </c>
      <c r="AB26" s="50">
        <v>132.55000000000001</v>
      </c>
      <c r="AC26" s="50">
        <v>38365</v>
      </c>
      <c r="AD26" s="50">
        <v>24454.994999999999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14140.8</v>
      </c>
      <c r="AL26" s="50">
        <v>8579.857</v>
      </c>
      <c r="AM26" s="50">
        <v>9495.7999999999993</v>
      </c>
      <c r="AN26" s="50">
        <v>5100.91</v>
      </c>
      <c r="AO26" s="50">
        <v>13000</v>
      </c>
      <c r="AP26" s="50">
        <v>5000</v>
      </c>
      <c r="AQ26" s="50">
        <v>4799.2987999999996</v>
      </c>
      <c r="AR26" s="50">
        <v>667.35</v>
      </c>
      <c r="AS26" s="50">
        <v>42387.7</v>
      </c>
      <c r="AT26" s="50">
        <v>17667.349999999999</v>
      </c>
      <c r="AU26" s="50">
        <v>0</v>
      </c>
      <c r="AV26" s="50">
        <v>0</v>
      </c>
      <c r="AW26" s="50">
        <v>39287.699999999997</v>
      </c>
      <c r="AX26" s="50">
        <v>17000</v>
      </c>
      <c r="AY26" s="50">
        <v>0</v>
      </c>
      <c r="AZ26" s="50">
        <v>0</v>
      </c>
      <c r="BA26" s="50">
        <v>37588.4012</v>
      </c>
      <c r="BB26" s="50">
        <v>17000</v>
      </c>
      <c r="BC26" s="50">
        <v>405000</v>
      </c>
      <c r="BD26" s="50">
        <v>150455.715</v>
      </c>
      <c r="BE26" s="50">
        <v>44967</v>
      </c>
      <c r="BF26" s="50">
        <v>37257.85</v>
      </c>
      <c r="BG26" s="50">
        <v>0</v>
      </c>
      <c r="BH26" s="50">
        <v>0</v>
      </c>
      <c r="BI26" s="50">
        <v>-15000</v>
      </c>
      <c r="BJ26" s="50">
        <v>-19455</v>
      </c>
      <c r="BK26" s="50">
        <v>-58193.24</v>
      </c>
      <c r="BL26" s="50">
        <v>-20831.970399999998</v>
      </c>
      <c r="BM26" s="50">
        <v>0</v>
      </c>
      <c r="BN26" s="50">
        <v>0</v>
      </c>
      <c r="BO26" s="50">
        <v>0</v>
      </c>
      <c r="BP26" s="50">
        <v>0</v>
      </c>
      <c r="BR26" s="80"/>
      <c r="BT26" s="80"/>
    </row>
    <row r="27" spans="1:72" ht="16.5" customHeight="1">
      <c r="A27" s="178" t="s">
        <v>95</v>
      </c>
      <c r="B27" s="179"/>
      <c r="C27" s="50">
        <f>SUM(C11:C26)</f>
        <v>10489151.514700001</v>
      </c>
      <c r="D27" s="50">
        <f t="shared" ref="D27:H27" si="6">SUM(D11:D26)</f>
        <v>7342734.586099999</v>
      </c>
      <c r="E27" s="50">
        <f t="shared" si="6"/>
        <v>6346098.3820000002</v>
      </c>
      <c r="F27" s="50">
        <f t="shared" si="6"/>
        <v>5707109.1369000003</v>
      </c>
      <c r="G27" s="50">
        <f t="shared" si="6"/>
        <v>4947577.7642999999</v>
      </c>
      <c r="H27" s="50">
        <f t="shared" si="6"/>
        <v>1981006.2882000001</v>
      </c>
      <c r="I27" s="50">
        <f t="shared" ref="I27:BN27" si="7">SUM(I11:I26)</f>
        <v>1568610.3437999997</v>
      </c>
      <c r="J27" s="50">
        <f t="shared" si="7"/>
        <v>1324238.5434000001</v>
      </c>
      <c r="K27" s="50">
        <f t="shared" si="7"/>
        <v>0</v>
      </c>
      <c r="L27" s="50">
        <f t="shared" si="7"/>
        <v>0</v>
      </c>
      <c r="M27" s="50">
        <f t="shared" si="7"/>
        <v>1260653.5132000002</v>
      </c>
      <c r="N27" s="50">
        <f t="shared" si="7"/>
        <v>1107529.8759999999</v>
      </c>
      <c r="O27" s="50">
        <f t="shared" si="7"/>
        <v>222666.7622</v>
      </c>
      <c r="P27" s="50">
        <f t="shared" si="7"/>
        <v>223713.90029999998</v>
      </c>
      <c r="Q27" s="50">
        <f t="shared" si="7"/>
        <v>183618.995</v>
      </c>
      <c r="R27" s="50">
        <f t="shared" si="7"/>
        <v>341279.19609999994</v>
      </c>
      <c r="S27" s="50">
        <f t="shared" si="7"/>
        <v>24972.9</v>
      </c>
      <c r="T27" s="50">
        <f t="shared" si="7"/>
        <v>20278.530599999998</v>
      </c>
      <c r="U27" s="50">
        <f t="shared" si="7"/>
        <v>15358.06</v>
      </c>
      <c r="V27" s="50">
        <f t="shared" si="7"/>
        <v>9732.1470000000008</v>
      </c>
      <c r="W27" s="50">
        <f t="shared" si="7"/>
        <v>177011.75599999999</v>
      </c>
      <c r="X27" s="50">
        <f t="shared" si="7"/>
        <v>101292.20880000001</v>
      </c>
      <c r="Y27" s="50">
        <f t="shared" si="7"/>
        <v>106949.856</v>
      </c>
      <c r="Z27" s="50">
        <f t="shared" si="7"/>
        <v>74424.351899999994</v>
      </c>
      <c r="AA27" s="50">
        <f t="shared" si="7"/>
        <v>162825.5</v>
      </c>
      <c r="AB27" s="50">
        <f t="shared" si="7"/>
        <v>147614.7513</v>
      </c>
      <c r="AC27" s="50">
        <f t="shared" si="7"/>
        <v>351382.54</v>
      </c>
      <c r="AD27" s="50">
        <f t="shared" si="7"/>
        <v>199489.19490000003</v>
      </c>
      <c r="AE27" s="50">
        <f t="shared" si="7"/>
        <v>0</v>
      </c>
      <c r="AF27" s="50">
        <f t="shared" si="7"/>
        <v>0</v>
      </c>
      <c r="AG27" s="50">
        <f t="shared" si="7"/>
        <v>0</v>
      </c>
      <c r="AH27" s="50">
        <f t="shared" si="7"/>
        <v>1230154.331</v>
      </c>
      <c r="AI27" s="50">
        <f t="shared" si="7"/>
        <v>0</v>
      </c>
      <c r="AJ27" s="50">
        <f t="shared" si="7"/>
        <v>1230154.331</v>
      </c>
      <c r="AK27" s="50">
        <f t="shared" si="7"/>
        <v>2352967.0445999997</v>
      </c>
      <c r="AL27" s="50">
        <f t="shared" si="7"/>
        <v>1619845.8292000003</v>
      </c>
      <c r="AM27" s="50">
        <f t="shared" si="7"/>
        <v>2326777.8446</v>
      </c>
      <c r="AN27" s="50">
        <f t="shared" si="7"/>
        <v>1602880.4042</v>
      </c>
      <c r="AO27" s="50">
        <f t="shared" si="7"/>
        <v>101380</v>
      </c>
      <c r="AP27" s="50">
        <f t="shared" si="7"/>
        <v>54894.095000000001</v>
      </c>
      <c r="AQ27" s="50">
        <f t="shared" si="7"/>
        <v>257962.84880000001</v>
      </c>
      <c r="AR27" s="50">
        <f t="shared" si="7"/>
        <v>25065.623299999999</v>
      </c>
      <c r="AS27" s="50">
        <f t="shared" si="7"/>
        <v>1062487.4804</v>
      </c>
      <c r="AT27" s="50">
        <f t="shared" si="7"/>
        <v>370446.46229999996</v>
      </c>
      <c r="AU27" s="50">
        <f t="shared" si="7"/>
        <v>0</v>
      </c>
      <c r="AV27" s="50">
        <f t="shared" si="7"/>
        <v>0</v>
      </c>
      <c r="AW27" s="50">
        <f t="shared" si="7"/>
        <v>1008818.2804</v>
      </c>
      <c r="AX27" s="50">
        <f t="shared" si="7"/>
        <v>345380.83899999998</v>
      </c>
      <c r="AY27" s="50">
        <f t="shared" si="7"/>
        <v>0</v>
      </c>
      <c r="AZ27" s="50">
        <f t="shared" si="7"/>
        <v>0</v>
      </c>
      <c r="BA27" s="50">
        <f t="shared" si="7"/>
        <v>804524.63159999985</v>
      </c>
      <c r="BB27" s="50">
        <f t="shared" si="7"/>
        <v>345380.83899999998</v>
      </c>
      <c r="BC27" s="50">
        <f t="shared" si="7"/>
        <v>4948180.2412</v>
      </c>
      <c r="BD27" s="50">
        <f t="shared" si="7"/>
        <v>1909161.4142000002</v>
      </c>
      <c r="BE27" s="50">
        <f t="shared" si="7"/>
        <v>494691.86730000004</v>
      </c>
      <c r="BF27" s="50">
        <f t="shared" si="7"/>
        <v>289784.00959999999</v>
      </c>
      <c r="BG27" s="50">
        <f t="shared" si="7"/>
        <v>0</v>
      </c>
      <c r="BH27" s="50">
        <f t="shared" si="7"/>
        <v>0</v>
      </c>
      <c r="BI27" s="50">
        <f t="shared" si="7"/>
        <v>-77400</v>
      </c>
      <c r="BJ27" s="50">
        <f t="shared" si="7"/>
        <v>-28063.199000000001</v>
      </c>
      <c r="BK27" s="50">
        <f t="shared" si="7"/>
        <v>-442574.34419999999</v>
      </c>
      <c r="BL27" s="50">
        <f t="shared" si="7"/>
        <v>-214555.93659999999</v>
      </c>
      <c r="BM27" s="50">
        <f t="shared" si="7"/>
        <v>0</v>
      </c>
      <c r="BN27" s="50">
        <f t="shared" si="7"/>
        <v>0</v>
      </c>
      <c r="BO27" s="50">
        <f>SUM(BO11:BO26)</f>
        <v>24680.000000000233</v>
      </c>
      <c r="BP27" s="50">
        <f>SUM(BP11:BP26)</f>
        <v>24679.999999999884</v>
      </c>
      <c r="BR27" s="80"/>
    </row>
    <row r="30" spans="1:72">
      <c r="C30" s="77"/>
      <c r="D30" s="77"/>
      <c r="E30" s="77"/>
      <c r="F30" s="77"/>
      <c r="G30" s="77"/>
      <c r="H30" s="77"/>
      <c r="I30" s="77"/>
      <c r="J30" s="77"/>
      <c r="K30" s="77"/>
    </row>
  </sheetData>
  <protectedRanges>
    <protectedRange sqref="AS11:BP26" name="Range3"/>
    <protectedRange sqref="A27" name="Range1"/>
    <protectedRange sqref="I11:AP26" name="Range2"/>
  </protectedRanges>
  <mergeCells count="55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27:B27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BG6:BH8"/>
    <mergeCell ref="AS8:AT8"/>
    <mergeCell ref="AW8:AX8"/>
    <mergeCell ref="BK6:BN7"/>
    <mergeCell ref="AQ7:AV7"/>
    <mergeCell ref="BI6:BJ8"/>
    <mergeCell ref="BC6:BF6"/>
    <mergeCell ref="BO7:BP8"/>
    <mergeCell ref="BO5:BP5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76"/>
  <sheetViews>
    <sheetView topLeftCell="B10" workbookViewId="0">
      <selection activeCell="B1" sqref="A1:XFD1048576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3.125" style="40" customWidth="1"/>
    <col min="127" max="16384" width="9" style="40"/>
  </cols>
  <sheetData>
    <row r="1" spans="1:126" ht="17.25" customHeight="1">
      <c r="A1" s="40" t="s">
        <v>92</v>
      </c>
      <c r="B1" s="240" t="s">
        <v>97</v>
      </c>
      <c r="C1" s="240"/>
      <c r="D1" s="240"/>
      <c r="E1" s="240"/>
      <c r="F1" s="240"/>
      <c r="G1" s="240"/>
      <c r="H1" s="240"/>
      <c r="I1" s="240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26" ht="25.5" customHeight="1">
      <c r="B2" s="51"/>
      <c r="C2" s="212" t="s">
        <v>115</v>
      </c>
      <c r="D2" s="212"/>
      <c r="E2" s="212"/>
      <c r="F2" s="212"/>
      <c r="G2" s="212"/>
      <c r="H2" s="212"/>
      <c r="I2" s="212"/>
      <c r="L2" s="51"/>
      <c r="M2" s="51"/>
      <c r="N2" s="51"/>
      <c r="O2" s="51"/>
      <c r="P2" s="51"/>
      <c r="Q2" s="51"/>
      <c r="R2" s="84"/>
      <c r="S2" s="84"/>
      <c r="T2" s="84"/>
      <c r="U2" s="84"/>
      <c r="V2" s="51"/>
      <c r="W2" s="51"/>
      <c r="X2" s="51"/>
      <c r="Y2" s="51"/>
      <c r="Z2" s="51"/>
      <c r="AA2" s="51"/>
      <c r="AB2" s="51"/>
      <c r="AC2" s="51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2"/>
      <c r="DK2" s="52"/>
      <c r="DL2" s="52"/>
      <c r="DM2" s="52"/>
      <c r="DN2" s="52"/>
      <c r="DO2" s="52"/>
      <c r="DP2" s="52"/>
      <c r="DQ2" s="52"/>
      <c r="DR2" s="52"/>
      <c r="DS2" s="52"/>
    </row>
    <row r="3" spans="1:126" ht="13.5" customHeight="1">
      <c r="B3" s="84"/>
      <c r="D3" s="53"/>
      <c r="E3" s="53"/>
      <c r="F3" s="53"/>
      <c r="G3" s="54"/>
      <c r="H3" s="54"/>
      <c r="I3" s="54"/>
      <c r="J3" s="205" t="s">
        <v>93</v>
      </c>
      <c r="K3" s="205"/>
      <c r="L3" s="84"/>
      <c r="M3" s="84"/>
      <c r="N3" s="84"/>
      <c r="O3" s="84"/>
      <c r="P3" s="84"/>
      <c r="Q3" s="84"/>
      <c r="R3" s="84"/>
      <c r="S3" s="84"/>
      <c r="T3" s="84"/>
      <c r="U3" s="84"/>
      <c r="V3" s="51"/>
      <c r="W3" s="51"/>
      <c r="X3" s="51"/>
      <c r="Y3" s="51"/>
      <c r="Z3" s="51"/>
      <c r="AA3" s="51"/>
      <c r="AB3" s="51"/>
      <c r="AC3" s="51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2"/>
      <c r="DK3" s="52"/>
      <c r="DL3" s="52"/>
      <c r="DM3" s="52"/>
      <c r="DN3" s="52"/>
      <c r="DO3" s="52"/>
      <c r="DP3" s="52"/>
      <c r="DQ3" s="52"/>
      <c r="DR3" s="52"/>
      <c r="DS3" s="52"/>
    </row>
    <row r="4" spans="1:126" s="55" customFormat="1" ht="12.75" customHeight="1">
      <c r="B4" s="216" t="s">
        <v>58</v>
      </c>
      <c r="C4" s="217" t="s">
        <v>57</v>
      </c>
      <c r="D4" s="218" t="s">
        <v>74</v>
      </c>
      <c r="E4" s="219"/>
      <c r="F4" s="219"/>
      <c r="G4" s="219"/>
      <c r="H4" s="219"/>
      <c r="I4" s="220"/>
      <c r="J4" s="227" t="s">
        <v>75</v>
      </c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9"/>
    </row>
    <row r="5" spans="1:126" s="55" customFormat="1" ht="15.75" customHeight="1">
      <c r="B5" s="216"/>
      <c r="C5" s="217"/>
      <c r="D5" s="221"/>
      <c r="E5" s="222"/>
      <c r="F5" s="222"/>
      <c r="G5" s="222"/>
      <c r="H5" s="222"/>
      <c r="I5" s="223"/>
      <c r="J5" s="218" t="s">
        <v>139</v>
      </c>
      <c r="K5" s="219"/>
      <c r="L5" s="219"/>
      <c r="M5" s="219"/>
      <c r="N5" s="230" t="s">
        <v>76</v>
      </c>
      <c r="O5" s="231"/>
      <c r="P5" s="231"/>
      <c r="Q5" s="231"/>
      <c r="R5" s="231"/>
      <c r="S5" s="231"/>
      <c r="T5" s="231"/>
      <c r="U5" s="232"/>
      <c r="V5" s="218" t="s">
        <v>140</v>
      </c>
      <c r="W5" s="219"/>
      <c r="X5" s="219"/>
      <c r="Y5" s="220"/>
      <c r="Z5" s="218" t="s">
        <v>141</v>
      </c>
      <c r="AA5" s="219"/>
      <c r="AB5" s="219"/>
      <c r="AC5" s="220"/>
      <c r="AD5" s="218" t="s">
        <v>142</v>
      </c>
      <c r="AE5" s="219"/>
      <c r="AF5" s="219"/>
      <c r="AG5" s="220"/>
      <c r="AH5" s="236" t="s">
        <v>75</v>
      </c>
      <c r="AI5" s="233"/>
      <c r="AJ5" s="236"/>
      <c r="AK5" s="233"/>
      <c r="AL5" s="236"/>
      <c r="AM5" s="233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7"/>
      <c r="BB5" s="218" t="s">
        <v>143</v>
      </c>
      <c r="BC5" s="219"/>
      <c r="BD5" s="219"/>
      <c r="BE5" s="220"/>
      <c r="BF5" s="58" t="s">
        <v>55</v>
      </c>
      <c r="BG5" s="58"/>
      <c r="BH5" s="58"/>
      <c r="BI5" s="58"/>
      <c r="BJ5" s="58"/>
      <c r="BK5" s="58"/>
      <c r="BL5" s="58"/>
      <c r="BM5" s="58"/>
      <c r="BN5" s="218" t="s">
        <v>144</v>
      </c>
      <c r="BO5" s="219"/>
      <c r="BP5" s="219"/>
      <c r="BQ5" s="220"/>
      <c r="BR5" s="59" t="s">
        <v>77</v>
      </c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233"/>
      <c r="CG5" s="233"/>
      <c r="CH5" s="233"/>
      <c r="CI5" s="233"/>
      <c r="CJ5" s="233"/>
      <c r="CK5" s="234"/>
      <c r="CL5" s="218" t="s">
        <v>145</v>
      </c>
      <c r="CM5" s="219"/>
      <c r="CN5" s="219"/>
      <c r="CO5" s="220"/>
      <c r="CP5" s="218" t="s">
        <v>146</v>
      </c>
      <c r="CQ5" s="219"/>
      <c r="CR5" s="219"/>
      <c r="CS5" s="220"/>
      <c r="CT5" s="85" t="s">
        <v>77</v>
      </c>
      <c r="CU5" s="85"/>
      <c r="CV5" s="85"/>
      <c r="CW5" s="85"/>
      <c r="CX5" s="85"/>
      <c r="CY5" s="85"/>
      <c r="CZ5" s="85"/>
      <c r="DA5" s="85"/>
      <c r="DB5" s="218" t="s">
        <v>147</v>
      </c>
      <c r="DC5" s="219"/>
      <c r="DD5" s="219"/>
      <c r="DE5" s="220"/>
      <c r="DF5" s="60" t="s">
        <v>77</v>
      </c>
      <c r="DG5" s="60"/>
      <c r="DH5" s="60"/>
      <c r="DI5" s="60"/>
      <c r="DJ5" s="218" t="s">
        <v>148</v>
      </c>
      <c r="DK5" s="219"/>
      <c r="DL5" s="219"/>
      <c r="DM5" s="220"/>
      <c r="DN5" s="218" t="s">
        <v>149</v>
      </c>
      <c r="DO5" s="219"/>
      <c r="DP5" s="219"/>
      <c r="DQ5" s="219"/>
      <c r="DR5" s="219"/>
      <c r="DS5" s="220"/>
      <c r="DT5" s="181" t="s">
        <v>73</v>
      </c>
      <c r="DU5" s="181"/>
    </row>
    <row r="6" spans="1:126" s="55" customFormat="1" ht="58.5" customHeight="1">
      <c r="B6" s="216"/>
      <c r="C6" s="217"/>
      <c r="D6" s="224"/>
      <c r="E6" s="225"/>
      <c r="F6" s="225"/>
      <c r="G6" s="225"/>
      <c r="H6" s="225"/>
      <c r="I6" s="226"/>
      <c r="J6" s="221"/>
      <c r="K6" s="222"/>
      <c r="L6" s="222"/>
      <c r="M6" s="222"/>
      <c r="N6" s="218" t="s">
        <v>78</v>
      </c>
      <c r="O6" s="219"/>
      <c r="P6" s="219"/>
      <c r="Q6" s="219"/>
      <c r="R6" s="218" t="s">
        <v>79</v>
      </c>
      <c r="S6" s="219"/>
      <c r="T6" s="219"/>
      <c r="U6" s="219"/>
      <c r="V6" s="224"/>
      <c r="W6" s="225"/>
      <c r="X6" s="225"/>
      <c r="Y6" s="226"/>
      <c r="Z6" s="224"/>
      <c r="AA6" s="225"/>
      <c r="AB6" s="225"/>
      <c r="AC6" s="226"/>
      <c r="AD6" s="224"/>
      <c r="AE6" s="225"/>
      <c r="AF6" s="225"/>
      <c r="AG6" s="226"/>
      <c r="AH6" s="213" t="s">
        <v>96</v>
      </c>
      <c r="AI6" s="214"/>
      <c r="AJ6" s="214"/>
      <c r="AK6" s="215"/>
      <c r="AL6" s="218" t="s">
        <v>80</v>
      </c>
      <c r="AM6" s="219"/>
      <c r="AN6" s="219"/>
      <c r="AO6" s="219"/>
      <c r="AP6" s="218" t="s">
        <v>81</v>
      </c>
      <c r="AQ6" s="219"/>
      <c r="AR6" s="219"/>
      <c r="AS6" s="219"/>
      <c r="AT6" s="218" t="s">
        <v>138</v>
      </c>
      <c r="AU6" s="219"/>
      <c r="AV6" s="219"/>
      <c r="AW6" s="219"/>
      <c r="AX6" s="218" t="s">
        <v>150</v>
      </c>
      <c r="AY6" s="219"/>
      <c r="AZ6" s="219"/>
      <c r="BA6" s="219"/>
      <c r="BB6" s="224"/>
      <c r="BC6" s="225"/>
      <c r="BD6" s="225"/>
      <c r="BE6" s="226"/>
      <c r="BF6" s="235" t="s">
        <v>82</v>
      </c>
      <c r="BG6" s="235"/>
      <c r="BH6" s="235"/>
      <c r="BI6" s="235"/>
      <c r="BJ6" s="213" t="s">
        <v>83</v>
      </c>
      <c r="BK6" s="214"/>
      <c r="BL6" s="214"/>
      <c r="BM6" s="215"/>
      <c r="BN6" s="224"/>
      <c r="BO6" s="225"/>
      <c r="BP6" s="225"/>
      <c r="BQ6" s="226"/>
      <c r="BR6" s="218" t="s">
        <v>84</v>
      </c>
      <c r="BS6" s="219"/>
      <c r="BT6" s="219"/>
      <c r="BU6" s="219"/>
      <c r="BV6" s="218" t="s">
        <v>85</v>
      </c>
      <c r="BW6" s="219"/>
      <c r="BX6" s="219"/>
      <c r="BY6" s="219"/>
      <c r="BZ6" s="235" t="s">
        <v>114</v>
      </c>
      <c r="CA6" s="235"/>
      <c r="CB6" s="235"/>
      <c r="CC6" s="235"/>
      <c r="CD6" s="218" t="s">
        <v>86</v>
      </c>
      <c r="CE6" s="219"/>
      <c r="CF6" s="219"/>
      <c r="CG6" s="219"/>
      <c r="CH6" s="218" t="s">
        <v>87</v>
      </c>
      <c r="CI6" s="219"/>
      <c r="CJ6" s="219"/>
      <c r="CK6" s="219"/>
      <c r="CL6" s="224"/>
      <c r="CM6" s="225"/>
      <c r="CN6" s="225"/>
      <c r="CO6" s="226"/>
      <c r="CP6" s="224"/>
      <c r="CQ6" s="225"/>
      <c r="CR6" s="225"/>
      <c r="CS6" s="226"/>
      <c r="CT6" s="235" t="s">
        <v>88</v>
      </c>
      <c r="CU6" s="235"/>
      <c r="CV6" s="235"/>
      <c r="CW6" s="235"/>
      <c r="CX6" s="235" t="s">
        <v>89</v>
      </c>
      <c r="CY6" s="235"/>
      <c r="CZ6" s="235"/>
      <c r="DA6" s="235"/>
      <c r="DB6" s="224"/>
      <c r="DC6" s="225"/>
      <c r="DD6" s="225"/>
      <c r="DE6" s="226"/>
      <c r="DF6" s="218" t="s">
        <v>90</v>
      </c>
      <c r="DG6" s="219"/>
      <c r="DH6" s="219"/>
      <c r="DI6" s="220"/>
      <c r="DJ6" s="224"/>
      <c r="DK6" s="225"/>
      <c r="DL6" s="225"/>
      <c r="DM6" s="226"/>
      <c r="DN6" s="224"/>
      <c r="DO6" s="225"/>
      <c r="DP6" s="225"/>
      <c r="DQ6" s="225"/>
      <c r="DR6" s="225"/>
      <c r="DS6" s="226"/>
      <c r="DT6" s="181"/>
      <c r="DU6" s="181"/>
      <c r="DV6" s="61"/>
    </row>
    <row r="7" spans="1:126" s="55" customFormat="1" ht="21" customHeight="1">
      <c r="B7" s="216"/>
      <c r="C7" s="217"/>
      <c r="D7" s="238" t="s">
        <v>151</v>
      </c>
      <c r="E7" s="239"/>
      <c r="F7" s="237" t="s">
        <v>61</v>
      </c>
      <c r="G7" s="237"/>
      <c r="H7" s="237" t="s">
        <v>62</v>
      </c>
      <c r="I7" s="237"/>
      <c r="J7" s="237" t="s">
        <v>61</v>
      </c>
      <c r="K7" s="237"/>
      <c r="L7" s="237" t="s">
        <v>62</v>
      </c>
      <c r="M7" s="237"/>
      <c r="N7" s="237" t="s">
        <v>61</v>
      </c>
      <c r="O7" s="237"/>
      <c r="P7" s="237" t="s">
        <v>62</v>
      </c>
      <c r="Q7" s="237"/>
      <c r="R7" s="237" t="s">
        <v>61</v>
      </c>
      <c r="S7" s="237"/>
      <c r="T7" s="237" t="s">
        <v>62</v>
      </c>
      <c r="U7" s="237"/>
      <c r="V7" s="237" t="s">
        <v>61</v>
      </c>
      <c r="W7" s="237"/>
      <c r="X7" s="237" t="s">
        <v>62</v>
      </c>
      <c r="Y7" s="237"/>
      <c r="Z7" s="237" t="s">
        <v>61</v>
      </c>
      <c r="AA7" s="237"/>
      <c r="AB7" s="237" t="s">
        <v>62</v>
      </c>
      <c r="AC7" s="237"/>
      <c r="AD7" s="237" t="s">
        <v>61</v>
      </c>
      <c r="AE7" s="237"/>
      <c r="AF7" s="237" t="s">
        <v>62</v>
      </c>
      <c r="AG7" s="237"/>
      <c r="AH7" s="241" t="s">
        <v>61</v>
      </c>
      <c r="AI7" s="242"/>
      <c r="AJ7" s="241" t="s">
        <v>62</v>
      </c>
      <c r="AK7" s="242"/>
      <c r="AL7" s="237" t="s">
        <v>61</v>
      </c>
      <c r="AM7" s="237"/>
      <c r="AN7" s="237" t="s">
        <v>62</v>
      </c>
      <c r="AO7" s="237"/>
      <c r="AP7" s="237" t="s">
        <v>61</v>
      </c>
      <c r="AQ7" s="237"/>
      <c r="AR7" s="237" t="s">
        <v>62</v>
      </c>
      <c r="AS7" s="237"/>
      <c r="AT7" s="237" t="s">
        <v>61</v>
      </c>
      <c r="AU7" s="237"/>
      <c r="AV7" s="237" t="s">
        <v>62</v>
      </c>
      <c r="AW7" s="237"/>
      <c r="AX7" s="237" t="s">
        <v>61</v>
      </c>
      <c r="AY7" s="237"/>
      <c r="AZ7" s="237" t="s">
        <v>62</v>
      </c>
      <c r="BA7" s="237"/>
      <c r="BB7" s="237" t="s">
        <v>61</v>
      </c>
      <c r="BC7" s="237"/>
      <c r="BD7" s="237" t="s">
        <v>62</v>
      </c>
      <c r="BE7" s="237"/>
      <c r="BF7" s="237" t="s">
        <v>61</v>
      </c>
      <c r="BG7" s="237"/>
      <c r="BH7" s="237" t="s">
        <v>62</v>
      </c>
      <c r="BI7" s="237"/>
      <c r="BJ7" s="237" t="s">
        <v>61</v>
      </c>
      <c r="BK7" s="237"/>
      <c r="BL7" s="237" t="s">
        <v>62</v>
      </c>
      <c r="BM7" s="237"/>
      <c r="BN7" s="237" t="s">
        <v>61</v>
      </c>
      <c r="BO7" s="237"/>
      <c r="BP7" s="237" t="s">
        <v>62</v>
      </c>
      <c r="BQ7" s="237"/>
      <c r="BR7" s="237" t="s">
        <v>61</v>
      </c>
      <c r="BS7" s="237"/>
      <c r="BT7" s="237" t="s">
        <v>62</v>
      </c>
      <c r="BU7" s="237"/>
      <c r="BV7" s="237" t="s">
        <v>61</v>
      </c>
      <c r="BW7" s="237"/>
      <c r="BX7" s="237" t="s">
        <v>62</v>
      </c>
      <c r="BY7" s="237"/>
      <c r="BZ7" s="237" t="s">
        <v>61</v>
      </c>
      <c r="CA7" s="237"/>
      <c r="CB7" s="237" t="s">
        <v>62</v>
      </c>
      <c r="CC7" s="237"/>
      <c r="CD7" s="237" t="s">
        <v>61</v>
      </c>
      <c r="CE7" s="237"/>
      <c r="CF7" s="237" t="s">
        <v>62</v>
      </c>
      <c r="CG7" s="237"/>
      <c r="CH7" s="237" t="s">
        <v>61</v>
      </c>
      <c r="CI7" s="237"/>
      <c r="CJ7" s="237" t="s">
        <v>62</v>
      </c>
      <c r="CK7" s="237"/>
      <c r="CL7" s="237" t="s">
        <v>61</v>
      </c>
      <c r="CM7" s="237"/>
      <c r="CN7" s="237" t="s">
        <v>62</v>
      </c>
      <c r="CO7" s="237"/>
      <c r="CP7" s="237" t="s">
        <v>61</v>
      </c>
      <c r="CQ7" s="237"/>
      <c r="CR7" s="237" t="s">
        <v>62</v>
      </c>
      <c r="CS7" s="237"/>
      <c r="CT7" s="237" t="s">
        <v>61</v>
      </c>
      <c r="CU7" s="237"/>
      <c r="CV7" s="237" t="s">
        <v>62</v>
      </c>
      <c r="CW7" s="237"/>
      <c r="CX7" s="237" t="s">
        <v>61</v>
      </c>
      <c r="CY7" s="237"/>
      <c r="CZ7" s="237" t="s">
        <v>62</v>
      </c>
      <c r="DA7" s="237"/>
      <c r="DB7" s="237" t="s">
        <v>61</v>
      </c>
      <c r="DC7" s="237"/>
      <c r="DD7" s="237" t="s">
        <v>62</v>
      </c>
      <c r="DE7" s="237"/>
      <c r="DF7" s="237" t="s">
        <v>61</v>
      </c>
      <c r="DG7" s="237"/>
      <c r="DH7" s="237" t="s">
        <v>62</v>
      </c>
      <c r="DI7" s="237"/>
      <c r="DJ7" s="237" t="s">
        <v>61</v>
      </c>
      <c r="DK7" s="237"/>
      <c r="DL7" s="237" t="s">
        <v>62</v>
      </c>
      <c r="DM7" s="237"/>
      <c r="DN7" s="238" t="s">
        <v>91</v>
      </c>
      <c r="DO7" s="239"/>
      <c r="DP7" s="237" t="s">
        <v>61</v>
      </c>
      <c r="DQ7" s="237"/>
      <c r="DR7" s="237" t="s">
        <v>62</v>
      </c>
      <c r="DS7" s="237"/>
      <c r="DT7" s="237" t="s">
        <v>62</v>
      </c>
      <c r="DU7" s="237"/>
    </row>
    <row r="8" spans="1:126" s="55" customFormat="1" ht="32.25" customHeight="1">
      <c r="B8" s="216"/>
      <c r="C8" s="217"/>
      <c r="D8" s="62" t="s">
        <v>59</v>
      </c>
      <c r="E8" s="63" t="s">
        <v>60</v>
      </c>
      <c r="F8" s="62" t="s">
        <v>59</v>
      </c>
      <c r="G8" s="63" t="s">
        <v>60</v>
      </c>
      <c r="H8" s="62" t="s">
        <v>59</v>
      </c>
      <c r="I8" s="63" t="s">
        <v>60</v>
      </c>
      <c r="J8" s="62" t="s">
        <v>59</v>
      </c>
      <c r="K8" s="63" t="s">
        <v>60</v>
      </c>
      <c r="L8" s="62" t="s">
        <v>59</v>
      </c>
      <c r="M8" s="63" t="s">
        <v>60</v>
      </c>
      <c r="N8" s="62" t="s">
        <v>59</v>
      </c>
      <c r="O8" s="63" t="s">
        <v>60</v>
      </c>
      <c r="P8" s="62" t="s">
        <v>59</v>
      </c>
      <c r="Q8" s="63" t="s">
        <v>60</v>
      </c>
      <c r="R8" s="62" t="s">
        <v>59</v>
      </c>
      <c r="S8" s="63" t="s">
        <v>60</v>
      </c>
      <c r="T8" s="62" t="s">
        <v>59</v>
      </c>
      <c r="U8" s="63" t="s">
        <v>60</v>
      </c>
      <c r="V8" s="62" t="s">
        <v>59</v>
      </c>
      <c r="W8" s="63" t="s">
        <v>60</v>
      </c>
      <c r="X8" s="62" t="s">
        <v>59</v>
      </c>
      <c r="Y8" s="63" t="s">
        <v>60</v>
      </c>
      <c r="Z8" s="62" t="s">
        <v>59</v>
      </c>
      <c r="AA8" s="63" t="s">
        <v>60</v>
      </c>
      <c r="AB8" s="62" t="s">
        <v>59</v>
      </c>
      <c r="AC8" s="63" t="s">
        <v>60</v>
      </c>
      <c r="AD8" s="62" t="s">
        <v>59</v>
      </c>
      <c r="AE8" s="63" t="s">
        <v>60</v>
      </c>
      <c r="AF8" s="62" t="s">
        <v>59</v>
      </c>
      <c r="AG8" s="63" t="s">
        <v>60</v>
      </c>
      <c r="AH8" s="62" t="s">
        <v>59</v>
      </c>
      <c r="AI8" s="63" t="s">
        <v>60</v>
      </c>
      <c r="AJ8" s="62" t="s">
        <v>59</v>
      </c>
      <c r="AK8" s="63" t="s">
        <v>60</v>
      </c>
      <c r="AL8" s="62" t="s">
        <v>59</v>
      </c>
      <c r="AM8" s="63" t="s">
        <v>60</v>
      </c>
      <c r="AN8" s="62" t="s">
        <v>59</v>
      </c>
      <c r="AO8" s="63" t="s">
        <v>60</v>
      </c>
      <c r="AP8" s="62" t="s">
        <v>59</v>
      </c>
      <c r="AQ8" s="63" t="s">
        <v>60</v>
      </c>
      <c r="AR8" s="62" t="s">
        <v>59</v>
      </c>
      <c r="AS8" s="63" t="s">
        <v>60</v>
      </c>
      <c r="AT8" s="62" t="s">
        <v>59</v>
      </c>
      <c r="AU8" s="63" t="s">
        <v>60</v>
      </c>
      <c r="AV8" s="62" t="s">
        <v>59</v>
      </c>
      <c r="AW8" s="63" t="s">
        <v>60</v>
      </c>
      <c r="AX8" s="62" t="s">
        <v>59</v>
      </c>
      <c r="AY8" s="63" t="s">
        <v>60</v>
      </c>
      <c r="AZ8" s="62" t="s">
        <v>59</v>
      </c>
      <c r="BA8" s="63" t="s">
        <v>60</v>
      </c>
      <c r="BB8" s="62" t="s">
        <v>59</v>
      </c>
      <c r="BC8" s="63" t="s">
        <v>60</v>
      </c>
      <c r="BD8" s="62" t="s">
        <v>59</v>
      </c>
      <c r="BE8" s="63" t="s">
        <v>60</v>
      </c>
      <c r="BF8" s="62" t="s">
        <v>59</v>
      </c>
      <c r="BG8" s="63" t="s">
        <v>60</v>
      </c>
      <c r="BH8" s="62" t="s">
        <v>59</v>
      </c>
      <c r="BI8" s="63" t="s">
        <v>60</v>
      </c>
      <c r="BJ8" s="62" t="s">
        <v>59</v>
      </c>
      <c r="BK8" s="63" t="s">
        <v>60</v>
      </c>
      <c r="BL8" s="62" t="s">
        <v>59</v>
      </c>
      <c r="BM8" s="63" t="s">
        <v>60</v>
      </c>
      <c r="BN8" s="62" t="s">
        <v>59</v>
      </c>
      <c r="BO8" s="63" t="s">
        <v>60</v>
      </c>
      <c r="BP8" s="62" t="s">
        <v>59</v>
      </c>
      <c r="BQ8" s="63" t="s">
        <v>60</v>
      </c>
      <c r="BR8" s="62" t="s">
        <v>59</v>
      </c>
      <c r="BS8" s="63" t="s">
        <v>60</v>
      </c>
      <c r="BT8" s="62" t="s">
        <v>59</v>
      </c>
      <c r="BU8" s="63" t="s">
        <v>60</v>
      </c>
      <c r="BV8" s="62" t="s">
        <v>59</v>
      </c>
      <c r="BW8" s="63" t="s">
        <v>60</v>
      </c>
      <c r="BX8" s="62" t="s">
        <v>59</v>
      </c>
      <c r="BY8" s="63" t="s">
        <v>60</v>
      </c>
      <c r="BZ8" s="62" t="s">
        <v>59</v>
      </c>
      <c r="CA8" s="63" t="s">
        <v>60</v>
      </c>
      <c r="CB8" s="62" t="s">
        <v>59</v>
      </c>
      <c r="CC8" s="63" t="s">
        <v>60</v>
      </c>
      <c r="CD8" s="62" t="s">
        <v>59</v>
      </c>
      <c r="CE8" s="63" t="s">
        <v>60</v>
      </c>
      <c r="CF8" s="62" t="s">
        <v>59</v>
      </c>
      <c r="CG8" s="63" t="s">
        <v>60</v>
      </c>
      <c r="CH8" s="62" t="s">
        <v>59</v>
      </c>
      <c r="CI8" s="63" t="s">
        <v>60</v>
      </c>
      <c r="CJ8" s="62" t="s">
        <v>59</v>
      </c>
      <c r="CK8" s="63" t="s">
        <v>60</v>
      </c>
      <c r="CL8" s="62" t="s">
        <v>59</v>
      </c>
      <c r="CM8" s="63" t="s">
        <v>60</v>
      </c>
      <c r="CN8" s="62" t="s">
        <v>59</v>
      </c>
      <c r="CO8" s="63" t="s">
        <v>60</v>
      </c>
      <c r="CP8" s="62" t="s">
        <v>59</v>
      </c>
      <c r="CQ8" s="63" t="s">
        <v>60</v>
      </c>
      <c r="CR8" s="62" t="s">
        <v>59</v>
      </c>
      <c r="CS8" s="63" t="s">
        <v>60</v>
      </c>
      <c r="CT8" s="62" t="s">
        <v>59</v>
      </c>
      <c r="CU8" s="63" t="s">
        <v>60</v>
      </c>
      <c r="CV8" s="62" t="s">
        <v>59</v>
      </c>
      <c r="CW8" s="63" t="s">
        <v>60</v>
      </c>
      <c r="CX8" s="62" t="s">
        <v>59</v>
      </c>
      <c r="CY8" s="63" t="s">
        <v>60</v>
      </c>
      <c r="CZ8" s="62" t="s">
        <v>59</v>
      </c>
      <c r="DA8" s="63" t="s">
        <v>60</v>
      </c>
      <c r="DB8" s="62" t="s">
        <v>59</v>
      </c>
      <c r="DC8" s="63" t="s">
        <v>60</v>
      </c>
      <c r="DD8" s="62" t="s">
        <v>59</v>
      </c>
      <c r="DE8" s="63" t="s">
        <v>60</v>
      </c>
      <c r="DF8" s="62" t="s">
        <v>59</v>
      </c>
      <c r="DG8" s="63" t="s">
        <v>60</v>
      </c>
      <c r="DH8" s="62" t="s">
        <v>59</v>
      </c>
      <c r="DI8" s="63" t="s">
        <v>60</v>
      </c>
      <c r="DJ8" s="62" t="s">
        <v>59</v>
      </c>
      <c r="DK8" s="63" t="s">
        <v>60</v>
      </c>
      <c r="DL8" s="62" t="s">
        <v>59</v>
      </c>
      <c r="DM8" s="63" t="s">
        <v>60</v>
      </c>
      <c r="DN8" s="62" t="s">
        <v>59</v>
      </c>
      <c r="DO8" s="63" t="s">
        <v>60</v>
      </c>
      <c r="DP8" s="62" t="s">
        <v>59</v>
      </c>
      <c r="DQ8" s="63" t="s">
        <v>60</v>
      </c>
      <c r="DR8" s="62" t="s">
        <v>59</v>
      </c>
      <c r="DS8" s="63" t="s">
        <v>60</v>
      </c>
      <c r="DT8" s="62" t="s">
        <v>59</v>
      </c>
      <c r="DU8" s="63" t="s">
        <v>60</v>
      </c>
    </row>
    <row r="9" spans="1:126" s="55" customFormat="1" ht="15" customHeight="1">
      <c r="B9" s="64" t="s">
        <v>94</v>
      </c>
      <c r="C9" s="83">
        <v>1</v>
      </c>
      <c r="D9" s="83">
        <f>C9+1</f>
        <v>2</v>
      </c>
      <c r="E9" s="83">
        <f t="shared" ref="E9:AE9" si="0">D9+1</f>
        <v>3</v>
      </c>
      <c r="F9" s="83">
        <f t="shared" si="0"/>
        <v>4</v>
      </c>
      <c r="G9" s="83">
        <f t="shared" si="0"/>
        <v>5</v>
      </c>
      <c r="H9" s="83">
        <f t="shared" si="0"/>
        <v>6</v>
      </c>
      <c r="I9" s="83">
        <f t="shared" si="0"/>
        <v>7</v>
      </c>
      <c r="J9" s="83">
        <f t="shared" si="0"/>
        <v>8</v>
      </c>
      <c r="K9" s="83">
        <f t="shared" si="0"/>
        <v>9</v>
      </c>
      <c r="L9" s="83">
        <f t="shared" si="0"/>
        <v>10</v>
      </c>
      <c r="M9" s="83">
        <f t="shared" si="0"/>
        <v>11</v>
      </c>
      <c r="N9" s="83">
        <f t="shared" si="0"/>
        <v>12</v>
      </c>
      <c r="O9" s="83">
        <f t="shared" si="0"/>
        <v>13</v>
      </c>
      <c r="P9" s="83">
        <f t="shared" si="0"/>
        <v>14</v>
      </c>
      <c r="Q9" s="83">
        <f t="shared" si="0"/>
        <v>15</v>
      </c>
      <c r="R9" s="83">
        <f t="shared" si="0"/>
        <v>16</v>
      </c>
      <c r="S9" s="83">
        <f t="shared" si="0"/>
        <v>17</v>
      </c>
      <c r="T9" s="83">
        <f t="shared" si="0"/>
        <v>18</v>
      </c>
      <c r="U9" s="83">
        <f t="shared" si="0"/>
        <v>19</v>
      </c>
      <c r="V9" s="83">
        <f t="shared" si="0"/>
        <v>20</v>
      </c>
      <c r="W9" s="83">
        <f t="shared" si="0"/>
        <v>21</v>
      </c>
      <c r="X9" s="83">
        <f t="shared" si="0"/>
        <v>22</v>
      </c>
      <c r="Y9" s="83">
        <f t="shared" si="0"/>
        <v>23</v>
      </c>
      <c r="Z9" s="83">
        <f t="shared" si="0"/>
        <v>24</v>
      </c>
      <c r="AA9" s="83">
        <f t="shared" si="0"/>
        <v>25</v>
      </c>
      <c r="AB9" s="83">
        <f t="shared" si="0"/>
        <v>26</v>
      </c>
      <c r="AC9" s="83">
        <f t="shared" si="0"/>
        <v>27</v>
      </c>
      <c r="AD9" s="83">
        <f t="shared" si="0"/>
        <v>28</v>
      </c>
      <c r="AE9" s="83">
        <f t="shared" si="0"/>
        <v>29</v>
      </c>
      <c r="AF9" s="83">
        <f t="shared" ref="AF9" si="1">AE9+1</f>
        <v>30</v>
      </c>
      <c r="AG9" s="83">
        <f t="shared" ref="AG9" si="2">AF9+1</f>
        <v>31</v>
      </c>
      <c r="AH9" s="83">
        <f t="shared" ref="AH9" si="3">AG9+1</f>
        <v>32</v>
      </c>
      <c r="AI9" s="83">
        <f t="shared" ref="AI9" si="4">AH9+1</f>
        <v>33</v>
      </c>
      <c r="AJ9" s="83">
        <f t="shared" ref="AJ9" si="5">AI9+1</f>
        <v>34</v>
      </c>
      <c r="AK9" s="83">
        <f t="shared" ref="AK9" si="6">AJ9+1</f>
        <v>35</v>
      </c>
      <c r="AL9" s="83">
        <f t="shared" ref="AL9" si="7">AK9+1</f>
        <v>36</v>
      </c>
      <c r="AM9" s="83">
        <f t="shared" ref="AM9" si="8">AL9+1</f>
        <v>37</v>
      </c>
      <c r="AN9" s="83">
        <f t="shared" ref="AN9" si="9">AM9+1</f>
        <v>38</v>
      </c>
      <c r="AO9" s="83">
        <f t="shared" ref="AO9" si="10">AN9+1</f>
        <v>39</v>
      </c>
      <c r="AP9" s="83">
        <f t="shared" ref="AP9" si="11">AO9+1</f>
        <v>40</v>
      </c>
      <c r="AQ9" s="83">
        <f t="shared" ref="AQ9" si="12">AP9+1</f>
        <v>41</v>
      </c>
      <c r="AR9" s="83">
        <f t="shared" ref="AR9" si="13">AQ9+1</f>
        <v>42</v>
      </c>
      <c r="AS9" s="83">
        <f t="shared" ref="AS9" si="14">AR9+1</f>
        <v>43</v>
      </c>
      <c r="AT9" s="83">
        <f t="shared" ref="AT9" si="15">AS9+1</f>
        <v>44</v>
      </c>
      <c r="AU9" s="83">
        <f t="shared" ref="AU9" si="16">AT9+1</f>
        <v>45</v>
      </c>
      <c r="AV9" s="83">
        <f t="shared" ref="AV9" si="17">AU9+1</f>
        <v>46</v>
      </c>
      <c r="AW9" s="83">
        <f t="shared" ref="AW9" si="18">AV9+1</f>
        <v>47</v>
      </c>
      <c r="AX9" s="83">
        <f t="shared" ref="AX9" si="19">AW9+1</f>
        <v>48</v>
      </c>
      <c r="AY9" s="83">
        <f t="shared" ref="AY9" si="20">AX9+1</f>
        <v>49</v>
      </c>
      <c r="AZ9" s="83">
        <f t="shared" ref="AZ9" si="21">AY9+1</f>
        <v>50</v>
      </c>
      <c r="BA9" s="83">
        <f t="shared" ref="BA9" si="22">AZ9+1</f>
        <v>51</v>
      </c>
      <c r="BB9" s="83">
        <f t="shared" ref="BB9" si="23">BA9+1</f>
        <v>52</v>
      </c>
      <c r="BC9" s="83">
        <f t="shared" ref="BC9" si="24">BB9+1</f>
        <v>53</v>
      </c>
      <c r="BD9" s="83">
        <f t="shared" ref="BD9" si="25">BC9+1</f>
        <v>54</v>
      </c>
      <c r="BE9" s="83">
        <f t="shared" ref="BE9" si="26">BD9+1</f>
        <v>55</v>
      </c>
      <c r="BF9" s="83">
        <f t="shared" ref="BF9" si="27">BE9+1</f>
        <v>56</v>
      </c>
      <c r="BG9" s="83">
        <f t="shared" ref="BG9" si="28">BF9+1</f>
        <v>57</v>
      </c>
      <c r="BH9" s="83">
        <f t="shared" ref="BH9" si="29">BG9+1</f>
        <v>58</v>
      </c>
      <c r="BI9" s="83">
        <f t="shared" ref="BI9" si="30">BH9+1</f>
        <v>59</v>
      </c>
      <c r="BJ9" s="83">
        <f t="shared" ref="BJ9" si="31">BI9+1</f>
        <v>60</v>
      </c>
      <c r="BK9" s="83">
        <f t="shared" ref="BK9" si="32">BJ9+1</f>
        <v>61</v>
      </c>
      <c r="BL9" s="83">
        <f t="shared" ref="BL9" si="33">BK9+1</f>
        <v>62</v>
      </c>
      <c r="BM9" s="83">
        <f t="shared" ref="BM9" si="34">BL9+1</f>
        <v>63</v>
      </c>
      <c r="BN9" s="83">
        <f t="shared" ref="BN9" si="35">BM9+1</f>
        <v>64</v>
      </c>
      <c r="BO9" s="83">
        <f t="shared" ref="BO9" si="36">BN9+1</f>
        <v>65</v>
      </c>
      <c r="BP9" s="83">
        <f t="shared" ref="BP9" si="37">BO9+1</f>
        <v>66</v>
      </c>
      <c r="BQ9" s="83">
        <f t="shared" ref="BQ9" si="38">BP9+1</f>
        <v>67</v>
      </c>
      <c r="BR9" s="83">
        <f t="shared" ref="BR9" si="39">BQ9+1</f>
        <v>68</v>
      </c>
      <c r="BS9" s="83">
        <f t="shared" ref="BS9" si="40">BR9+1</f>
        <v>69</v>
      </c>
      <c r="BT9" s="83">
        <f t="shared" ref="BT9" si="41">BS9+1</f>
        <v>70</v>
      </c>
      <c r="BU9" s="83">
        <f t="shared" ref="BU9" si="42">BT9+1</f>
        <v>71</v>
      </c>
      <c r="BV9" s="83">
        <f t="shared" ref="BV9" si="43">BU9+1</f>
        <v>72</v>
      </c>
      <c r="BW9" s="83">
        <f t="shared" ref="BW9" si="44">BV9+1</f>
        <v>73</v>
      </c>
      <c r="BX9" s="83">
        <f t="shared" ref="BX9" si="45">BW9+1</f>
        <v>74</v>
      </c>
      <c r="BY9" s="83">
        <f t="shared" ref="BY9" si="46">BX9+1</f>
        <v>75</v>
      </c>
      <c r="BZ9" s="83">
        <f t="shared" ref="BZ9" si="47">BY9+1</f>
        <v>76</v>
      </c>
      <c r="CA9" s="83">
        <f t="shared" ref="CA9" si="48">BZ9+1</f>
        <v>77</v>
      </c>
      <c r="CB9" s="83">
        <f t="shared" ref="CB9" si="49">CA9+1</f>
        <v>78</v>
      </c>
      <c r="CC9" s="83">
        <f t="shared" ref="CC9" si="50">CB9+1</f>
        <v>79</v>
      </c>
      <c r="CD9" s="83">
        <f t="shared" ref="CD9" si="51">CC9+1</f>
        <v>80</v>
      </c>
      <c r="CE9" s="83">
        <f t="shared" ref="CE9" si="52">CD9+1</f>
        <v>81</v>
      </c>
      <c r="CF9" s="83">
        <f t="shared" ref="CF9" si="53">CE9+1</f>
        <v>82</v>
      </c>
      <c r="CG9" s="83">
        <f t="shared" ref="CG9" si="54">CF9+1</f>
        <v>83</v>
      </c>
      <c r="CH9" s="83">
        <f t="shared" ref="CH9" si="55">CG9+1</f>
        <v>84</v>
      </c>
      <c r="CI9" s="83">
        <f t="shared" ref="CI9" si="56">CH9+1</f>
        <v>85</v>
      </c>
      <c r="CJ9" s="83">
        <f t="shared" ref="CJ9" si="57">CI9+1</f>
        <v>86</v>
      </c>
      <c r="CK9" s="83">
        <f t="shared" ref="CK9" si="58">CJ9+1</f>
        <v>87</v>
      </c>
      <c r="CL9" s="83">
        <f t="shared" ref="CL9" si="59">CK9+1</f>
        <v>88</v>
      </c>
      <c r="CM9" s="83">
        <f t="shared" ref="CM9" si="60">CL9+1</f>
        <v>89</v>
      </c>
      <c r="CN9" s="83">
        <f t="shared" ref="CN9" si="61">CM9+1</f>
        <v>90</v>
      </c>
      <c r="CO9" s="83">
        <f t="shared" ref="CO9" si="62">CN9+1</f>
        <v>91</v>
      </c>
      <c r="CP9" s="83">
        <f t="shared" ref="CP9" si="63">CO9+1</f>
        <v>92</v>
      </c>
      <c r="CQ9" s="83">
        <f t="shared" ref="CQ9" si="64">CP9+1</f>
        <v>93</v>
      </c>
      <c r="CR9" s="83">
        <f t="shared" ref="CR9" si="65">CQ9+1</f>
        <v>94</v>
      </c>
      <c r="CS9" s="83">
        <f t="shared" ref="CS9" si="66">CR9+1</f>
        <v>95</v>
      </c>
      <c r="CT9" s="83">
        <f t="shared" ref="CT9" si="67">CS9+1</f>
        <v>96</v>
      </c>
      <c r="CU9" s="83">
        <f t="shared" ref="CU9" si="68">CT9+1</f>
        <v>97</v>
      </c>
      <c r="CV9" s="83">
        <f t="shared" ref="CV9" si="69">CU9+1</f>
        <v>98</v>
      </c>
      <c r="CW9" s="83">
        <f t="shared" ref="CW9" si="70">CV9+1</f>
        <v>99</v>
      </c>
      <c r="CX9" s="83">
        <f t="shared" ref="CX9" si="71">CW9+1</f>
        <v>100</v>
      </c>
      <c r="CY9" s="83">
        <f t="shared" ref="CY9" si="72">CX9+1</f>
        <v>101</v>
      </c>
      <c r="CZ9" s="83">
        <f t="shared" ref="CZ9" si="73">CY9+1</f>
        <v>102</v>
      </c>
      <c r="DA9" s="83">
        <f t="shared" ref="DA9" si="74">CZ9+1</f>
        <v>103</v>
      </c>
      <c r="DB9" s="83">
        <f t="shared" ref="DB9" si="75">DA9+1</f>
        <v>104</v>
      </c>
      <c r="DC9" s="83">
        <f t="shared" ref="DC9" si="76">DB9+1</f>
        <v>105</v>
      </c>
      <c r="DD9" s="83">
        <f t="shared" ref="DD9" si="77">DC9+1</f>
        <v>106</v>
      </c>
      <c r="DE9" s="83">
        <f t="shared" ref="DE9" si="78">DD9+1</f>
        <v>107</v>
      </c>
      <c r="DF9" s="83">
        <f t="shared" ref="DF9" si="79">DE9+1</f>
        <v>108</v>
      </c>
      <c r="DG9" s="83">
        <f t="shared" ref="DG9" si="80">DF9+1</f>
        <v>109</v>
      </c>
      <c r="DH9" s="83">
        <f t="shared" ref="DH9" si="81">DG9+1</f>
        <v>110</v>
      </c>
      <c r="DI9" s="83">
        <f t="shared" ref="DI9" si="82">DH9+1</f>
        <v>111</v>
      </c>
      <c r="DJ9" s="83">
        <f t="shared" ref="DJ9" si="83">DI9+1</f>
        <v>112</v>
      </c>
      <c r="DK9" s="83">
        <f t="shared" ref="DK9" si="84">DJ9+1</f>
        <v>113</v>
      </c>
      <c r="DL9" s="83">
        <f t="shared" ref="DL9" si="85">DK9+1</f>
        <v>114</v>
      </c>
      <c r="DM9" s="83">
        <f t="shared" ref="DM9" si="86">DL9+1</f>
        <v>115</v>
      </c>
      <c r="DN9" s="83">
        <f t="shared" ref="DN9" si="87">DM9+1</f>
        <v>116</v>
      </c>
      <c r="DO9" s="83">
        <f t="shared" ref="DO9" si="88">DN9+1</f>
        <v>117</v>
      </c>
      <c r="DP9" s="83">
        <f t="shared" ref="DP9" si="89">DO9+1</f>
        <v>118</v>
      </c>
      <c r="DQ9" s="83">
        <f t="shared" ref="DQ9" si="90">DP9+1</f>
        <v>119</v>
      </c>
      <c r="DR9" s="83">
        <f t="shared" ref="DR9" si="91">DQ9+1</f>
        <v>120</v>
      </c>
      <c r="DS9" s="83">
        <f t="shared" ref="DS9" si="92">DR9+1</f>
        <v>121</v>
      </c>
      <c r="DT9" s="83">
        <f t="shared" ref="DT9" si="93">DS9+1</f>
        <v>122</v>
      </c>
      <c r="DU9" s="83">
        <f t="shared" ref="DU9" si="94">DT9+1</f>
        <v>123</v>
      </c>
    </row>
    <row r="10" spans="1:126" s="67" customFormat="1" ht="21" customHeight="1">
      <c r="B10" s="69">
        <v>1</v>
      </c>
      <c r="C10" s="73" t="s">
        <v>98</v>
      </c>
      <c r="D10" s="75">
        <f>F10+H10-DT10</f>
        <v>0</v>
      </c>
      <c r="E10" s="75">
        <f>G10+I10-DU10</f>
        <v>2049246.2589</v>
      </c>
      <c r="F10" s="76">
        <f>J10+V10+Z10+AD10+BB10+BN10+CL10+CP10+DB10+DJ10+DP10</f>
        <v>0</v>
      </c>
      <c r="G10" s="76">
        <f>K10+W10+AA10+AE10+BC10+BO10+CM10+CQ10+DC10+DK10+DQ10</f>
        <v>2005066.8108999999</v>
      </c>
      <c r="H10" s="76">
        <f>L10+X10+AB10+AF10+BD10+BP10+CN10+CR10+DD10+DL10+DR10</f>
        <v>0</v>
      </c>
      <c r="I10" s="76">
        <f>M10+Y10+AC10+AG10+BE10+BQ10+CO10+CS10+DE10+DM10+DS10</f>
        <v>44179.448000000004</v>
      </c>
      <c r="J10" s="66">
        <v>0</v>
      </c>
      <c r="K10" s="66">
        <v>477645.92480000004</v>
      </c>
      <c r="L10" s="66">
        <v>0</v>
      </c>
      <c r="M10" s="66">
        <v>4911.8</v>
      </c>
      <c r="N10" s="66">
        <v>0</v>
      </c>
      <c r="O10" s="66">
        <v>304341.10570000001</v>
      </c>
      <c r="P10" s="66">
        <v>0</v>
      </c>
      <c r="Q10" s="66">
        <v>4911.8</v>
      </c>
      <c r="R10" s="66">
        <v>0</v>
      </c>
      <c r="S10" s="66">
        <v>3919.1331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81243.021999999997</v>
      </c>
      <c r="AF10" s="66">
        <v>0</v>
      </c>
      <c r="AG10" s="66">
        <v>15257.083999999999</v>
      </c>
      <c r="AH10" s="66"/>
      <c r="AI10" s="66"/>
      <c r="AJ10" s="66"/>
      <c r="AK10" s="66"/>
      <c r="AL10" s="66">
        <v>0</v>
      </c>
      <c r="AM10" s="66">
        <v>969.8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80273.221999999994</v>
      </c>
      <c r="AV10" s="66">
        <v>0</v>
      </c>
      <c r="AW10" s="66">
        <v>50322.364999999998</v>
      </c>
      <c r="AX10" s="66">
        <v>0</v>
      </c>
      <c r="AY10" s="66">
        <v>0</v>
      </c>
      <c r="AZ10" s="66">
        <v>0</v>
      </c>
      <c r="BA10" s="66">
        <v>-35065.281000000003</v>
      </c>
      <c r="BB10" s="66">
        <v>0</v>
      </c>
      <c r="BC10" s="66">
        <v>220920.65169999999</v>
      </c>
      <c r="BD10" s="66">
        <v>0</v>
      </c>
      <c r="BE10" s="66">
        <v>1941.7360000000001</v>
      </c>
      <c r="BF10" s="66">
        <v>0</v>
      </c>
      <c r="BG10" s="66">
        <v>212227.35709999999</v>
      </c>
      <c r="BH10" s="66">
        <v>0</v>
      </c>
      <c r="BI10" s="66">
        <v>0</v>
      </c>
      <c r="BJ10" s="66">
        <v>0</v>
      </c>
      <c r="BK10" s="66">
        <v>0</v>
      </c>
      <c r="BL10" s="66">
        <v>0</v>
      </c>
      <c r="BM10" s="66">
        <v>0</v>
      </c>
      <c r="BN10" s="66">
        <v>0</v>
      </c>
      <c r="BO10" s="66">
        <v>75541.891199999998</v>
      </c>
      <c r="BP10" s="66">
        <v>0</v>
      </c>
      <c r="BQ10" s="66">
        <v>22068.828000000001</v>
      </c>
      <c r="BR10" s="66">
        <v>0</v>
      </c>
      <c r="BS10" s="66">
        <v>0</v>
      </c>
      <c r="BT10" s="66">
        <v>0</v>
      </c>
      <c r="BU10" s="66">
        <v>0</v>
      </c>
      <c r="BV10" s="66">
        <v>0</v>
      </c>
      <c r="BW10" s="66">
        <v>0</v>
      </c>
      <c r="BX10" s="66">
        <v>0</v>
      </c>
      <c r="BY10" s="66">
        <v>0</v>
      </c>
      <c r="BZ10" s="66">
        <v>0</v>
      </c>
      <c r="CA10" s="66">
        <v>5700</v>
      </c>
      <c r="CB10" s="66">
        <v>0</v>
      </c>
      <c r="CC10" s="66">
        <v>0</v>
      </c>
      <c r="CD10" s="66">
        <v>0</v>
      </c>
      <c r="CE10" s="66">
        <v>69841.891199999998</v>
      </c>
      <c r="CF10" s="66">
        <v>0</v>
      </c>
      <c r="CG10" s="66">
        <v>2157.3000000000002</v>
      </c>
      <c r="CH10" s="66">
        <v>0</v>
      </c>
      <c r="CI10" s="66">
        <v>0</v>
      </c>
      <c r="CJ10" s="66">
        <v>0</v>
      </c>
      <c r="CK10" s="66">
        <v>10511.528</v>
      </c>
      <c r="CL10" s="66">
        <v>0</v>
      </c>
      <c r="CM10" s="66">
        <v>0</v>
      </c>
      <c r="CN10" s="66">
        <v>0</v>
      </c>
      <c r="CO10" s="66">
        <v>0</v>
      </c>
      <c r="CP10" s="66">
        <v>0</v>
      </c>
      <c r="CQ10" s="66">
        <v>244052.16629999998</v>
      </c>
      <c r="CR10" s="66">
        <v>0</v>
      </c>
      <c r="CS10" s="66">
        <v>0</v>
      </c>
      <c r="CT10" s="66">
        <v>0</v>
      </c>
      <c r="CU10" s="66">
        <v>236913.45630000002</v>
      </c>
      <c r="CV10" s="66">
        <v>0</v>
      </c>
      <c r="CW10" s="66">
        <v>0</v>
      </c>
      <c r="CX10" s="66">
        <v>0</v>
      </c>
      <c r="CY10" s="66">
        <v>54611.659299999999</v>
      </c>
      <c r="CZ10" s="66">
        <v>0</v>
      </c>
      <c r="DA10" s="66">
        <v>0</v>
      </c>
      <c r="DB10" s="66">
        <v>0</v>
      </c>
      <c r="DC10" s="66">
        <v>901473.15490000008</v>
      </c>
      <c r="DD10" s="66">
        <v>0</v>
      </c>
      <c r="DE10" s="66">
        <v>0</v>
      </c>
      <c r="DF10" s="66">
        <v>0</v>
      </c>
      <c r="DG10" s="66">
        <v>447671.03100000002</v>
      </c>
      <c r="DH10" s="66">
        <v>0</v>
      </c>
      <c r="DI10" s="66">
        <v>0</v>
      </c>
      <c r="DJ10" s="66">
        <v>0</v>
      </c>
      <c r="DK10" s="66">
        <v>4190</v>
      </c>
      <c r="DL10" s="66">
        <v>0</v>
      </c>
      <c r="DM10" s="66">
        <v>0</v>
      </c>
      <c r="DN10" s="66">
        <v>0</v>
      </c>
      <c r="DO10" s="66">
        <v>0</v>
      </c>
      <c r="DP10" s="66">
        <v>0</v>
      </c>
      <c r="DQ10" s="66">
        <v>0</v>
      </c>
      <c r="DR10" s="66">
        <v>0</v>
      </c>
      <c r="DS10" s="66">
        <v>0</v>
      </c>
      <c r="DT10" s="66">
        <v>0</v>
      </c>
      <c r="DU10" s="66">
        <v>0</v>
      </c>
    </row>
    <row r="11" spans="1:126" s="67" customFormat="1" ht="21" customHeight="1">
      <c r="B11" s="69">
        <v>2</v>
      </c>
      <c r="C11" s="73" t="s">
        <v>99</v>
      </c>
      <c r="D11" s="75">
        <f t="shared" ref="D11:D25" si="95">F11+H11-DT11</f>
        <v>57611.208400000003</v>
      </c>
      <c r="E11" s="75">
        <f t="shared" ref="E11:E25" si="96">G11+I11-DU11</f>
        <v>33078.866999999998</v>
      </c>
      <c r="F11" s="76">
        <f t="shared" ref="F11:F25" si="97">J11+V11+Z11+AD11+BB11+BN11+CL11+CP11+DB11+DJ11+DP11</f>
        <v>43513</v>
      </c>
      <c r="G11" s="76">
        <f t="shared" ref="G11:G25" si="98">K11+W11+AA11+AE11+BC11+BO11+CM11+CQ11+DC11+DK11+DQ11</f>
        <v>26536.529999999995</v>
      </c>
      <c r="H11" s="76">
        <f t="shared" ref="H11:H25" si="99">L11+X11+AB11+AF11+BD11+BP11+CN11+CR11+DD11+DL11+DR11</f>
        <v>14098.2084</v>
      </c>
      <c r="I11" s="76">
        <f t="shared" ref="I11:I25" si="100">M11+Y11+AC11+AG11+BE11+BQ11+CO11+CS11+DE11+DM11+DS11</f>
        <v>6542.3369999999995</v>
      </c>
      <c r="J11" s="66">
        <v>26795</v>
      </c>
      <c r="K11" s="66">
        <v>17090.607899999999</v>
      </c>
      <c r="L11" s="66">
        <v>1740</v>
      </c>
      <c r="M11" s="66">
        <v>1192.82</v>
      </c>
      <c r="N11" s="66">
        <v>26541</v>
      </c>
      <c r="O11" s="66">
        <v>17044.007900000001</v>
      </c>
      <c r="P11" s="66">
        <v>1740</v>
      </c>
      <c r="Q11" s="66">
        <v>1192.82</v>
      </c>
      <c r="R11" s="66">
        <v>200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2230</v>
      </c>
      <c r="AE11" s="66">
        <v>787</v>
      </c>
      <c r="AF11" s="66">
        <v>11000</v>
      </c>
      <c r="AG11" s="66">
        <v>4351.5169999999998</v>
      </c>
      <c r="AH11" s="66"/>
      <c r="AI11" s="66"/>
      <c r="AJ11" s="66"/>
      <c r="AK11" s="66"/>
      <c r="AL11" s="66">
        <v>1630</v>
      </c>
      <c r="AM11" s="66">
        <v>787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600</v>
      </c>
      <c r="AU11" s="66">
        <v>0</v>
      </c>
      <c r="AV11" s="66">
        <v>11000</v>
      </c>
      <c r="AW11" s="66">
        <v>5454.5169999999998</v>
      </c>
      <c r="AX11" s="66">
        <v>0</v>
      </c>
      <c r="AY11" s="66">
        <v>0</v>
      </c>
      <c r="AZ11" s="66">
        <v>0</v>
      </c>
      <c r="BA11" s="66">
        <v>-1103</v>
      </c>
      <c r="BB11" s="66">
        <v>780</v>
      </c>
      <c r="BC11" s="66">
        <v>480</v>
      </c>
      <c r="BD11" s="66">
        <v>260</v>
      </c>
      <c r="BE11" s="66">
        <v>0</v>
      </c>
      <c r="BF11" s="66">
        <v>780</v>
      </c>
      <c r="BG11" s="66">
        <v>480</v>
      </c>
      <c r="BH11" s="66">
        <v>260</v>
      </c>
      <c r="BI11" s="66">
        <v>0</v>
      </c>
      <c r="BJ11" s="66">
        <v>0</v>
      </c>
      <c r="BK11" s="66">
        <v>0</v>
      </c>
      <c r="BL11" s="66">
        <v>0</v>
      </c>
      <c r="BM11" s="66">
        <v>0</v>
      </c>
      <c r="BN11" s="66">
        <v>750</v>
      </c>
      <c r="BO11" s="66">
        <v>389.29469999999998</v>
      </c>
      <c r="BP11" s="66">
        <v>1098.2084</v>
      </c>
      <c r="BQ11" s="66">
        <v>998</v>
      </c>
      <c r="BR11" s="66">
        <v>0</v>
      </c>
      <c r="BS11" s="66">
        <v>0</v>
      </c>
      <c r="BT11" s="66">
        <v>0</v>
      </c>
      <c r="BU11" s="66">
        <v>0</v>
      </c>
      <c r="BV11" s="66">
        <v>0</v>
      </c>
      <c r="BW11" s="66">
        <v>0</v>
      </c>
      <c r="BX11" s="66">
        <v>0</v>
      </c>
      <c r="BY11" s="66">
        <v>0</v>
      </c>
      <c r="BZ11" s="66">
        <v>0</v>
      </c>
      <c r="CA11" s="66">
        <v>0</v>
      </c>
      <c r="CB11" s="66">
        <v>0</v>
      </c>
      <c r="CC11" s="66">
        <v>0</v>
      </c>
      <c r="CD11" s="66">
        <v>750</v>
      </c>
      <c r="CE11" s="66">
        <v>389.29469999999998</v>
      </c>
      <c r="CF11" s="66">
        <v>1098.2084</v>
      </c>
      <c r="CG11" s="66">
        <v>998</v>
      </c>
      <c r="CH11" s="66">
        <v>0</v>
      </c>
      <c r="CI11" s="66">
        <v>0</v>
      </c>
      <c r="CJ11" s="66">
        <v>0</v>
      </c>
      <c r="CK11" s="66">
        <v>0</v>
      </c>
      <c r="CL11" s="66">
        <v>0</v>
      </c>
      <c r="CM11" s="66">
        <v>0</v>
      </c>
      <c r="CN11" s="66">
        <v>0</v>
      </c>
      <c r="CO11" s="66">
        <v>0</v>
      </c>
      <c r="CP11" s="66">
        <v>3180</v>
      </c>
      <c r="CQ11" s="66">
        <v>1856.0804000000001</v>
      </c>
      <c r="CR11" s="66">
        <v>0</v>
      </c>
      <c r="CS11" s="66">
        <v>0</v>
      </c>
      <c r="CT11" s="66">
        <v>3060</v>
      </c>
      <c r="CU11" s="66">
        <v>1856.0804000000001</v>
      </c>
      <c r="CV11" s="66">
        <v>0</v>
      </c>
      <c r="CW11" s="66">
        <v>0</v>
      </c>
      <c r="CX11" s="66">
        <v>2810</v>
      </c>
      <c r="CY11" s="66">
        <v>1856.0804000000001</v>
      </c>
      <c r="CZ11" s="66">
        <v>0</v>
      </c>
      <c r="DA11" s="66">
        <v>0</v>
      </c>
      <c r="DB11" s="66">
        <v>8410</v>
      </c>
      <c r="DC11" s="66">
        <v>5903.5469999999996</v>
      </c>
      <c r="DD11" s="66">
        <v>0</v>
      </c>
      <c r="DE11" s="66">
        <v>0</v>
      </c>
      <c r="DF11" s="66">
        <v>8410</v>
      </c>
      <c r="DG11" s="66">
        <v>5903.5469999999996</v>
      </c>
      <c r="DH11" s="66">
        <v>0</v>
      </c>
      <c r="DI11" s="66">
        <v>0</v>
      </c>
      <c r="DJ11" s="66">
        <v>810</v>
      </c>
      <c r="DK11" s="66">
        <v>30</v>
      </c>
      <c r="DL11" s="66">
        <v>0</v>
      </c>
      <c r="DM11" s="66">
        <v>0</v>
      </c>
      <c r="DN11" s="66">
        <v>558</v>
      </c>
      <c r="DO11" s="66">
        <v>0</v>
      </c>
      <c r="DP11" s="66">
        <v>558</v>
      </c>
      <c r="DQ11" s="66">
        <v>0</v>
      </c>
      <c r="DR11" s="66">
        <v>0</v>
      </c>
      <c r="DS11" s="66">
        <v>0</v>
      </c>
      <c r="DT11" s="66">
        <v>0</v>
      </c>
      <c r="DU11" s="66">
        <v>0</v>
      </c>
    </row>
    <row r="12" spans="1:126" s="67" customFormat="1" ht="21" customHeight="1">
      <c r="B12" s="69">
        <v>3</v>
      </c>
      <c r="C12" s="73" t="s">
        <v>100</v>
      </c>
      <c r="D12" s="75">
        <f t="shared" si="95"/>
        <v>82009.124299999996</v>
      </c>
      <c r="E12" s="75">
        <f t="shared" si="96"/>
        <v>35938.132700000002</v>
      </c>
      <c r="F12" s="76">
        <f t="shared" si="97"/>
        <v>40368.9</v>
      </c>
      <c r="G12" s="76">
        <f t="shared" si="98"/>
        <v>24967.662700000001</v>
      </c>
      <c r="H12" s="76">
        <f t="shared" si="99"/>
        <v>41640.224300000002</v>
      </c>
      <c r="I12" s="76">
        <f t="shared" si="100"/>
        <v>10970.47</v>
      </c>
      <c r="J12" s="66">
        <v>30583.9</v>
      </c>
      <c r="K12" s="66">
        <v>19400.3357</v>
      </c>
      <c r="L12" s="66">
        <v>7540.2242999999999</v>
      </c>
      <c r="M12" s="66">
        <v>5957</v>
      </c>
      <c r="N12" s="66">
        <v>29983.9</v>
      </c>
      <c r="O12" s="66">
        <v>19150.3357</v>
      </c>
      <c r="P12" s="66">
        <v>7540.2242999999999</v>
      </c>
      <c r="Q12" s="66">
        <v>5957</v>
      </c>
      <c r="R12" s="66">
        <v>300</v>
      </c>
      <c r="S12" s="66">
        <v>50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1435</v>
      </c>
      <c r="AE12" s="66">
        <v>1067.038</v>
      </c>
      <c r="AF12" s="66">
        <v>10000</v>
      </c>
      <c r="AG12" s="66">
        <v>1987.51</v>
      </c>
      <c r="AH12" s="66"/>
      <c r="AI12" s="66"/>
      <c r="AJ12" s="66"/>
      <c r="AK12" s="66"/>
      <c r="AL12" s="66">
        <v>685</v>
      </c>
      <c r="AM12" s="66">
        <v>467.04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750</v>
      </c>
      <c r="AU12" s="66">
        <v>599.99800000000005</v>
      </c>
      <c r="AV12" s="66">
        <v>10000</v>
      </c>
      <c r="AW12" s="66">
        <v>1987.51</v>
      </c>
      <c r="AX12" s="66">
        <v>0</v>
      </c>
      <c r="AY12" s="66">
        <v>0</v>
      </c>
      <c r="AZ12" s="66">
        <v>0</v>
      </c>
      <c r="BA12" s="66">
        <v>0</v>
      </c>
      <c r="BB12" s="66">
        <v>1560</v>
      </c>
      <c r="BC12" s="66">
        <v>814</v>
      </c>
      <c r="BD12" s="66">
        <v>16600</v>
      </c>
      <c r="BE12" s="66">
        <v>0</v>
      </c>
      <c r="BF12" s="66">
        <v>1560</v>
      </c>
      <c r="BG12" s="66">
        <v>814</v>
      </c>
      <c r="BH12" s="66">
        <v>0</v>
      </c>
      <c r="BI12" s="66">
        <v>0</v>
      </c>
      <c r="BJ12" s="66">
        <v>0</v>
      </c>
      <c r="BK12" s="66">
        <v>0</v>
      </c>
      <c r="BL12" s="66">
        <v>0</v>
      </c>
      <c r="BM12" s="66">
        <v>0</v>
      </c>
      <c r="BN12" s="66">
        <v>3310</v>
      </c>
      <c r="BO12" s="66">
        <v>1956.289</v>
      </c>
      <c r="BP12" s="66">
        <v>3000</v>
      </c>
      <c r="BQ12" s="66">
        <v>997.8</v>
      </c>
      <c r="BR12" s="66">
        <v>0</v>
      </c>
      <c r="BS12" s="66">
        <v>0</v>
      </c>
      <c r="BT12" s="66">
        <v>0</v>
      </c>
      <c r="BU12" s="66">
        <v>0</v>
      </c>
      <c r="BV12" s="66">
        <v>0</v>
      </c>
      <c r="BW12" s="66">
        <v>0</v>
      </c>
      <c r="BX12" s="66">
        <v>0</v>
      </c>
      <c r="BY12" s="66">
        <v>0</v>
      </c>
      <c r="BZ12" s="66">
        <v>0</v>
      </c>
      <c r="CA12" s="66">
        <v>0</v>
      </c>
      <c r="CB12" s="66">
        <v>0</v>
      </c>
      <c r="CC12" s="66">
        <v>0</v>
      </c>
      <c r="CD12" s="66">
        <v>3310</v>
      </c>
      <c r="CE12" s="66">
        <v>1956.289</v>
      </c>
      <c r="CF12" s="66">
        <v>3000</v>
      </c>
      <c r="CG12" s="66">
        <v>997.8</v>
      </c>
      <c r="CH12" s="66">
        <v>0</v>
      </c>
      <c r="CI12" s="66">
        <v>0</v>
      </c>
      <c r="CJ12" s="66">
        <v>0</v>
      </c>
      <c r="CK12" s="66">
        <v>0</v>
      </c>
      <c r="CL12" s="66">
        <v>0</v>
      </c>
      <c r="CM12" s="66">
        <v>0</v>
      </c>
      <c r="CN12" s="66">
        <v>0</v>
      </c>
      <c r="CO12" s="66">
        <v>0</v>
      </c>
      <c r="CP12" s="66">
        <v>1480</v>
      </c>
      <c r="CQ12" s="66">
        <v>980</v>
      </c>
      <c r="CR12" s="66">
        <v>4500</v>
      </c>
      <c r="CS12" s="66">
        <v>2028.16</v>
      </c>
      <c r="CT12" s="66">
        <v>450</v>
      </c>
      <c r="CU12" s="66">
        <v>0</v>
      </c>
      <c r="CV12" s="66">
        <v>0</v>
      </c>
      <c r="CW12" s="66">
        <v>0</v>
      </c>
      <c r="CX12" s="66">
        <v>0</v>
      </c>
      <c r="CY12" s="66">
        <v>0</v>
      </c>
      <c r="CZ12" s="66">
        <v>0</v>
      </c>
      <c r="DA12" s="66">
        <v>0</v>
      </c>
      <c r="DB12" s="66">
        <v>800</v>
      </c>
      <c r="DC12" s="66">
        <v>0</v>
      </c>
      <c r="DD12" s="66">
        <v>0</v>
      </c>
      <c r="DE12" s="66">
        <v>0</v>
      </c>
      <c r="DF12" s="66">
        <v>0</v>
      </c>
      <c r="DG12" s="66">
        <v>0</v>
      </c>
      <c r="DH12" s="66">
        <v>0</v>
      </c>
      <c r="DI12" s="66">
        <v>0</v>
      </c>
      <c r="DJ12" s="66">
        <v>1200</v>
      </c>
      <c r="DK12" s="66">
        <v>750</v>
      </c>
      <c r="DL12" s="66">
        <v>0</v>
      </c>
      <c r="DM12" s="66">
        <v>0</v>
      </c>
      <c r="DN12" s="66">
        <v>0</v>
      </c>
      <c r="DO12" s="66">
        <v>0</v>
      </c>
      <c r="DP12" s="66">
        <v>0</v>
      </c>
      <c r="DQ12" s="66">
        <v>0</v>
      </c>
      <c r="DR12" s="66">
        <v>0</v>
      </c>
      <c r="DS12" s="66">
        <v>0</v>
      </c>
      <c r="DT12" s="66">
        <v>0</v>
      </c>
      <c r="DU12" s="66">
        <v>0</v>
      </c>
    </row>
    <row r="13" spans="1:126" s="67" customFormat="1" ht="21" customHeight="1">
      <c r="B13" s="69">
        <v>4</v>
      </c>
      <c r="C13" s="73" t="s">
        <v>101</v>
      </c>
      <c r="D13" s="75">
        <f t="shared" si="95"/>
        <v>704300.46070000005</v>
      </c>
      <c r="E13" s="75">
        <f t="shared" si="96"/>
        <v>441719.44770000002</v>
      </c>
      <c r="F13" s="76">
        <f t="shared" si="97"/>
        <v>544197.98530000006</v>
      </c>
      <c r="G13" s="76">
        <f t="shared" si="98"/>
        <v>267940.47039999999</v>
      </c>
      <c r="H13" s="76">
        <f t="shared" si="99"/>
        <v>265584.06580000004</v>
      </c>
      <c r="I13" s="76">
        <f t="shared" si="100"/>
        <v>173778.97730000003</v>
      </c>
      <c r="J13" s="66">
        <v>262649.28810000001</v>
      </c>
      <c r="K13" s="66">
        <v>171622.4976</v>
      </c>
      <c r="L13" s="66">
        <v>38813.58</v>
      </c>
      <c r="M13" s="66">
        <v>23688.281800000001</v>
      </c>
      <c r="N13" s="66">
        <v>244817.27410000001</v>
      </c>
      <c r="O13" s="66">
        <v>158935.1697</v>
      </c>
      <c r="P13" s="66">
        <v>29923.49</v>
      </c>
      <c r="Q13" s="66">
        <v>14798.191800000001</v>
      </c>
      <c r="R13" s="66">
        <v>17558.414000000001</v>
      </c>
      <c r="S13" s="66">
        <v>12482.127899999999</v>
      </c>
      <c r="T13" s="66">
        <v>8890.09</v>
      </c>
      <c r="U13" s="66">
        <v>8890.09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1118.4000000000001</v>
      </c>
      <c r="AE13" s="66">
        <v>1118.4000000000001</v>
      </c>
      <c r="AF13" s="66">
        <v>132004.7758</v>
      </c>
      <c r="AG13" s="66">
        <v>122496.5855</v>
      </c>
      <c r="AH13" s="66"/>
      <c r="AI13" s="66"/>
      <c r="AJ13" s="66"/>
      <c r="AK13" s="66"/>
      <c r="AL13" s="66">
        <v>609</v>
      </c>
      <c r="AM13" s="66">
        <v>609</v>
      </c>
      <c r="AN13" s="66">
        <v>21960</v>
      </c>
      <c r="AO13" s="66">
        <v>21960</v>
      </c>
      <c r="AP13" s="66">
        <v>0</v>
      </c>
      <c r="AQ13" s="66">
        <v>0</v>
      </c>
      <c r="AR13" s="66">
        <v>3760</v>
      </c>
      <c r="AS13" s="66">
        <v>760</v>
      </c>
      <c r="AT13" s="66">
        <v>509.4</v>
      </c>
      <c r="AU13" s="66">
        <v>509.4</v>
      </c>
      <c r="AV13" s="66">
        <v>122267.359</v>
      </c>
      <c r="AW13" s="66">
        <v>111441.178</v>
      </c>
      <c r="AX13" s="66">
        <v>0</v>
      </c>
      <c r="AY13" s="66">
        <v>0</v>
      </c>
      <c r="AZ13" s="66">
        <v>-15982.583199999999</v>
      </c>
      <c r="BA13" s="66">
        <v>-11664.592500000001</v>
      </c>
      <c r="BB13" s="66">
        <v>62425</v>
      </c>
      <c r="BC13" s="66">
        <v>25207.905999999999</v>
      </c>
      <c r="BD13" s="66">
        <v>0</v>
      </c>
      <c r="BE13" s="66">
        <v>0</v>
      </c>
      <c r="BF13" s="66">
        <v>62425</v>
      </c>
      <c r="BG13" s="66">
        <v>25207.905999999999</v>
      </c>
      <c r="BH13" s="66">
        <v>0</v>
      </c>
      <c r="BI13" s="66">
        <v>0</v>
      </c>
      <c r="BJ13" s="66">
        <v>0</v>
      </c>
      <c r="BK13" s="66">
        <v>0</v>
      </c>
      <c r="BL13" s="66">
        <v>0</v>
      </c>
      <c r="BM13" s="66">
        <v>0</v>
      </c>
      <c r="BN13" s="66">
        <v>4157.1067999999996</v>
      </c>
      <c r="BO13" s="66">
        <v>2280.0398</v>
      </c>
      <c r="BP13" s="66">
        <v>64365.2</v>
      </c>
      <c r="BQ13" s="66">
        <v>19204.599999999999</v>
      </c>
      <c r="BR13" s="66">
        <v>0</v>
      </c>
      <c r="BS13" s="66">
        <v>0</v>
      </c>
      <c r="BT13" s="66">
        <v>0</v>
      </c>
      <c r="BU13" s="66">
        <v>0</v>
      </c>
      <c r="BV13" s="66">
        <v>0</v>
      </c>
      <c r="BW13" s="66">
        <v>0</v>
      </c>
      <c r="BX13" s="66">
        <v>0</v>
      </c>
      <c r="BY13" s="66">
        <v>0</v>
      </c>
      <c r="BZ13" s="66">
        <v>392.10680000000002</v>
      </c>
      <c r="CA13" s="66">
        <v>355.5068</v>
      </c>
      <c r="CB13" s="66">
        <v>0</v>
      </c>
      <c r="CC13" s="66">
        <v>0</v>
      </c>
      <c r="CD13" s="66">
        <v>3665</v>
      </c>
      <c r="CE13" s="66">
        <v>1824.5329999999999</v>
      </c>
      <c r="CF13" s="66">
        <v>18640</v>
      </c>
      <c r="CG13" s="66">
        <v>16164.6</v>
      </c>
      <c r="CH13" s="66">
        <v>0</v>
      </c>
      <c r="CI13" s="66">
        <v>0</v>
      </c>
      <c r="CJ13" s="66">
        <v>0</v>
      </c>
      <c r="CK13" s="66">
        <v>0</v>
      </c>
      <c r="CL13" s="66">
        <v>0</v>
      </c>
      <c r="CM13" s="66">
        <v>0</v>
      </c>
      <c r="CN13" s="66">
        <v>0</v>
      </c>
      <c r="CO13" s="66">
        <v>0</v>
      </c>
      <c r="CP13" s="66">
        <v>48778.8</v>
      </c>
      <c r="CQ13" s="66">
        <v>32522.225999999999</v>
      </c>
      <c r="CR13" s="66">
        <v>8389.51</v>
      </c>
      <c r="CS13" s="66">
        <v>8389.51</v>
      </c>
      <c r="CT13" s="66">
        <v>45748.800000000003</v>
      </c>
      <c r="CU13" s="66">
        <v>31292.225999999999</v>
      </c>
      <c r="CV13" s="66">
        <v>8016.51</v>
      </c>
      <c r="CW13" s="66">
        <v>8016.51</v>
      </c>
      <c r="CX13" s="66">
        <v>38748.800000000003</v>
      </c>
      <c r="CY13" s="66">
        <v>29143.026000000002</v>
      </c>
      <c r="CZ13" s="66">
        <v>8016.51</v>
      </c>
      <c r="DA13" s="66">
        <v>8016.51</v>
      </c>
      <c r="DB13" s="66">
        <v>50683.6</v>
      </c>
      <c r="DC13" s="66">
        <v>34389.400999999998</v>
      </c>
      <c r="DD13" s="66">
        <v>22011</v>
      </c>
      <c r="DE13" s="66">
        <v>0</v>
      </c>
      <c r="DF13" s="66">
        <v>49233.599999999999</v>
      </c>
      <c r="DG13" s="66">
        <v>33739.400999999998</v>
      </c>
      <c r="DH13" s="66">
        <v>22011</v>
      </c>
      <c r="DI13" s="66">
        <v>0</v>
      </c>
      <c r="DJ13" s="66">
        <v>3000</v>
      </c>
      <c r="DK13" s="66">
        <v>800</v>
      </c>
      <c r="DL13" s="66">
        <v>0</v>
      </c>
      <c r="DM13" s="66">
        <v>0</v>
      </c>
      <c r="DN13" s="66">
        <v>5904.2</v>
      </c>
      <c r="DO13" s="66">
        <v>0</v>
      </c>
      <c r="DP13" s="66">
        <v>111385.7904</v>
      </c>
      <c r="DQ13" s="66">
        <v>0</v>
      </c>
      <c r="DR13" s="66">
        <v>0</v>
      </c>
      <c r="DS13" s="66">
        <v>0</v>
      </c>
      <c r="DT13" s="66">
        <v>105481.5904</v>
      </c>
      <c r="DU13" s="66">
        <v>0</v>
      </c>
    </row>
    <row r="14" spans="1:126" s="67" customFormat="1" ht="21" customHeight="1">
      <c r="B14" s="69">
        <v>5</v>
      </c>
      <c r="C14" s="73" t="s">
        <v>102</v>
      </c>
      <c r="D14" s="75">
        <f t="shared" si="95"/>
        <v>1724224.5602000002</v>
      </c>
      <c r="E14" s="75">
        <f t="shared" si="96"/>
        <v>828244.14510000008</v>
      </c>
      <c r="F14" s="76">
        <f t="shared" si="97"/>
        <v>1385390.2000000002</v>
      </c>
      <c r="G14" s="76">
        <f t="shared" si="98"/>
        <v>753116.35759999999</v>
      </c>
      <c r="H14" s="76">
        <f t="shared" si="99"/>
        <v>611569.96020000009</v>
      </c>
      <c r="I14" s="76">
        <f t="shared" si="100"/>
        <v>272297.08750000002</v>
      </c>
      <c r="J14" s="66">
        <v>501620.1373</v>
      </c>
      <c r="K14" s="66">
        <v>241504.04569999999</v>
      </c>
      <c r="L14" s="66">
        <v>14286.3</v>
      </c>
      <c r="M14" s="66">
        <v>2623.5</v>
      </c>
      <c r="N14" s="66">
        <v>457970.1373</v>
      </c>
      <c r="O14" s="66">
        <v>227606.77619999999</v>
      </c>
      <c r="P14" s="66">
        <v>7046.7</v>
      </c>
      <c r="Q14" s="66">
        <v>615</v>
      </c>
      <c r="R14" s="66">
        <v>24990</v>
      </c>
      <c r="S14" s="66">
        <v>7450.826</v>
      </c>
      <c r="T14" s="66">
        <v>7239.6</v>
      </c>
      <c r="U14" s="66">
        <v>2008.5</v>
      </c>
      <c r="V14" s="66">
        <v>0</v>
      </c>
      <c r="W14" s="66">
        <v>0</v>
      </c>
      <c r="X14" s="66">
        <v>800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56357</v>
      </c>
      <c r="AE14" s="66">
        <v>26526.196</v>
      </c>
      <c r="AF14" s="66">
        <v>325728.59999999998</v>
      </c>
      <c r="AG14" s="66">
        <v>149576.13690000001</v>
      </c>
      <c r="AH14" s="66"/>
      <c r="AI14" s="66"/>
      <c r="AJ14" s="66"/>
      <c r="AK14" s="66"/>
      <c r="AL14" s="66">
        <v>13039</v>
      </c>
      <c r="AM14" s="66">
        <v>5136.75</v>
      </c>
      <c r="AN14" s="66">
        <v>38543.1</v>
      </c>
      <c r="AO14" s="66">
        <v>29949.961200000002</v>
      </c>
      <c r="AP14" s="66">
        <v>1440</v>
      </c>
      <c r="AQ14" s="66">
        <v>1118.1969999999999</v>
      </c>
      <c r="AR14" s="66">
        <v>29089.3</v>
      </c>
      <c r="AS14" s="66">
        <v>26238.198</v>
      </c>
      <c r="AT14" s="66">
        <v>41798</v>
      </c>
      <c r="AU14" s="66">
        <v>20191.249</v>
      </c>
      <c r="AV14" s="66">
        <v>297196.2</v>
      </c>
      <c r="AW14" s="66">
        <v>117551.712</v>
      </c>
      <c r="AX14" s="66">
        <v>0</v>
      </c>
      <c r="AY14" s="66">
        <v>0</v>
      </c>
      <c r="AZ14" s="66">
        <v>-39100</v>
      </c>
      <c r="BA14" s="66">
        <v>-24163.7343</v>
      </c>
      <c r="BB14" s="66">
        <v>68434.399999999994</v>
      </c>
      <c r="BC14" s="66">
        <v>40773.1031</v>
      </c>
      <c r="BD14" s="66">
        <v>23314.2</v>
      </c>
      <c r="BE14" s="66">
        <v>9601.0529999999999</v>
      </c>
      <c r="BF14" s="66">
        <v>54274.400000000001</v>
      </c>
      <c r="BG14" s="66">
        <v>37408.1031</v>
      </c>
      <c r="BH14" s="66">
        <v>0</v>
      </c>
      <c r="BI14" s="66">
        <v>0</v>
      </c>
      <c r="BJ14" s="66">
        <v>12560</v>
      </c>
      <c r="BK14" s="66">
        <v>3365</v>
      </c>
      <c r="BL14" s="66">
        <v>20750</v>
      </c>
      <c r="BM14" s="66">
        <v>7617.9840000000004</v>
      </c>
      <c r="BN14" s="66">
        <v>143889.66269999999</v>
      </c>
      <c r="BO14" s="66">
        <v>74954.7258</v>
      </c>
      <c r="BP14" s="66">
        <v>180109.56020000001</v>
      </c>
      <c r="BQ14" s="66">
        <v>83900.334600000002</v>
      </c>
      <c r="BR14" s="66">
        <v>0</v>
      </c>
      <c r="BS14" s="66">
        <v>0</v>
      </c>
      <c r="BT14" s="66">
        <v>22058.5602</v>
      </c>
      <c r="BU14" s="66">
        <v>11573.561</v>
      </c>
      <c r="BV14" s="66">
        <v>0</v>
      </c>
      <c r="BW14" s="66">
        <v>0</v>
      </c>
      <c r="BX14" s="66">
        <v>0</v>
      </c>
      <c r="BY14" s="66">
        <v>0</v>
      </c>
      <c r="BZ14" s="66">
        <v>14290</v>
      </c>
      <c r="CA14" s="66">
        <v>2734.2429999999999</v>
      </c>
      <c r="CB14" s="66">
        <v>69928.5</v>
      </c>
      <c r="CC14" s="66">
        <v>25460.892</v>
      </c>
      <c r="CD14" s="66">
        <v>56772.562700000002</v>
      </c>
      <c r="CE14" s="66">
        <v>33705.479800000001</v>
      </c>
      <c r="CF14" s="66">
        <v>88122.5</v>
      </c>
      <c r="CG14" s="66">
        <v>46865.881600000001</v>
      </c>
      <c r="CH14" s="66">
        <v>72827.100000000006</v>
      </c>
      <c r="CI14" s="66">
        <v>38515.002999999997</v>
      </c>
      <c r="CJ14" s="66">
        <v>0</v>
      </c>
      <c r="CK14" s="66">
        <v>0</v>
      </c>
      <c r="CL14" s="66">
        <v>0</v>
      </c>
      <c r="CM14" s="66">
        <v>0</v>
      </c>
      <c r="CN14" s="66">
        <v>0</v>
      </c>
      <c r="CO14" s="66">
        <v>0</v>
      </c>
      <c r="CP14" s="66">
        <v>80901.5</v>
      </c>
      <c r="CQ14" s="66">
        <v>38263.133500000004</v>
      </c>
      <c r="CR14" s="66">
        <v>67195</v>
      </c>
      <c r="CS14" s="66">
        <v>26596.062999999998</v>
      </c>
      <c r="CT14" s="66">
        <v>70461.5</v>
      </c>
      <c r="CU14" s="66">
        <v>37316.633500000004</v>
      </c>
      <c r="CV14" s="66">
        <v>65095</v>
      </c>
      <c r="CW14" s="66">
        <v>24496.062999999998</v>
      </c>
      <c r="CX14" s="66">
        <v>31563.9</v>
      </c>
      <c r="CY14" s="66">
        <v>20832.9385</v>
      </c>
      <c r="CZ14" s="66">
        <v>64888.2</v>
      </c>
      <c r="DA14" s="66">
        <v>24289.316999999999</v>
      </c>
      <c r="DB14" s="66">
        <v>241248.1</v>
      </c>
      <c r="DC14" s="66">
        <v>130122.8535</v>
      </c>
      <c r="DD14" s="66">
        <v>136.30000000000001</v>
      </c>
      <c r="DE14" s="66">
        <v>0</v>
      </c>
      <c r="DF14" s="66">
        <v>159321.20000000001</v>
      </c>
      <c r="DG14" s="66">
        <v>85171.207500000004</v>
      </c>
      <c r="DH14" s="66">
        <v>0</v>
      </c>
      <c r="DI14" s="66">
        <v>0</v>
      </c>
      <c r="DJ14" s="66">
        <v>19310</v>
      </c>
      <c r="DK14" s="66">
        <v>3803</v>
      </c>
      <c r="DL14" s="66">
        <v>0</v>
      </c>
      <c r="DM14" s="66">
        <v>0</v>
      </c>
      <c r="DN14" s="66">
        <v>893.8</v>
      </c>
      <c r="DO14" s="66">
        <v>0</v>
      </c>
      <c r="DP14" s="66">
        <v>273629.40000000002</v>
      </c>
      <c r="DQ14" s="66">
        <v>197169.3</v>
      </c>
      <c r="DR14" s="66">
        <v>0</v>
      </c>
      <c r="DS14" s="66">
        <v>0</v>
      </c>
      <c r="DT14" s="66">
        <v>272735.59999999998</v>
      </c>
      <c r="DU14" s="66">
        <v>197169.3</v>
      </c>
    </row>
    <row r="15" spans="1:126" s="67" customFormat="1" ht="21" customHeight="1">
      <c r="B15" s="69">
        <v>6</v>
      </c>
      <c r="C15" s="73" t="s">
        <v>103</v>
      </c>
      <c r="D15" s="75">
        <f t="shared" si="95"/>
        <v>1057451.5836</v>
      </c>
      <c r="E15" s="75">
        <f t="shared" si="96"/>
        <v>576384.84360000002</v>
      </c>
      <c r="F15" s="76">
        <f t="shared" si="97"/>
        <v>598450</v>
      </c>
      <c r="G15" s="76">
        <f t="shared" si="98"/>
        <v>343849.03889999999</v>
      </c>
      <c r="H15" s="76">
        <f t="shared" si="99"/>
        <v>459001.58360000001</v>
      </c>
      <c r="I15" s="76">
        <f t="shared" si="100"/>
        <v>232535.80470000001</v>
      </c>
      <c r="J15" s="66">
        <v>157342.5</v>
      </c>
      <c r="K15" s="66">
        <v>104679.2749</v>
      </c>
      <c r="L15" s="66">
        <v>13319</v>
      </c>
      <c r="M15" s="66">
        <v>8549.5509999999995</v>
      </c>
      <c r="N15" s="66">
        <v>142843.5</v>
      </c>
      <c r="O15" s="66">
        <v>97374.814599999998</v>
      </c>
      <c r="P15" s="66">
        <v>6419</v>
      </c>
      <c r="Q15" s="66">
        <v>2569.5509999999999</v>
      </c>
      <c r="R15" s="66">
        <v>1000</v>
      </c>
      <c r="S15" s="66">
        <v>160.61000000000001</v>
      </c>
      <c r="T15" s="66">
        <v>0</v>
      </c>
      <c r="U15" s="66">
        <v>0</v>
      </c>
      <c r="V15" s="66">
        <v>1000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3000</v>
      </c>
      <c r="AE15" s="66">
        <v>418.09</v>
      </c>
      <c r="AF15" s="66">
        <v>91774</v>
      </c>
      <c r="AG15" s="66">
        <v>35703.0268</v>
      </c>
      <c r="AH15" s="66"/>
      <c r="AI15" s="66"/>
      <c r="AJ15" s="66"/>
      <c r="AK15" s="66"/>
      <c r="AL15" s="66">
        <v>0</v>
      </c>
      <c r="AM15" s="66">
        <v>0</v>
      </c>
      <c r="AN15" s="66">
        <v>46194</v>
      </c>
      <c r="AO15" s="66">
        <v>12272.15</v>
      </c>
      <c r="AP15" s="66">
        <v>0</v>
      </c>
      <c r="AQ15" s="66">
        <v>0</v>
      </c>
      <c r="AR15" s="66">
        <v>0</v>
      </c>
      <c r="AS15" s="66">
        <v>0</v>
      </c>
      <c r="AT15" s="66">
        <v>3000</v>
      </c>
      <c r="AU15" s="66">
        <v>418.09</v>
      </c>
      <c r="AV15" s="66">
        <v>79680</v>
      </c>
      <c r="AW15" s="66">
        <v>47781.885600000001</v>
      </c>
      <c r="AX15" s="66">
        <v>0</v>
      </c>
      <c r="AY15" s="66">
        <v>0</v>
      </c>
      <c r="AZ15" s="66">
        <v>-34100</v>
      </c>
      <c r="BA15" s="66">
        <v>-24351.0088</v>
      </c>
      <c r="BB15" s="66">
        <v>57500</v>
      </c>
      <c r="BC15" s="66">
        <v>38818.855000000003</v>
      </c>
      <c r="BD15" s="66">
        <v>18690</v>
      </c>
      <c r="BE15" s="66">
        <v>16480</v>
      </c>
      <c r="BF15" s="66">
        <v>50000</v>
      </c>
      <c r="BG15" s="66">
        <v>37440</v>
      </c>
      <c r="BH15" s="66">
        <v>0</v>
      </c>
      <c r="BI15" s="66">
        <v>0</v>
      </c>
      <c r="BJ15" s="66">
        <v>6500</v>
      </c>
      <c r="BK15" s="66">
        <v>1378.855</v>
      </c>
      <c r="BL15" s="66">
        <v>18690</v>
      </c>
      <c r="BM15" s="66">
        <v>16480</v>
      </c>
      <c r="BN15" s="66">
        <v>98617.5</v>
      </c>
      <c r="BO15" s="66">
        <v>73558.546499999997</v>
      </c>
      <c r="BP15" s="66">
        <v>334637.58360000001</v>
      </c>
      <c r="BQ15" s="66">
        <v>171416.22690000001</v>
      </c>
      <c r="BR15" s="66">
        <v>7500</v>
      </c>
      <c r="BS15" s="66">
        <v>3891.6959999999999</v>
      </c>
      <c r="BT15" s="66">
        <v>165929.29999999999</v>
      </c>
      <c r="BU15" s="66">
        <v>85551.028099999996</v>
      </c>
      <c r="BV15" s="66">
        <v>0</v>
      </c>
      <c r="BW15" s="66">
        <v>0</v>
      </c>
      <c r="BX15" s="66">
        <v>0</v>
      </c>
      <c r="BY15" s="66">
        <v>0</v>
      </c>
      <c r="BZ15" s="66">
        <v>1500</v>
      </c>
      <c r="CA15" s="66">
        <v>1263.5</v>
      </c>
      <c r="CB15" s="66">
        <v>61154.283600000002</v>
      </c>
      <c r="CC15" s="66">
        <v>45173.442799999997</v>
      </c>
      <c r="CD15" s="66">
        <v>7193.5</v>
      </c>
      <c r="CE15" s="66">
        <v>6003.0302000000001</v>
      </c>
      <c r="CF15" s="66">
        <v>103554</v>
      </c>
      <c r="CG15" s="66">
        <v>40281.756000000001</v>
      </c>
      <c r="CH15" s="66">
        <v>82424</v>
      </c>
      <c r="CI15" s="66">
        <v>62400.320299999999</v>
      </c>
      <c r="CJ15" s="66">
        <v>4000</v>
      </c>
      <c r="CK15" s="66">
        <v>410</v>
      </c>
      <c r="CL15" s="66">
        <v>0</v>
      </c>
      <c r="CM15" s="66">
        <v>0</v>
      </c>
      <c r="CN15" s="66">
        <v>0</v>
      </c>
      <c r="CO15" s="66">
        <v>0</v>
      </c>
      <c r="CP15" s="66">
        <v>47635</v>
      </c>
      <c r="CQ15" s="66">
        <v>34050.113400000002</v>
      </c>
      <c r="CR15" s="66">
        <v>581</v>
      </c>
      <c r="CS15" s="66">
        <v>387</v>
      </c>
      <c r="CT15" s="66">
        <v>45385</v>
      </c>
      <c r="CU15" s="66">
        <v>32004.313399999999</v>
      </c>
      <c r="CV15" s="66">
        <v>581</v>
      </c>
      <c r="CW15" s="66">
        <v>387</v>
      </c>
      <c r="CX15" s="66">
        <v>31000</v>
      </c>
      <c r="CY15" s="66">
        <v>24000</v>
      </c>
      <c r="CZ15" s="66">
        <v>0</v>
      </c>
      <c r="DA15" s="66">
        <v>0</v>
      </c>
      <c r="DB15" s="66">
        <v>128355</v>
      </c>
      <c r="DC15" s="66">
        <v>90326.319900000002</v>
      </c>
      <c r="DD15" s="66">
        <v>0</v>
      </c>
      <c r="DE15" s="66">
        <v>0</v>
      </c>
      <c r="DF15" s="66">
        <v>79500</v>
      </c>
      <c r="DG15" s="66">
        <v>56481.9</v>
      </c>
      <c r="DH15" s="66">
        <v>0</v>
      </c>
      <c r="DI15" s="66">
        <v>0</v>
      </c>
      <c r="DJ15" s="66">
        <v>5000</v>
      </c>
      <c r="DK15" s="66">
        <v>1997.8391999999999</v>
      </c>
      <c r="DL15" s="66">
        <v>0</v>
      </c>
      <c r="DM15" s="66">
        <v>0</v>
      </c>
      <c r="DN15" s="66">
        <v>100000</v>
      </c>
      <c r="DO15" s="66">
        <v>0</v>
      </c>
      <c r="DP15" s="66">
        <v>100000</v>
      </c>
      <c r="DQ15" s="66">
        <v>0</v>
      </c>
      <c r="DR15" s="66">
        <v>0</v>
      </c>
      <c r="DS15" s="66">
        <v>0</v>
      </c>
      <c r="DT15" s="66">
        <v>0</v>
      </c>
      <c r="DU15" s="66">
        <v>0</v>
      </c>
    </row>
    <row r="16" spans="1:126" s="67" customFormat="1" ht="21" customHeight="1">
      <c r="B16" s="69">
        <v>7</v>
      </c>
      <c r="C16" s="73" t="s">
        <v>104</v>
      </c>
      <c r="D16" s="75">
        <f t="shared" si="95"/>
        <v>294310.32159999997</v>
      </c>
      <c r="E16" s="75">
        <f t="shared" si="96"/>
        <v>148826.10920000001</v>
      </c>
      <c r="F16" s="76">
        <f t="shared" si="97"/>
        <v>236039.3</v>
      </c>
      <c r="G16" s="76">
        <f t="shared" si="98"/>
        <v>130834.2693</v>
      </c>
      <c r="H16" s="76">
        <f t="shared" si="99"/>
        <v>116578.2216</v>
      </c>
      <c r="I16" s="76">
        <f t="shared" si="100"/>
        <v>17991.839899999999</v>
      </c>
      <c r="J16" s="66">
        <v>89480.6</v>
      </c>
      <c r="K16" s="66">
        <v>64738.520400000001</v>
      </c>
      <c r="L16" s="66">
        <v>22350</v>
      </c>
      <c r="M16" s="66">
        <v>10846</v>
      </c>
      <c r="N16" s="66">
        <v>89480.6</v>
      </c>
      <c r="O16" s="66">
        <v>64738.520400000001</v>
      </c>
      <c r="P16" s="66">
        <v>2250</v>
      </c>
      <c r="Q16" s="66">
        <v>1982</v>
      </c>
      <c r="R16" s="66">
        <v>0</v>
      </c>
      <c r="S16" s="66">
        <v>0</v>
      </c>
      <c r="T16" s="66">
        <v>12500</v>
      </c>
      <c r="U16" s="66">
        <v>1334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12706</v>
      </c>
      <c r="AE16" s="66">
        <v>11581.8</v>
      </c>
      <c r="AF16" s="66">
        <v>28778.221600000001</v>
      </c>
      <c r="AG16" s="66">
        <v>3401.7918</v>
      </c>
      <c r="AH16" s="66"/>
      <c r="AI16" s="66"/>
      <c r="AJ16" s="66"/>
      <c r="AK16" s="66"/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12706</v>
      </c>
      <c r="AU16" s="66">
        <v>11581.8</v>
      </c>
      <c r="AV16" s="66">
        <v>28778.221600000001</v>
      </c>
      <c r="AW16" s="66">
        <v>4000</v>
      </c>
      <c r="AX16" s="66">
        <v>0</v>
      </c>
      <c r="AY16" s="66">
        <v>0</v>
      </c>
      <c r="AZ16" s="66">
        <v>0</v>
      </c>
      <c r="BA16" s="66">
        <v>-598.20820000000003</v>
      </c>
      <c r="BB16" s="66">
        <v>29000</v>
      </c>
      <c r="BC16" s="66">
        <v>24046.999899999999</v>
      </c>
      <c r="BD16" s="66">
        <v>21800</v>
      </c>
      <c r="BE16" s="66">
        <v>255</v>
      </c>
      <c r="BF16" s="66">
        <v>20000</v>
      </c>
      <c r="BG16" s="66">
        <v>16199.999900000001</v>
      </c>
      <c r="BH16" s="66">
        <v>0</v>
      </c>
      <c r="BI16" s="66">
        <v>0</v>
      </c>
      <c r="BJ16" s="66">
        <v>0</v>
      </c>
      <c r="BK16" s="66">
        <v>0</v>
      </c>
      <c r="BL16" s="66">
        <v>0</v>
      </c>
      <c r="BM16" s="66">
        <v>0</v>
      </c>
      <c r="BN16" s="66">
        <v>7500</v>
      </c>
      <c r="BO16" s="66">
        <v>2971.6</v>
      </c>
      <c r="BP16" s="66">
        <v>23650</v>
      </c>
      <c r="BQ16" s="66">
        <v>1679.0481</v>
      </c>
      <c r="BR16" s="66">
        <v>0</v>
      </c>
      <c r="BS16" s="66">
        <v>0</v>
      </c>
      <c r="BT16" s="66">
        <v>0</v>
      </c>
      <c r="BU16" s="66">
        <v>0</v>
      </c>
      <c r="BV16" s="66">
        <v>0</v>
      </c>
      <c r="BW16" s="66">
        <v>0</v>
      </c>
      <c r="BX16" s="66">
        <v>0</v>
      </c>
      <c r="BY16" s="66">
        <v>0</v>
      </c>
      <c r="BZ16" s="66">
        <v>6000</v>
      </c>
      <c r="CA16" s="66">
        <v>1977.6</v>
      </c>
      <c r="CB16" s="66">
        <v>1150</v>
      </c>
      <c r="CC16" s="66">
        <v>1142.0481</v>
      </c>
      <c r="CD16" s="66">
        <v>1500</v>
      </c>
      <c r="CE16" s="66">
        <v>994</v>
      </c>
      <c r="CF16" s="66">
        <v>22500</v>
      </c>
      <c r="CG16" s="66">
        <v>537</v>
      </c>
      <c r="CH16" s="66">
        <v>0</v>
      </c>
      <c r="CI16" s="66">
        <v>0</v>
      </c>
      <c r="CJ16" s="66">
        <v>0</v>
      </c>
      <c r="CK16" s="66">
        <v>0</v>
      </c>
      <c r="CL16" s="66">
        <v>0</v>
      </c>
      <c r="CM16" s="66">
        <v>0</v>
      </c>
      <c r="CN16" s="66">
        <v>0</v>
      </c>
      <c r="CO16" s="66">
        <v>0</v>
      </c>
      <c r="CP16" s="66">
        <v>12052</v>
      </c>
      <c r="CQ16" s="66">
        <v>7038.3490000000002</v>
      </c>
      <c r="CR16" s="66">
        <v>0</v>
      </c>
      <c r="CS16" s="66">
        <v>0</v>
      </c>
      <c r="CT16" s="66">
        <v>12052</v>
      </c>
      <c r="CU16" s="66">
        <v>7038.3490000000002</v>
      </c>
      <c r="CV16" s="66">
        <v>0</v>
      </c>
      <c r="CW16" s="66">
        <v>0</v>
      </c>
      <c r="CX16" s="66">
        <v>10352</v>
      </c>
      <c r="CY16" s="66">
        <v>5437.8490000000002</v>
      </c>
      <c r="CZ16" s="66">
        <v>0</v>
      </c>
      <c r="DA16" s="66">
        <v>0</v>
      </c>
      <c r="DB16" s="66">
        <v>22200</v>
      </c>
      <c r="DC16" s="66">
        <v>17967</v>
      </c>
      <c r="DD16" s="66">
        <v>20000</v>
      </c>
      <c r="DE16" s="66">
        <v>1810</v>
      </c>
      <c r="DF16" s="66">
        <v>12600</v>
      </c>
      <c r="DG16" s="66">
        <v>11237</v>
      </c>
      <c r="DH16" s="66">
        <v>7000</v>
      </c>
      <c r="DI16" s="66">
        <v>990</v>
      </c>
      <c r="DJ16" s="66">
        <v>4200</v>
      </c>
      <c r="DK16" s="66">
        <v>2490</v>
      </c>
      <c r="DL16" s="66">
        <v>0</v>
      </c>
      <c r="DM16" s="66">
        <v>0</v>
      </c>
      <c r="DN16" s="66">
        <v>593.5</v>
      </c>
      <c r="DO16" s="66">
        <v>0</v>
      </c>
      <c r="DP16" s="66">
        <v>58900.7</v>
      </c>
      <c r="DQ16" s="66">
        <v>0</v>
      </c>
      <c r="DR16" s="66">
        <v>0</v>
      </c>
      <c r="DS16" s="66">
        <v>0</v>
      </c>
      <c r="DT16" s="66">
        <v>58307.199999999997</v>
      </c>
      <c r="DU16" s="66">
        <v>0</v>
      </c>
    </row>
    <row r="17" spans="2:126" s="67" customFormat="1" ht="21" customHeight="1">
      <c r="B17" s="69">
        <v>8</v>
      </c>
      <c r="C17" s="73" t="s">
        <v>105</v>
      </c>
      <c r="D17" s="75">
        <f t="shared" si="95"/>
        <v>377187.4</v>
      </c>
      <c r="E17" s="75">
        <f t="shared" si="96"/>
        <v>216411.41250000001</v>
      </c>
      <c r="F17" s="76">
        <f t="shared" si="97"/>
        <v>282328.03100000002</v>
      </c>
      <c r="G17" s="76">
        <f t="shared" si="98"/>
        <v>140258.7911</v>
      </c>
      <c r="H17" s="76">
        <f t="shared" si="99"/>
        <v>219540.7</v>
      </c>
      <c r="I17" s="76">
        <f t="shared" si="100"/>
        <v>105452.6214</v>
      </c>
      <c r="J17" s="66">
        <v>119200</v>
      </c>
      <c r="K17" s="66">
        <v>88082.908299999996</v>
      </c>
      <c r="L17" s="66">
        <v>9823.9069999999992</v>
      </c>
      <c r="M17" s="66">
        <v>9704.49</v>
      </c>
      <c r="N17" s="66">
        <v>82200</v>
      </c>
      <c r="O17" s="66">
        <v>55767.386299999998</v>
      </c>
      <c r="P17" s="66">
        <v>1999.9069999999999</v>
      </c>
      <c r="Q17" s="66">
        <v>1880.49</v>
      </c>
      <c r="R17" s="66">
        <v>37000</v>
      </c>
      <c r="S17" s="66">
        <v>32315.522000000001</v>
      </c>
      <c r="T17" s="66">
        <v>7824</v>
      </c>
      <c r="U17" s="66">
        <v>7824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6084</v>
      </c>
      <c r="AE17" s="66">
        <v>2457.5500000000002</v>
      </c>
      <c r="AF17" s="66">
        <v>89990</v>
      </c>
      <c r="AG17" s="66">
        <v>34212.091</v>
      </c>
      <c r="AH17" s="66"/>
      <c r="AI17" s="66"/>
      <c r="AJ17" s="66"/>
      <c r="AK17" s="66"/>
      <c r="AL17" s="66">
        <v>1584</v>
      </c>
      <c r="AM17" s="66">
        <v>641.54999999999995</v>
      </c>
      <c r="AN17" s="66">
        <v>0</v>
      </c>
      <c r="AO17" s="66">
        <v>0</v>
      </c>
      <c r="AP17" s="66">
        <v>0</v>
      </c>
      <c r="AQ17" s="66">
        <v>0</v>
      </c>
      <c r="AR17" s="66">
        <v>38490</v>
      </c>
      <c r="AS17" s="66">
        <v>2570</v>
      </c>
      <c r="AT17" s="66">
        <v>4500</v>
      </c>
      <c r="AU17" s="66">
        <v>1816</v>
      </c>
      <c r="AV17" s="66">
        <v>71500</v>
      </c>
      <c r="AW17" s="66">
        <v>32048.662</v>
      </c>
      <c r="AX17" s="66">
        <v>0</v>
      </c>
      <c r="AY17" s="66">
        <v>0</v>
      </c>
      <c r="AZ17" s="66">
        <v>-20000</v>
      </c>
      <c r="BA17" s="66">
        <v>-406.57100000000003</v>
      </c>
      <c r="BB17" s="66">
        <v>5150</v>
      </c>
      <c r="BC17" s="66">
        <v>4104.16</v>
      </c>
      <c r="BD17" s="66">
        <v>0</v>
      </c>
      <c r="BE17" s="66">
        <v>0</v>
      </c>
      <c r="BF17" s="66">
        <v>4650</v>
      </c>
      <c r="BG17" s="66">
        <v>3604.16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  <c r="BM17" s="66">
        <v>0</v>
      </c>
      <c r="BN17" s="66">
        <v>6120</v>
      </c>
      <c r="BO17" s="66">
        <v>5143</v>
      </c>
      <c r="BP17" s="66">
        <v>0</v>
      </c>
      <c r="BQ17" s="66">
        <v>0</v>
      </c>
      <c r="BR17" s="66">
        <v>0</v>
      </c>
      <c r="BS17" s="66">
        <v>0</v>
      </c>
      <c r="BT17" s="66">
        <v>0</v>
      </c>
      <c r="BU17" s="66">
        <v>0</v>
      </c>
      <c r="BV17" s="66">
        <v>0</v>
      </c>
      <c r="BW17" s="66">
        <v>0</v>
      </c>
      <c r="BX17" s="66">
        <v>0</v>
      </c>
      <c r="BY17" s="66">
        <v>0</v>
      </c>
      <c r="BZ17" s="66">
        <v>2120</v>
      </c>
      <c r="CA17" s="66">
        <v>1688</v>
      </c>
      <c r="CB17" s="66">
        <v>0</v>
      </c>
      <c r="CC17" s="66">
        <v>0</v>
      </c>
      <c r="CD17" s="66">
        <v>4000</v>
      </c>
      <c r="CE17" s="66">
        <v>3455</v>
      </c>
      <c r="CF17" s="66">
        <v>0</v>
      </c>
      <c r="CG17" s="66">
        <v>0</v>
      </c>
      <c r="CH17" s="66">
        <v>0</v>
      </c>
      <c r="CI17" s="66">
        <v>0</v>
      </c>
      <c r="CJ17" s="66">
        <v>0</v>
      </c>
      <c r="CK17" s="66">
        <v>0</v>
      </c>
      <c r="CL17" s="66">
        <v>0</v>
      </c>
      <c r="CM17" s="66">
        <v>0</v>
      </c>
      <c r="CN17" s="66">
        <v>0</v>
      </c>
      <c r="CO17" s="66">
        <v>0</v>
      </c>
      <c r="CP17" s="66">
        <v>8400</v>
      </c>
      <c r="CQ17" s="66">
        <v>3741.1727999999998</v>
      </c>
      <c r="CR17" s="66">
        <v>81006.793000000005</v>
      </c>
      <c r="CS17" s="66">
        <v>53274.224399999999</v>
      </c>
      <c r="CT17" s="66">
        <v>8200</v>
      </c>
      <c r="CU17" s="66">
        <v>3710.1727999999998</v>
      </c>
      <c r="CV17" s="66">
        <v>81006.793000000005</v>
      </c>
      <c r="CW17" s="66">
        <v>53274.224399999999</v>
      </c>
      <c r="CX17" s="66">
        <v>2000</v>
      </c>
      <c r="CY17" s="66">
        <v>1008.7</v>
      </c>
      <c r="CZ17" s="66">
        <v>81006.793000000005</v>
      </c>
      <c r="DA17" s="66">
        <v>53274.224399999999</v>
      </c>
      <c r="DB17" s="66">
        <v>9000</v>
      </c>
      <c r="DC17" s="66">
        <v>5900</v>
      </c>
      <c r="DD17" s="66">
        <v>38720</v>
      </c>
      <c r="DE17" s="66">
        <v>8261.8160000000007</v>
      </c>
      <c r="DF17" s="66">
        <v>9000</v>
      </c>
      <c r="DG17" s="66">
        <v>5900</v>
      </c>
      <c r="DH17" s="66">
        <v>38720</v>
      </c>
      <c r="DI17" s="66">
        <v>8261.8160000000007</v>
      </c>
      <c r="DJ17" s="66">
        <v>3000</v>
      </c>
      <c r="DK17" s="66">
        <v>1530</v>
      </c>
      <c r="DL17" s="66">
        <v>0</v>
      </c>
      <c r="DM17" s="66">
        <v>0</v>
      </c>
      <c r="DN17" s="66">
        <v>692.7</v>
      </c>
      <c r="DO17" s="66">
        <v>0</v>
      </c>
      <c r="DP17" s="66">
        <v>125374.031</v>
      </c>
      <c r="DQ17" s="66">
        <v>29300</v>
      </c>
      <c r="DR17" s="66">
        <v>0</v>
      </c>
      <c r="DS17" s="66">
        <v>0</v>
      </c>
      <c r="DT17" s="66">
        <v>124681.33100000001</v>
      </c>
      <c r="DU17" s="66">
        <v>29300</v>
      </c>
    </row>
    <row r="18" spans="2:126" s="67" customFormat="1" ht="21" customHeight="1">
      <c r="B18" s="69">
        <v>9</v>
      </c>
      <c r="C18" s="73" t="s">
        <v>106</v>
      </c>
      <c r="D18" s="75">
        <f t="shared" si="95"/>
        <v>1022095</v>
      </c>
      <c r="E18" s="75">
        <f t="shared" si="96"/>
        <v>634661.25300000003</v>
      </c>
      <c r="F18" s="76">
        <f t="shared" si="97"/>
        <v>853131.7</v>
      </c>
      <c r="G18" s="76">
        <f t="shared" si="98"/>
        <v>556950.21880000003</v>
      </c>
      <c r="H18" s="76">
        <f t="shared" si="99"/>
        <v>186525</v>
      </c>
      <c r="I18" s="76">
        <f t="shared" si="100"/>
        <v>78875.834199999998</v>
      </c>
      <c r="J18" s="66">
        <v>159706.5</v>
      </c>
      <c r="K18" s="66">
        <v>114158.54090000001</v>
      </c>
      <c r="L18" s="66">
        <v>866.7</v>
      </c>
      <c r="M18" s="66">
        <v>864.8</v>
      </c>
      <c r="N18" s="66">
        <v>146999.1</v>
      </c>
      <c r="O18" s="66">
        <v>109081.8637</v>
      </c>
      <c r="P18" s="66">
        <v>866.7</v>
      </c>
      <c r="Q18" s="66">
        <v>864.8</v>
      </c>
      <c r="R18" s="66">
        <v>11515</v>
      </c>
      <c r="S18" s="66">
        <v>4394.8771999999999</v>
      </c>
      <c r="T18" s="66">
        <v>0</v>
      </c>
      <c r="U18" s="66">
        <v>0</v>
      </c>
      <c r="V18" s="66">
        <v>1400</v>
      </c>
      <c r="W18" s="66">
        <v>250</v>
      </c>
      <c r="X18" s="66">
        <v>300</v>
      </c>
      <c r="Y18" s="66">
        <v>300</v>
      </c>
      <c r="Z18" s="66">
        <v>0</v>
      </c>
      <c r="AA18" s="66">
        <v>0</v>
      </c>
      <c r="AB18" s="66">
        <v>0</v>
      </c>
      <c r="AC18" s="66">
        <v>0</v>
      </c>
      <c r="AD18" s="66">
        <v>13499</v>
      </c>
      <c r="AE18" s="66">
        <v>10861.516</v>
      </c>
      <c r="AF18" s="66">
        <v>89698.1</v>
      </c>
      <c r="AG18" s="66">
        <v>28998.539000000001</v>
      </c>
      <c r="AH18" s="66"/>
      <c r="AI18" s="66"/>
      <c r="AJ18" s="66"/>
      <c r="AK18" s="66"/>
      <c r="AL18" s="66">
        <v>2500</v>
      </c>
      <c r="AM18" s="66">
        <v>1182.316</v>
      </c>
      <c r="AN18" s="66">
        <v>29769.8</v>
      </c>
      <c r="AO18" s="66">
        <v>9725.7248</v>
      </c>
      <c r="AP18" s="66">
        <v>0</v>
      </c>
      <c r="AQ18" s="66">
        <v>0</v>
      </c>
      <c r="AR18" s="66">
        <v>0</v>
      </c>
      <c r="AS18" s="66">
        <v>0</v>
      </c>
      <c r="AT18" s="66">
        <v>10999</v>
      </c>
      <c r="AU18" s="66">
        <v>9679.2000000000007</v>
      </c>
      <c r="AV18" s="66">
        <v>95628.3</v>
      </c>
      <c r="AW18" s="66">
        <v>43258.792000000001</v>
      </c>
      <c r="AX18" s="66">
        <v>0</v>
      </c>
      <c r="AY18" s="66">
        <v>0</v>
      </c>
      <c r="AZ18" s="66">
        <v>-38000</v>
      </c>
      <c r="BA18" s="66">
        <v>-25635.977800000001</v>
      </c>
      <c r="BB18" s="66">
        <v>119926.1</v>
      </c>
      <c r="BC18" s="66">
        <v>89944.4</v>
      </c>
      <c r="BD18" s="66">
        <v>500</v>
      </c>
      <c r="BE18" s="66">
        <v>291.27999999999997</v>
      </c>
      <c r="BF18" s="66">
        <v>103893.1</v>
      </c>
      <c r="BG18" s="66">
        <v>77919.7</v>
      </c>
      <c r="BH18" s="66">
        <v>500</v>
      </c>
      <c r="BI18" s="66">
        <v>291.27999999999997</v>
      </c>
      <c r="BJ18" s="66">
        <v>0</v>
      </c>
      <c r="BK18" s="66">
        <v>0</v>
      </c>
      <c r="BL18" s="66">
        <v>0</v>
      </c>
      <c r="BM18" s="66">
        <v>0</v>
      </c>
      <c r="BN18" s="66">
        <v>11039.6</v>
      </c>
      <c r="BO18" s="66">
        <v>7491.1118999999999</v>
      </c>
      <c r="BP18" s="66">
        <v>91960.2</v>
      </c>
      <c r="BQ18" s="66">
        <v>48421.215199999999</v>
      </c>
      <c r="BR18" s="66">
        <v>0</v>
      </c>
      <c r="BS18" s="66">
        <v>0</v>
      </c>
      <c r="BT18" s="66">
        <v>0</v>
      </c>
      <c r="BU18" s="66">
        <v>0</v>
      </c>
      <c r="BV18" s="66">
        <v>0</v>
      </c>
      <c r="BW18" s="66">
        <v>0</v>
      </c>
      <c r="BX18" s="66">
        <v>0</v>
      </c>
      <c r="BY18" s="66">
        <v>0</v>
      </c>
      <c r="BZ18" s="66">
        <v>3200</v>
      </c>
      <c r="CA18" s="66">
        <v>1611.4119000000001</v>
      </c>
      <c r="CB18" s="66">
        <v>21330.2</v>
      </c>
      <c r="CC18" s="66">
        <v>19750.0252</v>
      </c>
      <c r="CD18" s="66">
        <v>7839.6</v>
      </c>
      <c r="CE18" s="66">
        <v>5879.7</v>
      </c>
      <c r="CF18" s="66">
        <v>0</v>
      </c>
      <c r="CG18" s="66">
        <v>0</v>
      </c>
      <c r="CH18" s="66">
        <v>0</v>
      </c>
      <c r="CI18" s="66">
        <v>0</v>
      </c>
      <c r="CJ18" s="66">
        <v>68230</v>
      </c>
      <c r="CK18" s="66">
        <v>27078.69</v>
      </c>
      <c r="CL18" s="66">
        <v>0</v>
      </c>
      <c r="CM18" s="66">
        <v>0</v>
      </c>
      <c r="CN18" s="66">
        <v>0</v>
      </c>
      <c r="CO18" s="66">
        <v>0</v>
      </c>
      <c r="CP18" s="66">
        <v>71241</v>
      </c>
      <c r="CQ18" s="66">
        <v>47007.45</v>
      </c>
      <c r="CR18" s="66">
        <v>3200</v>
      </c>
      <c r="CS18" s="66">
        <v>0</v>
      </c>
      <c r="CT18" s="66">
        <v>68961</v>
      </c>
      <c r="CU18" s="66">
        <v>45594.45</v>
      </c>
      <c r="CV18" s="66">
        <v>0</v>
      </c>
      <c r="CW18" s="66">
        <v>0</v>
      </c>
      <c r="CX18" s="66">
        <v>59931</v>
      </c>
      <c r="CY18" s="66">
        <v>42284.2</v>
      </c>
      <c r="CZ18" s="66">
        <v>0</v>
      </c>
      <c r="DA18" s="66">
        <v>0</v>
      </c>
      <c r="DB18" s="66">
        <v>385484.5</v>
      </c>
      <c r="DC18" s="66">
        <v>282388.40000000002</v>
      </c>
      <c r="DD18" s="66">
        <v>0</v>
      </c>
      <c r="DE18" s="66">
        <v>0</v>
      </c>
      <c r="DF18" s="66">
        <v>252597.1</v>
      </c>
      <c r="DG18" s="66">
        <v>182722.8</v>
      </c>
      <c r="DH18" s="66">
        <v>0</v>
      </c>
      <c r="DI18" s="66">
        <v>0</v>
      </c>
      <c r="DJ18" s="66">
        <v>8400</v>
      </c>
      <c r="DK18" s="66">
        <v>3684</v>
      </c>
      <c r="DL18" s="66">
        <v>0</v>
      </c>
      <c r="DM18" s="66">
        <v>0</v>
      </c>
      <c r="DN18" s="66">
        <v>64873.3</v>
      </c>
      <c r="DO18" s="66">
        <v>0</v>
      </c>
      <c r="DP18" s="66">
        <v>82435</v>
      </c>
      <c r="DQ18" s="66">
        <v>1164.8</v>
      </c>
      <c r="DR18" s="66">
        <v>0</v>
      </c>
      <c r="DS18" s="66">
        <v>0</v>
      </c>
      <c r="DT18" s="66">
        <v>17561.7</v>
      </c>
      <c r="DU18" s="66">
        <v>1164.8</v>
      </c>
    </row>
    <row r="19" spans="2:126" s="67" customFormat="1" ht="21.75" customHeight="1">
      <c r="B19" s="69">
        <v>10</v>
      </c>
      <c r="C19" s="73" t="s">
        <v>107</v>
      </c>
      <c r="D19" s="75">
        <f t="shared" si="95"/>
        <v>736952.6</v>
      </c>
      <c r="E19" s="75">
        <f t="shared" si="96"/>
        <v>343682.34840000002</v>
      </c>
      <c r="F19" s="76">
        <f t="shared" si="97"/>
        <v>311434</v>
      </c>
      <c r="G19" s="76">
        <f t="shared" si="98"/>
        <v>201197.59299999999</v>
      </c>
      <c r="H19" s="76">
        <f t="shared" si="99"/>
        <v>457518.6</v>
      </c>
      <c r="I19" s="76">
        <f t="shared" si="100"/>
        <v>174484.75539999999</v>
      </c>
      <c r="J19" s="66">
        <v>125408</v>
      </c>
      <c r="K19" s="66">
        <v>71408.657999999996</v>
      </c>
      <c r="L19" s="66">
        <v>86247.7</v>
      </c>
      <c r="M19" s="66">
        <v>21909.867999999999</v>
      </c>
      <c r="N19" s="66">
        <v>95473</v>
      </c>
      <c r="O19" s="66">
        <v>55152.654999999999</v>
      </c>
      <c r="P19" s="66">
        <v>0</v>
      </c>
      <c r="Q19" s="66">
        <v>0</v>
      </c>
      <c r="R19" s="66">
        <v>29935</v>
      </c>
      <c r="S19" s="66">
        <v>16256.003000000001</v>
      </c>
      <c r="T19" s="66">
        <v>86247.7</v>
      </c>
      <c r="U19" s="66">
        <v>21909.867999999999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7820</v>
      </c>
      <c r="AE19" s="66">
        <v>4773.7</v>
      </c>
      <c r="AF19" s="66">
        <v>181668.6</v>
      </c>
      <c r="AG19" s="66">
        <v>50635.0864</v>
      </c>
      <c r="AH19" s="66"/>
      <c r="AI19" s="66"/>
      <c r="AJ19" s="66"/>
      <c r="AK19" s="66"/>
      <c r="AL19" s="66">
        <v>6200</v>
      </c>
      <c r="AM19" s="66">
        <v>4773.7</v>
      </c>
      <c r="AN19" s="66">
        <v>2583.6</v>
      </c>
      <c r="AO19" s="66">
        <v>2503.5239999999999</v>
      </c>
      <c r="AP19" s="66">
        <v>0</v>
      </c>
      <c r="AQ19" s="66">
        <v>0</v>
      </c>
      <c r="AR19" s="66">
        <v>0</v>
      </c>
      <c r="AS19" s="66">
        <v>0</v>
      </c>
      <c r="AT19" s="66">
        <v>1620</v>
      </c>
      <c r="AU19" s="66">
        <v>0</v>
      </c>
      <c r="AV19" s="66">
        <v>179085</v>
      </c>
      <c r="AW19" s="66">
        <v>51387.675000000003</v>
      </c>
      <c r="AX19" s="66">
        <v>0</v>
      </c>
      <c r="AY19" s="66">
        <v>0</v>
      </c>
      <c r="AZ19" s="66">
        <v>0</v>
      </c>
      <c r="BA19" s="66">
        <v>-3256.1125999999999</v>
      </c>
      <c r="BB19" s="66">
        <v>11831</v>
      </c>
      <c r="BC19" s="66">
        <v>6571.835</v>
      </c>
      <c r="BD19" s="66">
        <v>0</v>
      </c>
      <c r="BE19" s="66">
        <v>0</v>
      </c>
      <c r="BF19" s="66">
        <v>11831</v>
      </c>
      <c r="BG19" s="66">
        <v>6571.835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  <c r="BM19" s="66">
        <v>0</v>
      </c>
      <c r="BN19" s="66">
        <v>36840</v>
      </c>
      <c r="BO19" s="66">
        <v>23214.399000000001</v>
      </c>
      <c r="BP19" s="66">
        <v>103142.8</v>
      </c>
      <c r="BQ19" s="66">
        <v>44092.152999999998</v>
      </c>
      <c r="BR19" s="66">
        <v>300</v>
      </c>
      <c r="BS19" s="66">
        <v>0</v>
      </c>
      <c r="BT19" s="66">
        <v>22765</v>
      </c>
      <c r="BU19" s="66">
        <v>9475.4609999999993</v>
      </c>
      <c r="BV19" s="66">
        <v>0</v>
      </c>
      <c r="BW19" s="66">
        <v>0</v>
      </c>
      <c r="BX19" s="66">
        <v>0</v>
      </c>
      <c r="BY19" s="66">
        <v>0</v>
      </c>
      <c r="BZ19" s="66">
        <v>31625</v>
      </c>
      <c r="CA19" s="66">
        <v>19726.906999999999</v>
      </c>
      <c r="CB19" s="66">
        <v>65245.8</v>
      </c>
      <c r="CC19" s="66">
        <v>19484.691999999999</v>
      </c>
      <c r="CD19" s="66">
        <v>4915</v>
      </c>
      <c r="CE19" s="66">
        <v>3487.4920000000002</v>
      </c>
      <c r="CF19" s="66">
        <v>15132</v>
      </c>
      <c r="CG19" s="66">
        <v>15132</v>
      </c>
      <c r="CH19" s="66">
        <v>0</v>
      </c>
      <c r="CI19" s="66">
        <v>0</v>
      </c>
      <c r="CJ19" s="66">
        <v>0</v>
      </c>
      <c r="CK19" s="66">
        <v>0</v>
      </c>
      <c r="CL19" s="66">
        <v>660</v>
      </c>
      <c r="CM19" s="66">
        <v>495</v>
      </c>
      <c r="CN19" s="66">
        <v>0</v>
      </c>
      <c r="CO19" s="66">
        <v>0</v>
      </c>
      <c r="CP19" s="66">
        <v>4420</v>
      </c>
      <c r="CQ19" s="66">
        <v>277.39999999999998</v>
      </c>
      <c r="CR19" s="66">
        <v>63833</v>
      </c>
      <c r="CS19" s="66">
        <v>35471.199999999997</v>
      </c>
      <c r="CT19" s="66">
        <v>3720</v>
      </c>
      <c r="CU19" s="66">
        <v>70</v>
      </c>
      <c r="CV19" s="66">
        <v>0</v>
      </c>
      <c r="CW19" s="66">
        <v>0</v>
      </c>
      <c r="CX19" s="66">
        <v>400</v>
      </c>
      <c r="CY19" s="66">
        <v>0</v>
      </c>
      <c r="CZ19" s="66">
        <v>0</v>
      </c>
      <c r="DA19" s="66">
        <v>0</v>
      </c>
      <c r="DB19" s="66">
        <v>85455</v>
      </c>
      <c r="DC19" s="66">
        <v>60396.601000000002</v>
      </c>
      <c r="DD19" s="66">
        <v>22626.5</v>
      </c>
      <c r="DE19" s="66">
        <v>22376.448</v>
      </c>
      <c r="DF19" s="66">
        <v>69343.399999999994</v>
      </c>
      <c r="DG19" s="66">
        <v>48660.733999999997</v>
      </c>
      <c r="DH19" s="66">
        <v>22626.5</v>
      </c>
      <c r="DI19" s="66">
        <v>22376.448</v>
      </c>
      <c r="DJ19" s="66">
        <v>7000</v>
      </c>
      <c r="DK19" s="66">
        <v>2060</v>
      </c>
      <c r="DL19" s="66">
        <v>0</v>
      </c>
      <c r="DM19" s="66">
        <v>0</v>
      </c>
      <c r="DN19" s="66">
        <v>0</v>
      </c>
      <c r="DO19" s="66">
        <v>0</v>
      </c>
      <c r="DP19" s="66">
        <v>32000</v>
      </c>
      <c r="DQ19" s="66">
        <v>32000</v>
      </c>
      <c r="DR19" s="66">
        <v>0</v>
      </c>
      <c r="DS19" s="66">
        <v>0</v>
      </c>
      <c r="DT19" s="66">
        <v>32000</v>
      </c>
      <c r="DU19" s="66">
        <v>32000</v>
      </c>
    </row>
    <row r="20" spans="2:126" s="67" customFormat="1" ht="20.25" customHeight="1">
      <c r="B20" s="69">
        <v>11</v>
      </c>
      <c r="C20" s="73" t="s">
        <v>108</v>
      </c>
      <c r="D20" s="75">
        <f t="shared" si="95"/>
        <v>374707.57500000001</v>
      </c>
      <c r="E20" s="75">
        <f t="shared" si="96"/>
        <v>201192.07249999998</v>
      </c>
      <c r="F20" s="76">
        <f t="shared" si="97"/>
        <v>273656.30000000005</v>
      </c>
      <c r="G20" s="76">
        <f t="shared" si="98"/>
        <v>141848.42189999999</v>
      </c>
      <c r="H20" s="76">
        <f t="shared" si="99"/>
        <v>144209.97500000001</v>
      </c>
      <c r="I20" s="76">
        <f t="shared" si="100"/>
        <v>59343.650600000001</v>
      </c>
      <c r="J20" s="66">
        <v>117367.1</v>
      </c>
      <c r="K20" s="66">
        <v>70416.192299999995</v>
      </c>
      <c r="L20" s="66">
        <v>14336.15</v>
      </c>
      <c r="M20" s="66">
        <v>3158.2156</v>
      </c>
      <c r="N20" s="66">
        <v>106909.3</v>
      </c>
      <c r="O20" s="66">
        <v>69104.252299999993</v>
      </c>
      <c r="P20" s="66">
        <v>6500</v>
      </c>
      <c r="Q20" s="66">
        <v>0</v>
      </c>
      <c r="R20" s="66">
        <v>10213</v>
      </c>
      <c r="S20" s="66">
        <v>1128.3399999999999</v>
      </c>
      <c r="T20" s="66">
        <v>7836.15</v>
      </c>
      <c r="U20" s="66">
        <v>3158.2156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20350</v>
      </c>
      <c r="AE20" s="66">
        <v>13465.5</v>
      </c>
      <c r="AF20" s="66">
        <v>39292.527999999998</v>
      </c>
      <c r="AG20" s="66">
        <v>4942.7</v>
      </c>
      <c r="AH20" s="66"/>
      <c r="AI20" s="66"/>
      <c r="AJ20" s="66"/>
      <c r="AK20" s="66"/>
      <c r="AL20" s="66">
        <v>1900</v>
      </c>
      <c r="AM20" s="66">
        <v>1265.5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18450</v>
      </c>
      <c r="AU20" s="66">
        <v>12200</v>
      </c>
      <c r="AV20" s="66">
        <v>59292.527999999998</v>
      </c>
      <c r="AW20" s="66">
        <v>22714.473000000002</v>
      </c>
      <c r="AX20" s="66">
        <v>0</v>
      </c>
      <c r="AY20" s="66">
        <v>0</v>
      </c>
      <c r="AZ20" s="66">
        <v>-20000</v>
      </c>
      <c r="BA20" s="66">
        <v>-17771.773000000001</v>
      </c>
      <c r="BB20" s="66">
        <v>12400</v>
      </c>
      <c r="BC20" s="66">
        <v>9950</v>
      </c>
      <c r="BD20" s="66">
        <v>0</v>
      </c>
      <c r="BE20" s="66">
        <v>0</v>
      </c>
      <c r="BF20" s="66">
        <v>12400</v>
      </c>
      <c r="BG20" s="66">
        <v>9950</v>
      </c>
      <c r="BH20" s="66">
        <v>0</v>
      </c>
      <c r="BI20" s="66">
        <v>0</v>
      </c>
      <c r="BJ20" s="66">
        <v>0</v>
      </c>
      <c r="BK20" s="66">
        <v>0</v>
      </c>
      <c r="BL20" s="66">
        <v>0</v>
      </c>
      <c r="BM20" s="66">
        <v>0</v>
      </c>
      <c r="BN20" s="66">
        <v>17594.2</v>
      </c>
      <c r="BO20" s="66">
        <v>10661.5856</v>
      </c>
      <c r="BP20" s="66">
        <v>83217.297000000006</v>
      </c>
      <c r="BQ20" s="66">
        <v>46423.735000000001</v>
      </c>
      <c r="BR20" s="66">
        <v>0</v>
      </c>
      <c r="BS20" s="66">
        <v>0</v>
      </c>
      <c r="BT20" s="66">
        <v>342.5</v>
      </c>
      <c r="BU20" s="66">
        <v>342.36</v>
      </c>
      <c r="BV20" s="66">
        <v>0</v>
      </c>
      <c r="BW20" s="66">
        <v>0</v>
      </c>
      <c r="BX20" s="66">
        <v>0</v>
      </c>
      <c r="BY20" s="66">
        <v>0</v>
      </c>
      <c r="BZ20" s="66">
        <v>8510.4</v>
      </c>
      <c r="CA20" s="66">
        <v>4884.3870999999999</v>
      </c>
      <c r="CB20" s="66">
        <v>67811.697</v>
      </c>
      <c r="CC20" s="66">
        <v>43346.862000000001</v>
      </c>
      <c r="CD20" s="66">
        <v>9083.7999999999993</v>
      </c>
      <c r="CE20" s="66">
        <v>5777.1985000000004</v>
      </c>
      <c r="CF20" s="66">
        <v>15063.1</v>
      </c>
      <c r="CG20" s="66">
        <v>2734.5129999999999</v>
      </c>
      <c r="CH20" s="66">
        <v>0</v>
      </c>
      <c r="CI20" s="66">
        <v>0</v>
      </c>
      <c r="CJ20" s="66">
        <v>0</v>
      </c>
      <c r="CK20" s="66">
        <v>0</v>
      </c>
      <c r="CL20" s="66">
        <v>0</v>
      </c>
      <c r="CM20" s="66">
        <v>0</v>
      </c>
      <c r="CN20" s="66">
        <v>0</v>
      </c>
      <c r="CO20" s="66">
        <v>0</v>
      </c>
      <c r="CP20" s="66">
        <v>6760</v>
      </c>
      <c r="CQ20" s="66">
        <v>4315.59</v>
      </c>
      <c r="CR20" s="66">
        <v>140</v>
      </c>
      <c r="CS20" s="66">
        <v>140</v>
      </c>
      <c r="CT20" s="66">
        <v>6460</v>
      </c>
      <c r="CU20" s="66">
        <v>4015.59</v>
      </c>
      <c r="CV20" s="66">
        <v>140</v>
      </c>
      <c r="CW20" s="66">
        <v>140</v>
      </c>
      <c r="CX20" s="66">
        <v>0</v>
      </c>
      <c r="CY20" s="66">
        <v>0</v>
      </c>
      <c r="CZ20" s="66">
        <v>0</v>
      </c>
      <c r="DA20" s="66">
        <v>0</v>
      </c>
      <c r="DB20" s="66">
        <v>47670.5</v>
      </c>
      <c r="DC20" s="66">
        <v>32439.554</v>
      </c>
      <c r="DD20" s="66">
        <v>7224</v>
      </c>
      <c r="DE20" s="66">
        <v>4679</v>
      </c>
      <c r="DF20" s="66">
        <v>39108</v>
      </c>
      <c r="DG20" s="66">
        <v>27230.554</v>
      </c>
      <c r="DH20" s="66">
        <v>7224</v>
      </c>
      <c r="DI20" s="66">
        <v>4679</v>
      </c>
      <c r="DJ20" s="66">
        <v>3300</v>
      </c>
      <c r="DK20" s="66">
        <v>600</v>
      </c>
      <c r="DL20" s="66">
        <v>0</v>
      </c>
      <c r="DM20" s="66">
        <v>0</v>
      </c>
      <c r="DN20" s="66">
        <v>5055.8</v>
      </c>
      <c r="DO20" s="66">
        <v>0</v>
      </c>
      <c r="DP20" s="66">
        <v>48214.5</v>
      </c>
      <c r="DQ20" s="66">
        <v>0</v>
      </c>
      <c r="DR20" s="66">
        <v>0</v>
      </c>
      <c r="DS20" s="66">
        <v>0</v>
      </c>
      <c r="DT20" s="66">
        <v>43158.7</v>
      </c>
      <c r="DU20" s="66">
        <v>0</v>
      </c>
    </row>
    <row r="21" spans="2:126" s="67" customFormat="1" ht="21" customHeight="1">
      <c r="B21" s="69">
        <v>12</v>
      </c>
      <c r="C21" s="73" t="s">
        <v>109</v>
      </c>
      <c r="D21" s="75">
        <f t="shared" si="95"/>
        <v>904166</v>
      </c>
      <c r="E21" s="75">
        <f t="shared" si="96"/>
        <v>403932.67090000003</v>
      </c>
      <c r="F21" s="76">
        <f t="shared" si="97"/>
        <v>245356.00000000003</v>
      </c>
      <c r="G21" s="76">
        <f t="shared" si="98"/>
        <v>150840.7831</v>
      </c>
      <c r="H21" s="76">
        <f t="shared" si="99"/>
        <v>658810</v>
      </c>
      <c r="I21" s="76">
        <f t="shared" si="100"/>
        <v>253091.8878</v>
      </c>
      <c r="J21" s="66">
        <v>68869.156000000003</v>
      </c>
      <c r="K21" s="66">
        <v>42357.515099999997</v>
      </c>
      <c r="L21" s="66">
        <v>72565</v>
      </c>
      <c r="M21" s="66">
        <v>38928.570599999999</v>
      </c>
      <c r="N21" s="66">
        <v>63519.156000000003</v>
      </c>
      <c r="O21" s="66">
        <v>40754.275099999999</v>
      </c>
      <c r="P21" s="66">
        <v>65</v>
      </c>
      <c r="Q21" s="66">
        <v>65</v>
      </c>
      <c r="R21" s="66">
        <v>5350</v>
      </c>
      <c r="S21" s="66">
        <v>1603.24</v>
      </c>
      <c r="T21" s="66">
        <v>72500</v>
      </c>
      <c r="U21" s="66">
        <v>38863.570599999999</v>
      </c>
      <c r="V21" s="66">
        <v>0</v>
      </c>
      <c r="W21" s="66">
        <v>0</v>
      </c>
      <c r="X21" s="66">
        <v>400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1350</v>
      </c>
      <c r="AE21" s="66">
        <v>818.34799999999996</v>
      </c>
      <c r="AF21" s="66">
        <v>346145</v>
      </c>
      <c r="AG21" s="66">
        <v>67594.61</v>
      </c>
      <c r="AH21" s="66"/>
      <c r="AI21" s="66"/>
      <c r="AJ21" s="66"/>
      <c r="AK21" s="66"/>
      <c r="AL21" s="66">
        <v>1150</v>
      </c>
      <c r="AM21" s="66">
        <v>794.89800000000002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200</v>
      </c>
      <c r="AU21" s="66">
        <v>23.45</v>
      </c>
      <c r="AV21" s="66">
        <v>347145</v>
      </c>
      <c r="AW21" s="66">
        <v>68877.710000000006</v>
      </c>
      <c r="AX21" s="66">
        <v>0</v>
      </c>
      <c r="AY21" s="66">
        <v>0</v>
      </c>
      <c r="AZ21" s="66">
        <v>-1000</v>
      </c>
      <c r="BA21" s="66">
        <v>-1283.0999999999999</v>
      </c>
      <c r="BB21" s="66">
        <v>18000</v>
      </c>
      <c r="BC21" s="66">
        <v>11302</v>
      </c>
      <c r="BD21" s="66">
        <v>0</v>
      </c>
      <c r="BE21" s="66">
        <v>0</v>
      </c>
      <c r="BF21" s="66">
        <v>17000</v>
      </c>
      <c r="BG21" s="66">
        <v>10812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  <c r="BM21" s="66">
        <v>0</v>
      </c>
      <c r="BN21" s="66">
        <v>29983.9</v>
      </c>
      <c r="BO21" s="66">
        <v>21464.51</v>
      </c>
      <c r="BP21" s="66">
        <v>150850</v>
      </c>
      <c r="BQ21" s="66">
        <v>109209.886</v>
      </c>
      <c r="BR21" s="66">
        <v>0</v>
      </c>
      <c r="BS21" s="66">
        <v>0</v>
      </c>
      <c r="BT21" s="66">
        <v>0</v>
      </c>
      <c r="BU21" s="66">
        <v>0</v>
      </c>
      <c r="BV21" s="66">
        <v>0</v>
      </c>
      <c r="BW21" s="66">
        <v>0</v>
      </c>
      <c r="BX21" s="66">
        <v>0</v>
      </c>
      <c r="BY21" s="66">
        <v>0</v>
      </c>
      <c r="BZ21" s="66">
        <v>1500</v>
      </c>
      <c r="CA21" s="66">
        <v>813.11</v>
      </c>
      <c r="CB21" s="66">
        <v>129900</v>
      </c>
      <c r="CC21" s="66">
        <v>105056.322</v>
      </c>
      <c r="CD21" s="66">
        <v>1000</v>
      </c>
      <c r="CE21" s="66">
        <v>351.4</v>
      </c>
      <c r="CF21" s="66">
        <v>20950</v>
      </c>
      <c r="CG21" s="66">
        <v>4153.5640000000003</v>
      </c>
      <c r="CH21" s="66">
        <v>27483.9</v>
      </c>
      <c r="CI21" s="66">
        <v>20300</v>
      </c>
      <c r="CJ21" s="66">
        <v>0</v>
      </c>
      <c r="CK21" s="66">
        <v>0</v>
      </c>
      <c r="CL21" s="66">
        <v>2550</v>
      </c>
      <c r="CM21" s="66">
        <v>2000</v>
      </c>
      <c r="CN21" s="66">
        <v>2200</v>
      </c>
      <c r="CO21" s="66">
        <v>1886.133</v>
      </c>
      <c r="CP21" s="66">
        <v>15095.7</v>
      </c>
      <c r="CQ21" s="66">
        <v>9735.41</v>
      </c>
      <c r="CR21" s="66">
        <v>36400</v>
      </c>
      <c r="CS21" s="66">
        <v>1040</v>
      </c>
      <c r="CT21" s="66">
        <v>14645.7</v>
      </c>
      <c r="CU21" s="66">
        <v>9735.41</v>
      </c>
      <c r="CV21" s="66">
        <v>0</v>
      </c>
      <c r="CW21" s="66">
        <v>0</v>
      </c>
      <c r="CX21" s="66">
        <v>12245.7</v>
      </c>
      <c r="CY21" s="66">
        <v>8510</v>
      </c>
      <c r="CZ21" s="66">
        <v>0</v>
      </c>
      <c r="DA21" s="66">
        <v>0</v>
      </c>
      <c r="DB21" s="66">
        <v>98502.9</v>
      </c>
      <c r="DC21" s="66">
        <v>60400</v>
      </c>
      <c r="DD21" s="66">
        <v>50250</v>
      </c>
      <c r="DE21" s="66">
        <v>34432.688199999997</v>
      </c>
      <c r="DF21" s="66">
        <v>63784.3</v>
      </c>
      <c r="DG21" s="66">
        <v>37500</v>
      </c>
      <c r="DH21" s="66">
        <v>50250</v>
      </c>
      <c r="DI21" s="66">
        <v>34432.688199999997</v>
      </c>
      <c r="DJ21" s="66">
        <v>4600</v>
      </c>
      <c r="DK21" s="66">
        <v>2763</v>
      </c>
      <c r="DL21" s="66">
        <v>0</v>
      </c>
      <c r="DM21" s="66">
        <v>0</v>
      </c>
      <c r="DN21" s="66">
        <v>6404.3440000000001</v>
      </c>
      <c r="DO21" s="66">
        <v>0</v>
      </c>
      <c r="DP21" s="66">
        <v>6404.3440000000001</v>
      </c>
      <c r="DQ21" s="66">
        <v>0</v>
      </c>
      <c r="DR21" s="66">
        <v>0</v>
      </c>
      <c r="DS21" s="66">
        <v>0</v>
      </c>
      <c r="DT21" s="66">
        <v>0</v>
      </c>
      <c r="DU21" s="66">
        <v>0</v>
      </c>
      <c r="DV21" s="40"/>
    </row>
    <row r="22" spans="2:126" s="67" customFormat="1" ht="20.25" customHeight="1">
      <c r="B22" s="69">
        <v>13</v>
      </c>
      <c r="C22" s="73" t="s">
        <v>110</v>
      </c>
      <c r="D22" s="75">
        <f t="shared" si="95"/>
        <v>471038.28400000004</v>
      </c>
      <c r="E22" s="75">
        <f t="shared" si="96"/>
        <v>243891.38209999999</v>
      </c>
      <c r="F22" s="76">
        <f t="shared" si="97"/>
        <v>309077</v>
      </c>
      <c r="G22" s="76">
        <f t="shared" si="98"/>
        <v>222374.73970000001</v>
      </c>
      <c r="H22" s="76">
        <f t="shared" si="99"/>
        <v>185708.02300000002</v>
      </c>
      <c r="I22" s="76">
        <f t="shared" si="100"/>
        <v>45263.381399999998</v>
      </c>
      <c r="J22" s="66">
        <v>99427</v>
      </c>
      <c r="K22" s="66">
        <v>78608.445500000002</v>
      </c>
      <c r="L22" s="66">
        <v>9047</v>
      </c>
      <c r="M22" s="66">
        <v>3667.4</v>
      </c>
      <c r="N22" s="66">
        <v>96027</v>
      </c>
      <c r="O22" s="66">
        <v>75742.995500000005</v>
      </c>
      <c r="P22" s="66">
        <v>1400</v>
      </c>
      <c r="Q22" s="66">
        <v>0</v>
      </c>
      <c r="R22" s="66">
        <v>2500</v>
      </c>
      <c r="S22" s="66">
        <v>2419.4499999999998</v>
      </c>
      <c r="T22" s="66">
        <v>7647</v>
      </c>
      <c r="U22" s="66">
        <v>3667.4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8100</v>
      </c>
      <c r="AE22" s="66">
        <v>936.28</v>
      </c>
      <c r="AF22" s="66">
        <v>64828.991000000002</v>
      </c>
      <c r="AG22" s="66">
        <v>20518.181</v>
      </c>
      <c r="AH22" s="66"/>
      <c r="AI22" s="66"/>
      <c r="AJ22" s="66"/>
      <c r="AK22" s="66"/>
      <c r="AL22" s="66">
        <v>1300</v>
      </c>
      <c r="AM22" s="66">
        <v>258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6000</v>
      </c>
      <c r="AU22" s="66">
        <v>0</v>
      </c>
      <c r="AV22" s="66">
        <v>74828.990999999995</v>
      </c>
      <c r="AW22" s="66">
        <v>65146.025000000001</v>
      </c>
      <c r="AX22" s="66">
        <v>800</v>
      </c>
      <c r="AY22" s="66">
        <v>678.28</v>
      </c>
      <c r="AZ22" s="66">
        <v>-10000</v>
      </c>
      <c r="BA22" s="66">
        <v>-44627.843999999997</v>
      </c>
      <c r="BB22" s="66">
        <v>12000</v>
      </c>
      <c r="BC22" s="66">
        <v>9070.2875000000004</v>
      </c>
      <c r="BD22" s="66">
        <v>0</v>
      </c>
      <c r="BE22" s="66">
        <v>0</v>
      </c>
      <c r="BF22" s="66">
        <v>12000</v>
      </c>
      <c r="BG22" s="66">
        <v>9070.2875000000004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66">
        <v>0</v>
      </c>
      <c r="BN22" s="66">
        <v>36000</v>
      </c>
      <c r="BO22" s="66">
        <v>33460.043299999998</v>
      </c>
      <c r="BP22" s="66">
        <v>29000</v>
      </c>
      <c r="BQ22" s="66">
        <v>7610</v>
      </c>
      <c r="BR22" s="66">
        <v>0</v>
      </c>
      <c r="BS22" s="66">
        <v>0</v>
      </c>
      <c r="BT22" s="66">
        <v>0</v>
      </c>
      <c r="BU22" s="66">
        <v>0</v>
      </c>
      <c r="BV22" s="66">
        <v>0</v>
      </c>
      <c r="BW22" s="66">
        <v>0</v>
      </c>
      <c r="BX22" s="66">
        <v>0</v>
      </c>
      <c r="BY22" s="66">
        <v>0</v>
      </c>
      <c r="BZ22" s="66">
        <v>0</v>
      </c>
      <c r="CA22" s="66">
        <v>0</v>
      </c>
      <c r="CB22" s="66">
        <v>0</v>
      </c>
      <c r="CC22" s="66">
        <v>0</v>
      </c>
      <c r="CD22" s="66">
        <v>36000</v>
      </c>
      <c r="CE22" s="66">
        <v>33460.043299999998</v>
      </c>
      <c r="CF22" s="66">
        <v>29000</v>
      </c>
      <c r="CG22" s="66">
        <v>7610</v>
      </c>
      <c r="CH22" s="66">
        <v>0</v>
      </c>
      <c r="CI22" s="66">
        <v>0</v>
      </c>
      <c r="CJ22" s="66">
        <v>0</v>
      </c>
      <c r="CK22" s="66">
        <v>0</v>
      </c>
      <c r="CL22" s="66">
        <v>0</v>
      </c>
      <c r="CM22" s="66">
        <v>0</v>
      </c>
      <c r="CN22" s="66">
        <v>0</v>
      </c>
      <c r="CO22" s="66">
        <v>0</v>
      </c>
      <c r="CP22" s="66">
        <v>19550</v>
      </c>
      <c r="CQ22" s="66">
        <v>12281.66</v>
      </c>
      <c r="CR22" s="66">
        <v>82832.032000000007</v>
      </c>
      <c r="CS22" s="66">
        <v>13467.8004</v>
      </c>
      <c r="CT22" s="66">
        <v>19450</v>
      </c>
      <c r="CU22" s="66">
        <v>12181.66</v>
      </c>
      <c r="CV22" s="66">
        <v>82832.032000000007</v>
      </c>
      <c r="CW22" s="66">
        <v>13467.8004</v>
      </c>
      <c r="CX22" s="66">
        <v>9500</v>
      </c>
      <c r="CY22" s="66">
        <v>7000</v>
      </c>
      <c r="CZ22" s="66">
        <v>82832.032000000007</v>
      </c>
      <c r="DA22" s="66">
        <v>13467.8004</v>
      </c>
      <c r="DB22" s="66">
        <v>93000</v>
      </c>
      <c r="DC22" s="66">
        <v>62132.284399999997</v>
      </c>
      <c r="DD22" s="66">
        <v>0</v>
      </c>
      <c r="DE22" s="66">
        <v>0</v>
      </c>
      <c r="DF22" s="66">
        <v>53500</v>
      </c>
      <c r="DG22" s="66">
        <v>35241</v>
      </c>
      <c r="DH22" s="66">
        <v>0</v>
      </c>
      <c r="DI22" s="66">
        <v>0</v>
      </c>
      <c r="DJ22" s="66">
        <v>3900</v>
      </c>
      <c r="DK22" s="66">
        <v>2139</v>
      </c>
      <c r="DL22" s="66">
        <v>0</v>
      </c>
      <c r="DM22" s="66">
        <v>0</v>
      </c>
      <c r="DN22" s="66">
        <v>13353.261</v>
      </c>
      <c r="DO22" s="66">
        <v>0</v>
      </c>
      <c r="DP22" s="66">
        <v>37100</v>
      </c>
      <c r="DQ22" s="66">
        <v>23746.739000000001</v>
      </c>
      <c r="DR22" s="66">
        <v>0</v>
      </c>
      <c r="DS22" s="66">
        <v>0</v>
      </c>
      <c r="DT22" s="66">
        <v>23746.739000000001</v>
      </c>
      <c r="DU22" s="66">
        <v>23746.739000000001</v>
      </c>
    </row>
    <row r="23" spans="2:126" s="67" customFormat="1" ht="18" customHeight="1">
      <c r="B23" s="69">
        <v>14</v>
      </c>
      <c r="C23" s="73" t="s">
        <v>111</v>
      </c>
      <c r="D23" s="75">
        <f t="shared" si="95"/>
        <v>1607142.4049999998</v>
      </c>
      <c r="E23" s="75">
        <f t="shared" si="96"/>
        <v>672137.97380000004</v>
      </c>
      <c r="F23" s="76">
        <f t="shared" si="97"/>
        <v>672399.11569999997</v>
      </c>
      <c r="G23" s="76">
        <f t="shared" si="98"/>
        <v>445955.87239999999</v>
      </c>
      <c r="H23" s="76">
        <f t="shared" si="99"/>
        <v>990486.65929999994</v>
      </c>
      <c r="I23" s="76">
        <f t="shared" si="100"/>
        <v>271182.10139999999</v>
      </c>
      <c r="J23" s="66">
        <v>229339.99969999999</v>
      </c>
      <c r="K23" s="66">
        <v>148963.78039999999</v>
      </c>
      <c r="L23" s="66">
        <v>15755</v>
      </c>
      <c r="M23" s="66">
        <v>14035.456</v>
      </c>
      <c r="N23" s="66">
        <v>165320.27720000001</v>
      </c>
      <c r="O23" s="66">
        <v>106118.68120000001</v>
      </c>
      <c r="P23" s="66">
        <v>7355</v>
      </c>
      <c r="Q23" s="66">
        <v>7236.9960000000001</v>
      </c>
      <c r="R23" s="66">
        <v>60840.1</v>
      </c>
      <c r="S23" s="66">
        <v>40430.707000000002</v>
      </c>
      <c r="T23" s="66">
        <v>8400</v>
      </c>
      <c r="U23" s="66">
        <v>6798.46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32109.7</v>
      </c>
      <c r="AE23" s="66">
        <v>20200.862000000001</v>
      </c>
      <c r="AF23" s="66">
        <v>241413.57130000001</v>
      </c>
      <c r="AG23" s="66">
        <v>172444.14139999999</v>
      </c>
      <c r="AH23" s="66"/>
      <c r="AI23" s="66"/>
      <c r="AJ23" s="66"/>
      <c r="AK23" s="66"/>
      <c r="AL23" s="66">
        <v>1855</v>
      </c>
      <c r="AM23" s="66">
        <v>485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30254.7</v>
      </c>
      <c r="AU23" s="66">
        <v>19715.862000000001</v>
      </c>
      <c r="AV23" s="66">
        <v>496478.1753</v>
      </c>
      <c r="AW23" s="66">
        <v>176845.24540000001</v>
      </c>
      <c r="AX23" s="66">
        <v>0</v>
      </c>
      <c r="AY23" s="66">
        <v>0</v>
      </c>
      <c r="AZ23" s="66">
        <v>-255064.60399999999</v>
      </c>
      <c r="BA23" s="66">
        <v>-4401.1040000000003</v>
      </c>
      <c r="BB23" s="66">
        <v>67184.898000000001</v>
      </c>
      <c r="BC23" s="66">
        <v>45352.271000000001</v>
      </c>
      <c r="BD23" s="66">
        <v>5000</v>
      </c>
      <c r="BE23" s="66">
        <v>4945.05</v>
      </c>
      <c r="BF23" s="66">
        <v>59372.398000000001</v>
      </c>
      <c r="BG23" s="66">
        <v>39438.411</v>
      </c>
      <c r="BH23" s="66">
        <v>5000</v>
      </c>
      <c r="BI23" s="66">
        <v>4945.05</v>
      </c>
      <c r="BJ23" s="66">
        <v>7812.5</v>
      </c>
      <c r="BK23" s="66">
        <v>5913.86</v>
      </c>
      <c r="BL23" s="66">
        <v>0</v>
      </c>
      <c r="BM23" s="66">
        <v>0</v>
      </c>
      <c r="BN23" s="66">
        <v>36251.606399999997</v>
      </c>
      <c r="BO23" s="66">
        <v>16758.391599999999</v>
      </c>
      <c r="BP23" s="66">
        <v>228779.92300000001</v>
      </c>
      <c r="BQ23" s="66">
        <v>30830.343000000001</v>
      </c>
      <c r="BR23" s="66">
        <v>12140</v>
      </c>
      <c r="BS23" s="66">
        <v>4485.085</v>
      </c>
      <c r="BT23" s="66">
        <v>228779.92300000001</v>
      </c>
      <c r="BU23" s="66">
        <v>30830.343000000001</v>
      </c>
      <c r="BV23" s="66">
        <v>0</v>
      </c>
      <c r="BW23" s="66">
        <v>0</v>
      </c>
      <c r="BX23" s="66">
        <v>0</v>
      </c>
      <c r="BY23" s="66">
        <v>0</v>
      </c>
      <c r="BZ23" s="66">
        <v>0</v>
      </c>
      <c r="CA23" s="66">
        <v>0</v>
      </c>
      <c r="CB23" s="66">
        <v>0</v>
      </c>
      <c r="CC23" s="66">
        <v>0</v>
      </c>
      <c r="CD23" s="66">
        <v>24111.606400000001</v>
      </c>
      <c r="CE23" s="66">
        <v>12273.3066</v>
      </c>
      <c r="CF23" s="66">
        <v>0</v>
      </c>
      <c r="CG23" s="66">
        <v>0</v>
      </c>
      <c r="CH23" s="66">
        <v>0</v>
      </c>
      <c r="CI23" s="66">
        <v>0</v>
      </c>
      <c r="CJ23" s="66">
        <v>0</v>
      </c>
      <c r="CK23" s="66">
        <v>0</v>
      </c>
      <c r="CL23" s="66">
        <v>0</v>
      </c>
      <c r="CM23" s="66">
        <v>0</v>
      </c>
      <c r="CN23" s="66">
        <v>0</v>
      </c>
      <c r="CO23" s="66">
        <v>0</v>
      </c>
      <c r="CP23" s="66">
        <v>45089.667399999998</v>
      </c>
      <c r="CQ23" s="66">
        <v>28039.566699999999</v>
      </c>
      <c r="CR23" s="66">
        <v>389927.01299999998</v>
      </c>
      <c r="CS23" s="66">
        <v>38522.722000000002</v>
      </c>
      <c r="CT23" s="66">
        <v>37047.767399999997</v>
      </c>
      <c r="CU23" s="66">
        <v>25496.442299999999</v>
      </c>
      <c r="CV23" s="66">
        <v>155924.16500000001</v>
      </c>
      <c r="CW23" s="66">
        <v>12182.5</v>
      </c>
      <c r="CX23" s="66">
        <v>22399.400399999999</v>
      </c>
      <c r="CY23" s="66">
        <v>15326.352500000001</v>
      </c>
      <c r="CZ23" s="66">
        <v>56626.400000000001</v>
      </c>
      <c r="DA23" s="66">
        <v>1162.5</v>
      </c>
      <c r="DB23" s="66">
        <v>199688.57920000001</v>
      </c>
      <c r="DC23" s="66">
        <v>138841.0007</v>
      </c>
      <c r="DD23" s="66">
        <v>109611.152</v>
      </c>
      <c r="DE23" s="66">
        <v>10404.388999999999</v>
      </c>
      <c r="DF23" s="66">
        <v>128877.5714</v>
      </c>
      <c r="DG23" s="66">
        <v>90138.968800000002</v>
      </c>
      <c r="DH23" s="66">
        <v>107111.152</v>
      </c>
      <c r="DI23" s="66">
        <v>10404.388999999999</v>
      </c>
      <c r="DJ23" s="66">
        <v>3800</v>
      </c>
      <c r="DK23" s="66">
        <v>2800</v>
      </c>
      <c r="DL23" s="66">
        <v>0</v>
      </c>
      <c r="DM23" s="66">
        <v>0</v>
      </c>
      <c r="DN23" s="66">
        <v>3191.2950000000001</v>
      </c>
      <c r="DO23" s="66">
        <v>0</v>
      </c>
      <c r="DP23" s="66">
        <v>58934.665000000001</v>
      </c>
      <c r="DQ23" s="66">
        <v>45000</v>
      </c>
      <c r="DR23" s="66">
        <v>0</v>
      </c>
      <c r="DS23" s="66">
        <v>0</v>
      </c>
      <c r="DT23" s="66">
        <v>55743.37</v>
      </c>
      <c r="DU23" s="66">
        <v>45000</v>
      </c>
      <c r="DV23" s="40"/>
    </row>
    <row r="24" spans="2:126" s="67" customFormat="1" ht="18" customHeight="1">
      <c r="B24" s="69">
        <v>15</v>
      </c>
      <c r="C24" s="73" t="s">
        <v>112</v>
      </c>
      <c r="D24" s="75">
        <f t="shared" si="95"/>
        <v>510838.73310000007</v>
      </c>
      <c r="E24" s="75">
        <f t="shared" si="96"/>
        <v>257217.91239999997</v>
      </c>
      <c r="F24" s="76">
        <f t="shared" si="97"/>
        <v>324825.95</v>
      </c>
      <c r="G24" s="76">
        <f t="shared" si="98"/>
        <v>169628.4154</v>
      </c>
      <c r="H24" s="76">
        <f t="shared" si="99"/>
        <v>219532.7831</v>
      </c>
      <c r="I24" s="76">
        <f t="shared" si="100"/>
        <v>87589.496999999988</v>
      </c>
      <c r="J24" s="66">
        <v>115686.6</v>
      </c>
      <c r="K24" s="66">
        <v>70563.360400000005</v>
      </c>
      <c r="L24" s="66">
        <v>14231.46</v>
      </c>
      <c r="M24" s="66">
        <v>8786.7900000000009</v>
      </c>
      <c r="N24" s="66">
        <v>98276.6</v>
      </c>
      <c r="O24" s="66">
        <v>61720.3004</v>
      </c>
      <c r="P24" s="66">
        <v>3700</v>
      </c>
      <c r="Q24" s="66">
        <v>1517</v>
      </c>
      <c r="R24" s="66">
        <v>17410</v>
      </c>
      <c r="S24" s="66">
        <v>8843.06</v>
      </c>
      <c r="T24" s="66">
        <v>10531.46</v>
      </c>
      <c r="U24" s="66">
        <v>7269.79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7920</v>
      </c>
      <c r="AE24" s="66">
        <v>3341.9</v>
      </c>
      <c r="AF24" s="66">
        <v>102675.32309999999</v>
      </c>
      <c r="AG24" s="66">
        <v>55819.466999999997</v>
      </c>
      <c r="AH24" s="66"/>
      <c r="AI24" s="66"/>
      <c r="AJ24" s="66"/>
      <c r="AK24" s="66"/>
      <c r="AL24" s="66">
        <v>3900</v>
      </c>
      <c r="AM24" s="66">
        <v>2991.9</v>
      </c>
      <c r="AN24" s="66">
        <v>5700</v>
      </c>
      <c r="AO24" s="66">
        <v>5700</v>
      </c>
      <c r="AP24" s="66">
        <v>840</v>
      </c>
      <c r="AQ24" s="66">
        <v>350</v>
      </c>
      <c r="AR24" s="66">
        <v>41029.14</v>
      </c>
      <c r="AS24" s="66">
        <v>40422.239999999998</v>
      </c>
      <c r="AT24" s="66">
        <v>3180</v>
      </c>
      <c r="AU24" s="66">
        <v>0</v>
      </c>
      <c r="AV24" s="66">
        <v>69480.100099999996</v>
      </c>
      <c r="AW24" s="66">
        <v>17701.084999999999</v>
      </c>
      <c r="AX24" s="66">
        <v>0</v>
      </c>
      <c r="AY24" s="66">
        <v>0</v>
      </c>
      <c r="AZ24" s="66">
        <v>-13533.916999999999</v>
      </c>
      <c r="BA24" s="66">
        <v>-8003.8580000000002</v>
      </c>
      <c r="BB24" s="66">
        <v>1603</v>
      </c>
      <c r="BC24" s="66">
        <v>183</v>
      </c>
      <c r="BD24" s="66">
        <v>3500</v>
      </c>
      <c r="BE24" s="66">
        <v>3440</v>
      </c>
      <c r="BF24" s="66">
        <v>1603</v>
      </c>
      <c r="BG24" s="66">
        <v>183</v>
      </c>
      <c r="BH24" s="66">
        <v>3500</v>
      </c>
      <c r="BI24" s="66">
        <v>3440</v>
      </c>
      <c r="BJ24" s="66">
        <v>0</v>
      </c>
      <c r="BK24" s="66">
        <v>0</v>
      </c>
      <c r="BL24" s="66">
        <v>0</v>
      </c>
      <c r="BM24" s="66">
        <v>0</v>
      </c>
      <c r="BN24" s="66">
        <v>5820</v>
      </c>
      <c r="BO24" s="66">
        <v>1850.5</v>
      </c>
      <c r="BP24" s="66">
        <v>21936</v>
      </c>
      <c r="BQ24" s="66">
        <v>9503.4609999999993</v>
      </c>
      <c r="BR24" s="66">
        <v>0</v>
      </c>
      <c r="BS24" s="66">
        <v>0</v>
      </c>
      <c r="BT24" s="66">
        <v>0</v>
      </c>
      <c r="BU24" s="66">
        <v>0</v>
      </c>
      <c r="BV24" s="66">
        <v>0</v>
      </c>
      <c r="BW24" s="66">
        <v>0</v>
      </c>
      <c r="BX24" s="66">
        <v>0</v>
      </c>
      <c r="BY24" s="66">
        <v>0</v>
      </c>
      <c r="BZ24" s="66">
        <v>2120</v>
      </c>
      <c r="CA24" s="66">
        <v>522</v>
      </c>
      <c r="CB24" s="66">
        <v>0</v>
      </c>
      <c r="CC24" s="66">
        <v>0</v>
      </c>
      <c r="CD24" s="66">
        <v>3700</v>
      </c>
      <c r="CE24" s="66">
        <v>1328.5</v>
      </c>
      <c r="CF24" s="66">
        <v>21936</v>
      </c>
      <c r="CG24" s="66">
        <v>9503.4609999999993</v>
      </c>
      <c r="CH24" s="66">
        <v>0</v>
      </c>
      <c r="CI24" s="66">
        <v>0</v>
      </c>
      <c r="CJ24" s="66">
        <v>0</v>
      </c>
      <c r="CK24" s="66">
        <v>0</v>
      </c>
      <c r="CL24" s="66">
        <v>300</v>
      </c>
      <c r="CM24" s="66">
        <v>0</v>
      </c>
      <c r="CN24" s="66">
        <v>0</v>
      </c>
      <c r="CO24" s="66">
        <v>0</v>
      </c>
      <c r="CP24" s="66">
        <v>65218.7</v>
      </c>
      <c r="CQ24" s="66">
        <v>32444.005000000001</v>
      </c>
      <c r="CR24" s="66">
        <v>0</v>
      </c>
      <c r="CS24" s="66">
        <v>0</v>
      </c>
      <c r="CT24" s="66">
        <v>60868.7</v>
      </c>
      <c r="CU24" s="66">
        <v>31444.005000000001</v>
      </c>
      <c r="CV24" s="66">
        <v>0</v>
      </c>
      <c r="CW24" s="66">
        <v>0</v>
      </c>
      <c r="CX24" s="66">
        <v>54035</v>
      </c>
      <c r="CY24" s="66">
        <v>28617.555</v>
      </c>
      <c r="CZ24" s="66">
        <v>0</v>
      </c>
      <c r="DA24" s="66">
        <v>0</v>
      </c>
      <c r="DB24" s="66">
        <v>83983.5</v>
      </c>
      <c r="DC24" s="66">
        <v>53660.65</v>
      </c>
      <c r="DD24" s="66">
        <v>77190</v>
      </c>
      <c r="DE24" s="66">
        <v>10039.779</v>
      </c>
      <c r="DF24" s="66">
        <v>67985.5</v>
      </c>
      <c r="DG24" s="66">
        <v>43213.949000000001</v>
      </c>
      <c r="DH24" s="66">
        <v>44190</v>
      </c>
      <c r="DI24" s="66">
        <v>4720</v>
      </c>
      <c r="DJ24" s="66">
        <v>9700</v>
      </c>
      <c r="DK24" s="66">
        <v>7585</v>
      </c>
      <c r="DL24" s="66">
        <v>0</v>
      </c>
      <c r="DM24" s="66">
        <v>0</v>
      </c>
      <c r="DN24" s="66">
        <v>1074.1500000000001</v>
      </c>
      <c r="DO24" s="66">
        <v>0</v>
      </c>
      <c r="DP24" s="66">
        <v>34594.15</v>
      </c>
      <c r="DQ24" s="66">
        <v>0</v>
      </c>
      <c r="DR24" s="66">
        <v>0</v>
      </c>
      <c r="DS24" s="66">
        <v>0</v>
      </c>
      <c r="DT24" s="66">
        <v>33520</v>
      </c>
      <c r="DU24" s="66">
        <v>0</v>
      </c>
      <c r="DV24" s="40"/>
    </row>
    <row r="25" spans="2:126" s="67" customFormat="1" ht="18" customHeight="1">
      <c r="B25" s="69">
        <v>16</v>
      </c>
      <c r="C25" s="73" t="s">
        <v>113</v>
      </c>
      <c r="D25" s="75">
        <f t="shared" si="95"/>
        <v>565116.25879999995</v>
      </c>
      <c r="E25" s="75">
        <f t="shared" si="96"/>
        <v>256169.75630000001</v>
      </c>
      <c r="F25" s="76">
        <f t="shared" si="97"/>
        <v>225930.89999999997</v>
      </c>
      <c r="G25" s="76">
        <f t="shared" si="98"/>
        <v>125743.1617</v>
      </c>
      <c r="H25" s="76">
        <f t="shared" si="99"/>
        <v>376773.76</v>
      </c>
      <c r="I25" s="76">
        <f t="shared" si="100"/>
        <v>147426.59460000001</v>
      </c>
      <c r="J25" s="66">
        <v>116667.4</v>
      </c>
      <c r="K25" s="66">
        <v>72488.581699999995</v>
      </c>
      <c r="L25" s="66">
        <v>88525</v>
      </c>
      <c r="M25" s="66">
        <v>45617.088000000003</v>
      </c>
      <c r="N25" s="66">
        <v>90443.4</v>
      </c>
      <c r="O25" s="66">
        <v>58510.334999999999</v>
      </c>
      <c r="P25" s="66">
        <v>2000</v>
      </c>
      <c r="Q25" s="66">
        <v>290.8</v>
      </c>
      <c r="R25" s="66">
        <v>26080</v>
      </c>
      <c r="S25" s="66">
        <v>13870.2467</v>
      </c>
      <c r="T25" s="66">
        <v>86525</v>
      </c>
      <c r="U25" s="66">
        <v>45326.288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31800</v>
      </c>
      <c r="AE25" s="66">
        <v>21173.674999999999</v>
      </c>
      <c r="AF25" s="66">
        <v>167966.76</v>
      </c>
      <c r="AG25" s="66">
        <v>69573.119600000005</v>
      </c>
      <c r="AH25" s="66"/>
      <c r="AI25" s="66"/>
      <c r="AJ25" s="66"/>
      <c r="AK25" s="66"/>
      <c r="AL25" s="66">
        <v>31800</v>
      </c>
      <c r="AM25" s="66">
        <v>21173.674999999999</v>
      </c>
      <c r="AN25" s="66">
        <v>2640</v>
      </c>
      <c r="AO25" s="66">
        <v>367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238520</v>
      </c>
      <c r="AW25" s="66">
        <v>109493.09</v>
      </c>
      <c r="AX25" s="66">
        <v>0</v>
      </c>
      <c r="AY25" s="66">
        <v>0</v>
      </c>
      <c r="AZ25" s="66">
        <v>-73193.240000000005</v>
      </c>
      <c r="BA25" s="66">
        <v>-40286.970399999998</v>
      </c>
      <c r="BB25" s="66">
        <v>6300</v>
      </c>
      <c r="BC25" s="66">
        <v>4000</v>
      </c>
      <c r="BD25" s="66">
        <v>2820</v>
      </c>
      <c r="BE25" s="66">
        <v>2818.8</v>
      </c>
      <c r="BF25" s="66">
        <v>6300</v>
      </c>
      <c r="BG25" s="66">
        <v>4000</v>
      </c>
      <c r="BH25" s="66">
        <v>2820</v>
      </c>
      <c r="BI25" s="66">
        <v>2818.8</v>
      </c>
      <c r="BJ25" s="66">
        <v>0</v>
      </c>
      <c r="BK25" s="66">
        <v>0</v>
      </c>
      <c r="BL25" s="66">
        <v>0</v>
      </c>
      <c r="BM25" s="66">
        <v>0</v>
      </c>
      <c r="BN25" s="66">
        <v>2480</v>
      </c>
      <c r="BO25" s="66">
        <v>649.995</v>
      </c>
      <c r="BP25" s="66">
        <v>54935</v>
      </c>
      <c r="BQ25" s="66">
        <v>18287.490000000002</v>
      </c>
      <c r="BR25" s="66">
        <v>0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1500</v>
      </c>
      <c r="CA25" s="66">
        <v>0</v>
      </c>
      <c r="CB25" s="66">
        <v>0</v>
      </c>
      <c r="CC25" s="66">
        <v>0</v>
      </c>
      <c r="CD25" s="66">
        <v>980</v>
      </c>
      <c r="CE25" s="66">
        <v>649.995</v>
      </c>
      <c r="CF25" s="66">
        <v>54935</v>
      </c>
      <c r="CG25" s="66">
        <v>18287.490000000002</v>
      </c>
      <c r="CH25" s="66">
        <v>0</v>
      </c>
      <c r="CI25" s="66">
        <v>0</v>
      </c>
      <c r="CJ25" s="66">
        <v>0</v>
      </c>
      <c r="CK25" s="66">
        <v>0</v>
      </c>
      <c r="CL25" s="66">
        <v>200</v>
      </c>
      <c r="CM25" s="66">
        <v>0</v>
      </c>
      <c r="CN25" s="66">
        <v>0</v>
      </c>
      <c r="CO25" s="66">
        <v>0</v>
      </c>
      <c r="CP25" s="66">
        <v>7600</v>
      </c>
      <c r="CQ25" s="66">
        <v>650</v>
      </c>
      <c r="CR25" s="66">
        <v>2192</v>
      </c>
      <c r="CS25" s="66">
        <v>1032</v>
      </c>
      <c r="CT25" s="66">
        <v>6300</v>
      </c>
      <c r="CU25" s="66">
        <v>650</v>
      </c>
      <c r="CV25" s="66">
        <v>200</v>
      </c>
      <c r="CW25" s="66">
        <v>0</v>
      </c>
      <c r="CX25" s="66">
        <v>2500</v>
      </c>
      <c r="CY25" s="66">
        <v>0</v>
      </c>
      <c r="CZ25" s="66">
        <v>200</v>
      </c>
      <c r="DA25" s="66">
        <v>0</v>
      </c>
      <c r="DB25" s="66">
        <v>9295.7999999999993</v>
      </c>
      <c r="DC25" s="66">
        <v>5100.91</v>
      </c>
      <c r="DD25" s="66">
        <v>60335</v>
      </c>
      <c r="DE25" s="66">
        <v>10098.097</v>
      </c>
      <c r="DF25" s="66">
        <v>7795.8</v>
      </c>
      <c r="DG25" s="66">
        <v>5100.91</v>
      </c>
      <c r="DH25" s="66">
        <v>60335</v>
      </c>
      <c r="DI25" s="66">
        <v>10098.097</v>
      </c>
      <c r="DJ25" s="66">
        <v>12300</v>
      </c>
      <c r="DK25" s="66">
        <v>4680</v>
      </c>
      <c r="DL25" s="66">
        <v>0</v>
      </c>
      <c r="DM25" s="66">
        <v>0</v>
      </c>
      <c r="DN25" s="66">
        <v>1699.2988</v>
      </c>
      <c r="DO25" s="66">
        <v>0</v>
      </c>
      <c r="DP25" s="66">
        <v>39287.699999999997</v>
      </c>
      <c r="DQ25" s="66">
        <v>17000</v>
      </c>
      <c r="DR25" s="66">
        <v>0</v>
      </c>
      <c r="DS25" s="66">
        <v>0</v>
      </c>
      <c r="DT25" s="66">
        <v>37588.4012</v>
      </c>
      <c r="DU25" s="66">
        <v>17000</v>
      </c>
      <c r="DV25" s="40"/>
    </row>
    <row r="26" spans="2:126" s="45" customFormat="1" ht="22.5" customHeight="1">
      <c r="B26" s="65"/>
      <c r="C26" s="71" t="s">
        <v>95</v>
      </c>
      <c r="D26" s="66">
        <f t="shared" ref="D26:BO26" si="101">SUM(D10:D25)</f>
        <v>10489151.514700001</v>
      </c>
      <c r="E26" s="66">
        <f t="shared" si="101"/>
        <v>7342734.586099999</v>
      </c>
      <c r="F26" s="66">
        <f t="shared" si="101"/>
        <v>6346098.3820000002</v>
      </c>
      <c r="G26" s="66">
        <f t="shared" si="101"/>
        <v>5707109.1369000003</v>
      </c>
      <c r="H26" s="66">
        <f t="shared" si="101"/>
        <v>4947577.7642999999</v>
      </c>
      <c r="I26" s="66">
        <f t="shared" si="101"/>
        <v>1981006.2882000001</v>
      </c>
      <c r="J26" s="66">
        <f t="shared" si="101"/>
        <v>2220143.1811000002</v>
      </c>
      <c r="K26" s="66">
        <f t="shared" si="101"/>
        <v>1853729.1895999997</v>
      </c>
      <c r="L26" s="66">
        <f t="shared" si="101"/>
        <v>409447.02130000002</v>
      </c>
      <c r="M26" s="66">
        <f t="shared" si="101"/>
        <v>204441.63099999999</v>
      </c>
      <c r="N26" s="66">
        <f t="shared" si="101"/>
        <v>1936804.2446000003</v>
      </c>
      <c r="O26" s="66">
        <f t="shared" si="101"/>
        <v>1521143.4747000001</v>
      </c>
      <c r="P26" s="66">
        <f t="shared" si="101"/>
        <v>78806.021299999993</v>
      </c>
      <c r="Q26" s="66">
        <f t="shared" si="101"/>
        <v>43881.448800000006</v>
      </c>
      <c r="R26" s="66">
        <f t="shared" si="101"/>
        <v>244891.514</v>
      </c>
      <c r="S26" s="66">
        <f t="shared" si="101"/>
        <v>145324.14289999998</v>
      </c>
      <c r="T26" s="66">
        <f t="shared" si="101"/>
        <v>316141</v>
      </c>
      <c r="U26" s="66">
        <f t="shared" si="101"/>
        <v>147050.18219999998</v>
      </c>
      <c r="V26" s="66">
        <f t="shared" si="101"/>
        <v>2400</v>
      </c>
      <c r="W26" s="66">
        <f t="shared" si="101"/>
        <v>250</v>
      </c>
      <c r="X26" s="66">
        <f t="shared" si="101"/>
        <v>1500</v>
      </c>
      <c r="Y26" s="66">
        <f t="shared" si="101"/>
        <v>300</v>
      </c>
      <c r="Z26" s="66">
        <f t="shared" si="101"/>
        <v>0</v>
      </c>
      <c r="AA26" s="66">
        <f t="shared" si="101"/>
        <v>0</v>
      </c>
      <c r="AB26" s="66">
        <f t="shared" si="101"/>
        <v>0</v>
      </c>
      <c r="AC26" s="66">
        <f t="shared" si="101"/>
        <v>0</v>
      </c>
      <c r="AD26" s="66">
        <f t="shared" si="101"/>
        <v>205879.1</v>
      </c>
      <c r="AE26" s="66">
        <f t="shared" si="101"/>
        <v>200770.87699999998</v>
      </c>
      <c r="AF26" s="66">
        <f t="shared" si="101"/>
        <v>1922964.4707999998</v>
      </c>
      <c r="AG26" s="66">
        <f t="shared" si="101"/>
        <v>837511.58739999996</v>
      </c>
      <c r="AH26" s="66">
        <f t="shared" si="101"/>
        <v>0</v>
      </c>
      <c r="AI26" s="66">
        <f t="shared" si="101"/>
        <v>0</v>
      </c>
      <c r="AJ26" s="66">
        <f t="shared" si="101"/>
        <v>0</v>
      </c>
      <c r="AK26" s="66">
        <f t="shared" si="101"/>
        <v>0</v>
      </c>
      <c r="AL26" s="66">
        <f t="shared" si="101"/>
        <v>68152</v>
      </c>
      <c r="AM26" s="66">
        <f t="shared" si="101"/>
        <v>41536.129000000001</v>
      </c>
      <c r="AN26" s="66">
        <f t="shared" si="101"/>
        <v>147390.5</v>
      </c>
      <c r="AO26" s="66">
        <f t="shared" si="101"/>
        <v>82478.360000000015</v>
      </c>
      <c r="AP26" s="66">
        <f t="shared" si="101"/>
        <v>2280</v>
      </c>
      <c r="AQ26" s="66">
        <f t="shared" si="101"/>
        <v>1468.1969999999999</v>
      </c>
      <c r="AR26" s="66">
        <f t="shared" si="101"/>
        <v>112368.44</v>
      </c>
      <c r="AS26" s="66">
        <f t="shared" si="101"/>
        <v>69990.437999999995</v>
      </c>
      <c r="AT26" s="66">
        <f t="shared" si="101"/>
        <v>134567.1</v>
      </c>
      <c r="AU26" s="66">
        <f t="shared" si="101"/>
        <v>157008.27099999998</v>
      </c>
      <c r="AV26" s="66">
        <f t="shared" si="101"/>
        <v>2180879.875</v>
      </c>
      <c r="AW26" s="66">
        <f t="shared" si="101"/>
        <v>926011.92499999993</v>
      </c>
      <c r="AX26" s="66">
        <f t="shared" si="101"/>
        <v>800</v>
      </c>
      <c r="AY26" s="66">
        <f t="shared" si="101"/>
        <v>678.28</v>
      </c>
      <c r="AZ26" s="66">
        <f t="shared" si="101"/>
        <v>-519974.34419999999</v>
      </c>
      <c r="BA26" s="66">
        <f t="shared" si="101"/>
        <v>-242619.13559999998</v>
      </c>
      <c r="BB26" s="66">
        <f t="shared" si="101"/>
        <v>474094.39799999999</v>
      </c>
      <c r="BC26" s="66">
        <f t="shared" si="101"/>
        <v>531539.46919999993</v>
      </c>
      <c r="BD26" s="66">
        <f t="shared" si="101"/>
        <v>92484.2</v>
      </c>
      <c r="BE26" s="66">
        <f t="shared" si="101"/>
        <v>39772.919000000002</v>
      </c>
      <c r="BF26" s="66">
        <f t="shared" si="101"/>
        <v>418088.89799999999</v>
      </c>
      <c r="BG26" s="66">
        <f t="shared" si="101"/>
        <v>491326.75959999999</v>
      </c>
      <c r="BH26" s="66">
        <f t="shared" si="101"/>
        <v>12080</v>
      </c>
      <c r="BI26" s="66">
        <f t="shared" si="101"/>
        <v>11495.130000000001</v>
      </c>
      <c r="BJ26" s="66">
        <f t="shared" si="101"/>
        <v>26872.5</v>
      </c>
      <c r="BK26" s="66">
        <f t="shared" si="101"/>
        <v>10657.715</v>
      </c>
      <c r="BL26" s="66">
        <f t="shared" si="101"/>
        <v>39440</v>
      </c>
      <c r="BM26" s="66">
        <f t="shared" si="101"/>
        <v>24097.984</v>
      </c>
      <c r="BN26" s="66">
        <f t="shared" si="101"/>
        <v>440353.5759</v>
      </c>
      <c r="BO26" s="66">
        <f t="shared" si="101"/>
        <v>352345.92339999997</v>
      </c>
      <c r="BP26" s="66">
        <f t="shared" ref="BP26:DU26" si="102">SUM(BP10:BP25)</f>
        <v>1370681.7722</v>
      </c>
      <c r="BQ26" s="66">
        <f t="shared" si="102"/>
        <v>614643.12079999992</v>
      </c>
      <c r="BR26" s="66">
        <f t="shared" si="102"/>
        <v>19940</v>
      </c>
      <c r="BS26" s="66">
        <f t="shared" si="102"/>
        <v>8376.780999999999</v>
      </c>
      <c r="BT26" s="66">
        <f t="shared" si="102"/>
        <v>439875.28320000001</v>
      </c>
      <c r="BU26" s="66">
        <f t="shared" si="102"/>
        <v>137772.7531</v>
      </c>
      <c r="BV26" s="66">
        <f t="shared" si="102"/>
        <v>0</v>
      </c>
      <c r="BW26" s="66">
        <f t="shared" si="102"/>
        <v>0</v>
      </c>
      <c r="BX26" s="66">
        <f t="shared" si="102"/>
        <v>0</v>
      </c>
      <c r="BY26" s="66">
        <f t="shared" si="102"/>
        <v>0</v>
      </c>
      <c r="BZ26" s="66">
        <f t="shared" si="102"/>
        <v>72757.506800000003</v>
      </c>
      <c r="CA26" s="66">
        <f t="shared" si="102"/>
        <v>41276.665799999995</v>
      </c>
      <c r="CB26" s="66">
        <f t="shared" si="102"/>
        <v>416520.48060000001</v>
      </c>
      <c r="CC26" s="66">
        <f t="shared" si="102"/>
        <v>259414.28409999999</v>
      </c>
      <c r="CD26" s="66">
        <f t="shared" si="102"/>
        <v>164821.06910000002</v>
      </c>
      <c r="CE26" s="66">
        <f t="shared" si="102"/>
        <v>181377.15329999998</v>
      </c>
      <c r="CF26" s="66">
        <f t="shared" si="102"/>
        <v>393930.80839999998</v>
      </c>
      <c r="CG26" s="66">
        <f t="shared" si="102"/>
        <v>165423.36560000002</v>
      </c>
      <c r="CH26" s="66">
        <f t="shared" si="102"/>
        <v>182735</v>
      </c>
      <c r="CI26" s="66">
        <f t="shared" si="102"/>
        <v>121215.32329999999</v>
      </c>
      <c r="CJ26" s="66">
        <f t="shared" si="102"/>
        <v>72230</v>
      </c>
      <c r="CK26" s="66">
        <f t="shared" si="102"/>
        <v>38000.218000000001</v>
      </c>
      <c r="CL26" s="66">
        <f t="shared" si="102"/>
        <v>3710</v>
      </c>
      <c r="CM26" s="66">
        <f t="shared" si="102"/>
        <v>2495</v>
      </c>
      <c r="CN26" s="66">
        <f t="shared" si="102"/>
        <v>2200</v>
      </c>
      <c r="CO26" s="66">
        <f t="shared" si="102"/>
        <v>1886.133</v>
      </c>
      <c r="CP26" s="66">
        <f t="shared" si="102"/>
        <v>437402.36739999999</v>
      </c>
      <c r="CQ26" s="66">
        <f t="shared" si="102"/>
        <v>497254.32309999998</v>
      </c>
      <c r="CR26" s="66">
        <f t="shared" si="102"/>
        <v>740196.348</v>
      </c>
      <c r="CS26" s="66">
        <f t="shared" si="102"/>
        <v>180348.67980000001</v>
      </c>
      <c r="CT26" s="66">
        <f t="shared" si="102"/>
        <v>402810.46740000002</v>
      </c>
      <c r="CU26" s="66">
        <f t="shared" si="102"/>
        <v>479318.78869999998</v>
      </c>
      <c r="CV26" s="66">
        <f t="shared" si="102"/>
        <v>393795.5</v>
      </c>
      <c r="CW26" s="66">
        <f t="shared" si="102"/>
        <v>111964.09779999999</v>
      </c>
      <c r="CX26" s="66">
        <f t="shared" si="102"/>
        <v>277485.80040000001</v>
      </c>
      <c r="CY26" s="66">
        <f t="shared" si="102"/>
        <v>238628.36069999999</v>
      </c>
      <c r="CZ26" s="66">
        <f t="shared" si="102"/>
        <v>293569.935</v>
      </c>
      <c r="DA26" s="66">
        <f t="shared" si="102"/>
        <v>100210.3518</v>
      </c>
      <c r="DB26" s="66">
        <f t="shared" si="102"/>
        <v>1463777.4791999999</v>
      </c>
      <c r="DC26" s="66">
        <f t="shared" si="102"/>
        <v>1881441.6763999998</v>
      </c>
      <c r="DD26" s="66">
        <f t="shared" si="102"/>
        <v>408103.95199999999</v>
      </c>
      <c r="DE26" s="66">
        <f t="shared" si="102"/>
        <v>102102.21719999998</v>
      </c>
      <c r="DF26" s="66">
        <f t="shared" si="102"/>
        <v>1001056.4714000002</v>
      </c>
      <c r="DG26" s="66">
        <f t="shared" si="102"/>
        <v>1115913.0022999998</v>
      </c>
      <c r="DH26" s="66">
        <f t="shared" si="102"/>
        <v>359467.652</v>
      </c>
      <c r="DI26" s="66">
        <f t="shared" si="102"/>
        <v>95962.43819999999</v>
      </c>
      <c r="DJ26" s="66">
        <f t="shared" si="102"/>
        <v>89520</v>
      </c>
      <c r="DK26" s="66">
        <f t="shared" si="102"/>
        <v>41901.839200000002</v>
      </c>
      <c r="DL26" s="66">
        <f t="shared" si="102"/>
        <v>0</v>
      </c>
      <c r="DM26" s="66">
        <f t="shared" si="102"/>
        <v>0</v>
      </c>
      <c r="DN26" s="66">
        <f t="shared" si="102"/>
        <v>204293.6488</v>
      </c>
      <c r="DO26" s="66">
        <f t="shared" si="102"/>
        <v>0</v>
      </c>
      <c r="DP26" s="66">
        <f t="shared" si="102"/>
        <v>1008818.2804</v>
      </c>
      <c r="DQ26" s="66">
        <f t="shared" si="102"/>
        <v>345380.83899999998</v>
      </c>
      <c r="DR26" s="66">
        <f t="shared" si="102"/>
        <v>0</v>
      </c>
      <c r="DS26" s="66">
        <f t="shared" si="102"/>
        <v>0</v>
      </c>
      <c r="DT26" s="66">
        <f t="shared" si="102"/>
        <v>804524.63159999985</v>
      </c>
      <c r="DU26" s="66">
        <f t="shared" si="102"/>
        <v>345380.83899999998</v>
      </c>
    </row>
    <row r="27" spans="2:126"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</row>
    <row r="28" spans="2:126"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</row>
    <row r="29" spans="2:126"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</row>
    <row r="30" spans="2:126"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</row>
    <row r="31" spans="2:126"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</row>
    <row r="32" spans="2:126"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</row>
    <row r="33" spans="4:125"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</row>
    <row r="34" spans="4:125"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</row>
    <row r="35" spans="4:125"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</row>
    <row r="36" spans="4:125"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</row>
    <row r="37" spans="4:125"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</row>
    <row r="38" spans="4:125"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</row>
    <row r="39" spans="4:125"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</row>
    <row r="40" spans="4:125"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</row>
    <row r="41" spans="4:125"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</row>
    <row r="42" spans="4:125"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</row>
    <row r="43" spans="4:125"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</row>
    <row r="44" spans="4:125"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</row>
    <row r="45" spans="4:125"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</row>
    <row r="46" spans="4:125"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</row>
    <row r="47" spans="4:125"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</row>
    <row r="48" spans="4:125"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</row>
    <row r="49" spans="4:125"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</row>
    <row r="50" spans="4:125"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</row>
    <row r="51" spans="4:125"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</row>
    <row r="52" spans="4:125"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</row>
    <row r="53" spans="4:125"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</row>
    <row r="54" spans="4:125"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</row>
    <row r="55" spans="4:125"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</row>
    <row r="56" spans="4:125"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</row>
    <row r="57" spans="4:125"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</row>
    <row r="58" spans="4:125"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</row>
    <row r="59" spans="4:125"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</row>
    <row r="60" spans="4:125"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</row>
    <row r="61" spans="4:125"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</row>
    <row r="62" spans="4:125"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</row>
    <row r="63" spans="4:125"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</row>
    <row r="64" spans="4:125"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</row>
    <row r="65" spans="4:125"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</row>
    <row r="66" spans="4:125"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</row>
    <row r="67" spans="4:125"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</row>
    <row r="68" spans="4:125"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</row>
    <row r="69" spans="4:125"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</row>
    <row r="70" spans="4:125"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</row>
    <row r="71" spans="4:1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</row>
    <row r="72" spans="4:125"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</row>
    <row r="73" spans="4:1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</row>
    <row r="74" spans="4:1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</row>
    <row r="75" spans="4:1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</row>
    <row r="76" spans="4:125"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</row>
  </sheetData>
  <protectedRanges>
    <protectedRange sqref="C26" name="Range3"/>
    <protectedRange sqref="J10:DM25" name="Range1"/>
    <protectedRange sqref="DP10:DU25" name="Range2"/>
  </protectedRanges>
  <mergeCells count="102">
    <mergeCell ref="B1:I1"/>
    <mergeCell ref="AH6:AK6"/>
    <mergeCell ref="AH7:AI7"/>
    <mergeCell ref="AJ7:AK7"/>
    <mergeCell ref="DL7:DM7"/>
    <mergeCell ref="DN7:DO7"/>
    <mergeCell ref="DP7:DQ7"/>
    <mergeCell ref="DR7:DS7"/>
    <mergeCell ref="DT7:DU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L7:CM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CH7:CI7"/>
    <mergeCell ref="CJ7:CK7"/>
    <mergeCell ref="AF7:AG7"/>
    <mergeCell ref="AL7:AM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V7:W7"/>
    <mergeCell ref="X7:Y7"/>
    <mergeCell ref="Z7:AA7"/>
    <mergeCell ref="AB7:AC7"/>
    <mergeCell ref="AD7:AE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CT6:CW6"/>
    <mergeCell ref="CX6:DA6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AJ5:AK5"/>
    <mergeCell ref="AL5:AM5"/>
    <mergeCell ref="AH5:AI5"/>
    <mergeCell ref="BB5:BE6"/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  <mergeCell ref="DB5:DE6"/>
    <mergeCell ref="BN5:BQ6"/>
    <mergeCell ref="CF5:CK5"/>
    <mergeCell ref="BZ6:CC6"/>
    <mergeCell ref="BR6:BU6"/>
    <mergeCell ref="BV6:BY6"/>
    <mergeCell ref="CD6:CG6"/>
    <mergeCell ref="CH6:CK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https:/mul2-lori.gov.am/tasks/549367/oneclick/Loru_marz_hashv30_09_22caxs.xlsx?token=6441863789acd8b1932e5bd3117446c9</cp:keywords>
  <cp:lastModifiedBy>user</cp:lastModifiedBy>
  <cp:lastPrinted>2012-03-20T07:18:17Z</cp:lastPrinted>
  <dcterms:created xsi:type="dcterms:W3CDTF">2002-03-15T09:46:46Z</dcterms:created>
  <dcterms:modified xsi:type="dcterms:W3CDTF">2022-10-04T11:49:52Z</dcterms:modified>
</cp:coreProperties>
</file>