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Sheet1" sheetId="9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20" i="9"/>
  <c r="F20"/>
  <c r="P20" s="1"/>
  <c r="Q20" s="1"/>
  <c r="E20"/>
  <c r="G15"/>
  <c r="F15"/>
  <c r="P15" s="1"/>
  <c r="Q15" s="1"/>
  <c r="E15"/>
  <c r="G14"/>
  <c r="F14"/>
  <c r="P14" s="1"/>
  <c r="Q14" s="1"/>
  <c r="E14"/>
  <c r="G13"/>
  <c r="F13"/>
  <c r="P13" s="1"/>
  <c r="Q13" s="1"/>
  <c r="E13"/>
  <c r="G12"/>
  <c r="F12"/>
  <c r="P12" s="1"/>
  <c r="Q12" s="1"/>
  <c r="E12"/>
  <c r="G18"/>
  <c r="F18"/>
  <c r="P18" s="1"/>
  <c r="Q18" s="1"/>
  <c r="E18"/>
  <c r="G17"/>
  <c r="F17"/>
  <c r="P17" s="1"/>
  <c r="Q17" s="1"/>
  <c r="E17"/>
  <c r="G16"/>
  <c r="F16"/>
  <c r="P16" s="1"/>
  <c r="Q16" s="1"/>
  <c r="E16"/>
  <c r="G11"/>
  <c r="F11"/>
  <c r="P11" s="1"/>
  <c r="Q11" s="1"/>
  <c r="E11"/>
  <c r="G10"/>
  <c r="F10"/>
  <c r="P10" s="1"/>
  <c r="Q10" s="1"/>
  <c r="E10"/>
  <c r="G9"/>
  <c r="F9"/>
  <c r="P9" s="1"/>
  <c r="Q9" s="1"/>
  <c r="E9"/>
  <c r="G8"/>
  <c r="F8"/>
  <c r="P8" s="1"/>
  <c r="Q8" s="1"/>
  <c r="E8"/>
  <c r="O24" l="1"/>
  <c r="N24"/>
  <c r="M24"/>
  <c r="L24"/>
  <c r="K24"/>
  <c r="J24"/>
  <c r="I24"/>
  <c r="H24"/>
  <c r="D24"/>
  <c r="C24"/>
  <c r="G23"/>
  <c r="F23"/>
  <c r="E23"/>
  <c r="G22"/>
  <c r="F22"/>
  <c r="E22"/>
  <c r="G21"/>
  <c r="F21"/>
  <c r="E21"/>
  <c r="G19"/>
  <c r="F19"/>
  <c r="E19"/>
  <c r="P19" l="1"/>
  <c r="Q19" s="1"/>
  <c r="P23"/>
  <c r="Q23" s="1"/>
  <c r="F24"/>
  <c r="P22"/>
  <c r="Q22" s="1"/>
  <c r="E24"/>
  <c r="G24"/>
  <c r="P21"/>
  <c r="Q21" s="1"/>
  <c r="P24" l="1"/>
  <c r="Q24"/>
</calcChain>
</file>

<file path=xl/sharedStrings.xml><?xml version="1.0" encoding="utf-8"?>
<sst xmlns="http://schemas.openxmlformats.org/spreadsheetml/2006/main" count="42" uniqueCount="36">
  <si>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</si>
  <si>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</si>
  <si>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</si>
  <si>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</si>
  <si>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</si>
  <si>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</si>
  <si>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</si>
  <si>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</si>
  <si>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</si>
  <si>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</si>
  <si>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</si>
  <si>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</si>
  <si>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</si>
  <si>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</si>
  <si>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</si>
  <si>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</si>
  <si>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Մեծավան</t>
  </si>
  <si>
    <t>Սարչապետ</t>
  </si>
  <si>
    <t>Ալավերդի</t>
  </si>
  <si>
    <t>Ախթալա</t>
  </si>
  <si>
    <t>Թումանյան</t>
  </si>
  <si>
    <t>Շնող</t>
  </si>
  <si>
    <t>Օձուն</t>
  </si>
  <si>
    <t>Ստեփանավան</t>
  </si>
  <si>
    <t>Գյուլագարակ</t>
  </si>
  <si>
    <t>Լոռի Բերդ</t>
  </si>
  <si>
    <t>Նախորդ տարիների
 պարտքը /31.12.2021թ. դրությամբ/</t>
  </si>
  <si>
    <t xml:space="preserve"> Նախորդ տարիների պարտքի  մարումը
2022թ.
   Ընթացքում</t>
  </si>
  <si>
    <t>Այդ թվում` ՀՈԱԿ-ների աշխատողների աշխատավարձերը 2022թ.  հունվարի 31-ի                 դրությամբ</t>
  </si>
  <si>
    <t xml:space="preserve"> Նախորդ տարիների պարտքի  մնացորդը
2022թ.     հուլիսի  «31-ի
   դրությամբ`     4=2-3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</si>
  <si>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2022թ. օգոստոսի  «31-ի դրությամբ</t>
  </si>
  <si>
    <t>Ընդամենը
համայնքապետարանների, ՏԻՄ -երին ենթակա բյուջետային հիմնարկների, ՀՈԱԿ-ների աշխատողների աշխատավարձերը 
2022թ.  օգոստոսի  «31-ի             դրությամբ</t>
  </si>
  <si>
    <t xml:space="preserve"> Այդ թվում` համայնքապետարանների աշխատողների  աշխատավարձերը  
2022թ.   օգոստոսի  «31-ի    դրությամբ</t>
  </si>
  <si>
    <t>Այդ թվում` ՏԻՄ-երին ենթակա  բյուջետային հիմնարկների աշխատողների աշխատավարձերը 
  2022թ.    օգոստոսի  «31-ի   դրությամբ</t>
  </si>
  <si>
    <t>2022թ. ընթացիկ տարվա աշխատավարձի պարտքը
 2022թ.     օգոստոսի  «31-ի          դրությամբ`   (15=5-6)</t>
  </si>
  <si>
    <t>Ընդամենը աշխատավարձի պարտքը
2022թ.     օգոստոսի  «31-ի դրությամբ`           (16=4+15)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</si>
</sst>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  <charset val="204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9"/>
      <color indexed="8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b/>
      <sz val="9"/>
      <name val="GHEA Grapalat"/>
      <family val="3"/>
    </font>
    <font>
      <b/>
      <sz val="9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9" fillId="0" borderId="0"/>
    <xf numFmtId="0" fontId="10" fillId="0" borderId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4" fontId="3" fillId="0" borderId="0" xfId="0" applyNumberFormat="1" applyFont="1"/>
    <xf numFmtId="164" fontId="7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center"/>
    </xf>
    <xf numFmtId="165" fontId="12" fillId="3" borderId="1" xfId="0" applyNumberFormat="1" applyFont="1" applyFill="1" applyBorder="1"/>
    <xf numFmtId="165" fontId="7" fillId="0" borderId="1" xfId="1" applyNumberFormat="1" applyFont="1" applyFill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/>
    <xf numFmtId="164" fontId="7" fillId="4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4" fontId="3" fillId="0" borderId="0" xfId="0" applyNumberFormat="1" applyFont="1"/>
    <xf numFmtId="0" fontId="10" fillId="0" borderId="0" xfId="0" applyFont="1"/>
    <xf numFmtId="164" fontId="11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2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>
      <selection activeCell="C1" sqref="A1:Q3"/>
    </sheetView>
  </sheetViews>
  <sheetFormatPr defaultRowHeight="12"/>
  <cols>
    <col min="1" max="1" width="3.85546875" style="7" customWidth="1"/>
    <col min="2" max="2" width="15.42578125" style="7" customWidth="1"/>
    <col min="3" max="6" width="10.85546875" style="7" customWidth="1"/>
    <col min="7" max="7" width="11.28515625" style="7" customWidth="1"/>
    <col min="8" max="17" width="10.85546875" style="7" customWidth="1"/>
    <col min="18" max="18" width="10.42578125" style="7" bestFit="1" customWidth="1"/>
    <col min="19" max="16384" width="9.140625" style="7"/>
  </cols>
  <sheetData>
    <row r="1" spans="1:19" s="2" customFormat="1" ht="13.5">
      <c r="C1" s="34" t="s">
        <v>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9" s="2" customFormat="1" ht="13.5" customHeight="1">
      <c r="A2" s="3"/>
      <c r="B2" s="63" t="s">
        <v>30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s="4" customFormat="1" ht="13.5">
      <c r="A3" s="35"/>
      <c r="B3" s="36"/>
      <c r="C3" s="36"/>
      <c r="D3" s="36"/>
      <c r="E3" s="36"/>
      <c r="F3" s="3"/>
      <c r="H3" s="6"/>
      <c r="I3" s="3"/>
      <c r="J3" s="3"/>
      <c r="K3" s="3"/>
      <c r="L3" s="3"/>
      <c r="M3" s="3"/>
      <c r="N3" s="3"/>
      <c r="O3" s="3"/>
      <c r="P3" s="15" t="s">
        <v>4</v>
      </c>
      <c r="Q3" s="3"/>
    </row>
    <row r="4" spans="1:19" s="2" customFormat="1" ht="13.5">
      <c r="A4" s="37" t="s">
        <v>0</v>
      </c>
      <c r="B4" s="37" t="s">
        <v>1</v>
      </c>
      <c r="C4" s="38" t="s">
        <v>26</v>
      </c>
      <c r="D4" s="38" t="s">
        <v>27</v>
      </c>
      <c r="E4" s="41" t="s">
        <v>29</v>
      </c>
      <c r="F4" s="44" t="s">
        <v>31</v>
      </c>
      <c r="G4" s="45"/>
      <c r="H4" s="48" t="s">
        <v>32</v>
      </c>
      <c r="I4" s="49"/>
      <c r="J4" s="48" t="s">
        <v>33</v>
      </c>
      <c r="K4" s="49"/>
      <c r="L4" s="52" t="s">
        <v>28</v>
      </c>
      <c r="M4" s="53"/>
      <c r="N4" s="53"/>
      <c r="O4" s="53"/>
      <c r="P4" s="54" t="s">
        <v>34</v>
      </c>
      <c r="Q4" s="57" t="s">
        <v>35</v>
      </c>
    </row>
    <row r="5" spans="1:19" s="2" customFormat="1" ht="99.75" customHeight="1">
      <c r="A5" s="37"/>
      <c r="B5" s="37"/>
      <c r="C5" s="39"/>
      <c r="D5" s="39"/>
      <c r="E5" s="42"/>
      <c r="F5" s="46"/>
      <c r="G5" s="47"/>
      <c r="H5" s="50"/>
      <c r="I5" s="51"/>
      <c r="J5" s="50"/>
      <c r="K5" s="51"/>
      <c r="L5" s="60" t="s">
        <v>3</v>
      </c>
      <c r="M5" s="60" t="s">
        <v>2</v>
      </c>
      <c r="N5" s="52" t="s">
        <v>7</v>
      </c>
      <c r="O5" s="62"/>
      <c r="P5" s="55"/>
      <c r="Q5" s="58"/>
    </row>
    <row r="6" spans="1:19" s="2" customFormat="1" ht="40.5" customHeight="1">
      <c r="A6" s="37"/>
      <c r="B6" s="37"/>
      <c r="C6" s="40"/>
      <c r="D6" s="40"/>
      <c r="E6" s="43"/>
      <c r="F6" s="29" t="s">
        <v>8</v>
      </c>
      <c r="G6" s="29" t="s">
        <v>9</v>
      </c>
      <c r="H6" s="29" t="s">
        <v>3</v>
      </c>
      <c r="I6" s="29" t="s">
        <v>2</v>
      </c>
      <c r="J6" s="29" t="s">
        <v>3</v>
      </c>
      <c r="K6" s="29" t="s">
        <v>2</v>
      </c>
      <c r="L6" s="61"/>
      <c r="M6" s="61"/>
      <c r="N6" s="29" t="s">
        <v>3</v>
      </c>
      <c r="O6" s="29" t="s">
        <v>2</v>
      </c>
      <c r="P6" s="56"/>
      <c r="Q6" s="59"/>
    </row>
    <row r="7" spans="1:19" s="2" customFormat="1" ht="13.5">
      <c r="A7" s="5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10">
        <v>15</v>
      </c>
      <c r="Q7" s="11">
        <v>16</v>
      </c>
    </row>
    <row r="8" spans="1:19" s="21" customFormat="1" ht="13.5">
      <c r="A8" s="16">
        <v>1</v>
      </c>
      <c r="B8" s="17" t="s">
        <v>10</v>
      </c>
      <c r="C8" s="14">
        <v>0</v>
      </c>
      <c r="D8" s="14">
        <v>0</v>
      </c>
      <c r="E8" s="18">
        <f t="shared" ref="E8:E18" si="0">C8-D8</f>
        <v>0</v>
      </c>
      <c r="F8" s="19">
        <f>H8+J8+L8</f>
        <v>1218586</v>
      </c>
      <c r="G8" s="19">
        <f>I8+K8+M8</f>
        <v>1218586</v>
      </c>
      <c r="H8" s="14">
        <v>233501</v>
      </c>
      <c r="I8" s="14">
        <v>233501</v>
      </c>
      <c r="J8" s="14">
        <v>25023.4</v>
      </c>
      <c r="K8" s="14">
        <v>25023.4</v>
      </c>
      <c r="L8" s="14">
        <v>960061.6</v>
      </c>
      <c r="M8" s="14">
        <v>960061.6</v>
      </c>
      <c r="N8" s="14">
        <v>291854.59999999998</v>
      </c>
      <c r="O8" s="14">
        <v>291854.59999999998</v>
      </c>
      <c r="P8" s="22">
        <f t="shared" ref="P8:P18" si="1">F8-G8</f>
        <v>0</v>
      </c>
      <c r="Q8" s="23">
        <f t="shared" ref="Q8:Q18" si="2">P8+E8</f>
        <v>0</v>
      </c>
      <c r="R8" s="20"/>
      <c r="S8" s="20"/>
    </row>
    <row r="9" spans="1:19" s="21" customFormat="1" ht="13.5">
      <c r="A9" s="16">
        <v>2</v>
      </c>
      <c r="B9" s="17" t="s">
        <v>11</v>
      </c>
      <c r="C9" s="14">
        <v>0</v>
      </c>
      <c r="D9" s="14">
        <v>0</v>
      </c>
      <c r="E9" s="18">
        <f t="shared" si="0"/>
        <v>0</v>
      </c>
      <c r="F9" s="19">
        <f t="shared" ref="F9:G11" si="3">H9+J9+L9</f>
        <v>19655.131000000001</v>
      </c>
      <c r="G9" s="19">
        <f t="shared" si="3"/>
        <v>19655.131000000001</v>
      </c>
      <c r="H9" s="14">
        <v>13968.831</v>
      </c>
      <c r="I9" s="14">
        <v>13968.831</v>
      </c>
      <c r="J9" s="14">
        <v>1644.1</v>
      </c>
      <c r="K9" s="14">
        <v>1644.1</v>
      </c>
      <c r="L9" s="14">
        <v>4042.2</v>
      </c>
      <c r="M9" s="14">
        <v>4042.2</v>
      </c>
      <c r="N9" s="14">
        <v>4042.2</v>
      </c>
      <c r="O9" s="14">
        <v>4042.2</v>
      </c>
      <c r="P9" s="22">
        <f t="shared" si="1"/>
        <v>0</v>
      </c>
      <c r="Q9" s="23">
        <f t="shared" si="2"/>
        <v>0</v>
      </c>
      <c r="R9" s="20"/>
      <c r="S9" s="20"/>
    </row>
    <row r="10" spans="1:19" s="21" customFormat="1" ht="13.5">
      <c r="A10" s="16">
        <v>3</v>
      </c>
      <c r="B10" s="17" t="s">
        <v>12</v>
      </c>
      <c r="C10" s="14">
        <v>0</v>
      </c>
      <c r="D10" s="14">
        <v>0</v>
      </c>
      <c r="E10" s="18">
        <f t="shared" si="0"/>
        <v>0</v>
      </c>
      <c r="F10" s="19">
        <f t="shared" si="3"/>
        <v>13644.754999999999</v>
      </c>
      <c r="G10" s="19">
        <f t="shared" si="3"/>
        <v>13644.754999999999</v>
      </c>
      <c r="H10" s="14">
        <v>13644.754999999999</v>
      </c>
      <c r="I10" s="14">
        <v>13644.754999999999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2">
        <f t="shared" si="1"/>
        <v>0</v>
      </c>
      <c r="Q10" s="23">
        <f t="shared" si="2"/>
        <v>0</v>
      </c>
      <c r="R10" s="20"/>
      <c r="S10" s="20"/>
    </row>
    <row r="11" spans="1:19" s="21" customFormat="1" ht="13.5">
      <c r="A11" s="16">
        <v>4</v>
      </c>
      <c r="B11" s="17" t="s">
        <v>13</v>
      </c>
      <c r="C11" s="14">
        <v>654.29999999999995</v>
      </c>
      <c r="D11" s="14">
        <v>654.29999999999995</v>
      </c>
      <c r="E11" s="18">
        <f t="shared" si="0"/>
        <v>0</v>
      </c>
      <c r="F11" s="19">
        <f t="shared" si="3"/>
        <v>185627.65700000001</v>
      </c>
      <c r="G11" s="19">
        <f t="shared" si="3"/>
        <v>185627.65700000001</v>
      </c>
      <c r="H11" s="14">
        <v>118390.857</v>
      </c>
      <c r="I11" s="14">
        <v>118390.857</v>
      </c>
      <c r="J11" s="14">
        <v>0</v>
      </c>
      <c r="K11" s="14">
        <v>0</v>
      </c>
      <c r="L11" s="14">
        <v>67236.800000000003</v>
      </c>
      <c r="M11" s="14">
        <v>67236.800000000003</v>
      </c>
      <c r="N11" s="14">
        <v>24261.5</v>
      </c>
      <c r="O11" s="14">
        <v>24261.5</v>
      </c>
      <c r="P11" s="22">
        <f t="shared" si="1"/>
        <v>0</v>
      </c>
      <c r="Q11" s="23">
        <f t="shared" si="2"/>
        <v>0</v>
      </c>
      <c r="R11" s="20"/>
      <c r="S11" s="20"/>
    </row>
    <row r="12" spans="1:19" s="21" customFormat="1" ht="13.5">
      <c r="A12" s="16">
        <v>5</v>
      </c>
      <c r="B12" s="17" t="s">
        <v>14</v>
      </c>
      <c r="C12" s="14">
        <v>0</v>
      </c>
      <c r="D12" s="14">
        <v>0</v>
      </c>
      <c r="E12" s="18">
        <f t="shared" si="0"/>
        <v>0</v>
      </c>
      <c r="F12" s="19">
        <f>H12+J12+L12</f>
        <v>322055.29599999997</v>
      </c>
      <c r="G12" s="19">
        <f>I12+K12+M12</f>
        <v>322055.29599999997</v>
      </c>
      <c r="H12" s="14">
        <v>183630.196</v>
      </c>
      <c r="I12" s="14">
        <v>183630.196</v>
      </c>
      <c r="J12" s="14">
        <v>0</v>
      </c>
      <c r="K12" s="14">
        <v>0</v>
      </c>
      <c r="L12" s="14">
        <v>138425.1</v>
      </c>
      <c r="M12" s="14">
        <v>138425.1</v>
      </c>
      <c r="N12" s="14">
        <v>56311</v>
      </c>
      <c r="O12" s="14">
        <v>56311</v>
      </c>
      <c r="P12" s="22">
        <f t="shared" si="1"/>
        <v>0</v>
      </c>
      <c r="Q12" s="23">
        <f t="shared" si="2"/>
        <v>0</v>
      </c>
      <c r="R12" s="20"/>
      <c r="S12" s="20"/>
    </row>
    <row r="13" spans="1:19" s="21" customFormat="1" ht="12.75" customHeight="1">
      <c r="A13" s="16">
        <v>6</v>
      </c>
      <c r="B13" s="17" t="s">
        <v>15</v>
      </c>
      <c r="C13" s="14">
        <v>0</v>
      </c>
      <c r="D13" s="14">
        <v>0</v>
      </c>
      <c r="E13" s="18">
        <f t="shared" si="0"/>
        <v>0</v>
      </c>
      <c r="F13" s="19">
        <f t="shared" ref="F13:G15" si="4">H13+J13+L13</f>
        <v>164604.59999999998</v>
      </c>
      <c r="G13" s="19">
        <f t="shared" si="4"/>
        <v>164604.59999999998</v>
      </c>
      <c r="H13" s="14">
        <v>51892</v>
      </c>
      <c r="I13" s="14">
        <v>51892</v>
      </c>
      <c r="J13" s="14">
        <v>48836.4</v>
      </c>
      <c r="K13" s="14">
        <v>48836.4</v>
      </c>
      <c r="L13" s="14">
        <v>63876.2</v>
      </c>
      <c r="M13" s="14">
        <v>63876.2</v>
      </c>
      <c r="N13" s="14">
        <v>30976.1</v>
      </c>
      <c r="O13" s="14">
        <v>30976.1</v>
      </c>
      <c r="P13" s="22">
        <f t="shared" si="1"/>
        <v>0</v>
      </c>
      <c r="Q13" s="23">
        <f t="shared" si="2"/>
        <v>0</v>
      </c>
      <c r="R13" s="20"/>
      <c r="S13" s="20"/>
    </row>
    <row r="14" spans="1:19" s="21" customFormat="1" ht="13.5">
      <c r="A14" s="16">
        <v>7</v>
      </c>
      <c r="B14" s="17" t="s">
        <v>16</v>
      </c>
      <c r="C14" s="14">
        <v>0</v>
      </c>
      <c r="D14" s="14">
        <v>0</v>
      </c>
      <c r="E14" s="18">
        <f t="shared" si="0"/>
        <v>0</v>
      </c>
      <c r="F14" s="19">
        <f t="shared" si="4"/>
        <v>44536.585999999996</v>
      </c>
      <c r="G14" s="19">
        <f t="shared" si="4"/>
        <v>44536.585999999996</v>
      </c>
      <c r="H14" s="14">
        <v>30285.8</v>
      </c>
      <c r="I14" s="14">
        <v>30285.8</v>
      </c>
      <c r="J14" s="14">
        <v>5105.3999999999996</v>
      </c>
      <c r="K14" s="14">
        <v>5105.3999999999996</v>
      </c>
      <c r="L14" s="14">
        <v>9145.3860000000004</v>
      </c>
      <c r="M14" s="14">
        <v>9145.3860000000004</v>
      </c>
      <c r="N14" s="14">
        <v>5666.21</v>
      </c>
      <c r="O14" s="14">
        <v>5666.21</v>
      </c>
      <c r="P14" s="22">
        <f t="shared" si="1"/>
        <v>0</v>
      </c>
      <c r="Q14" s="23">
        <f t="shared" si="2"/>
        <v>0</v>
      </c>
      <c r="R14" s="20"/>
      <c r="S14" s="20"/>
    </row>
    <row r="15" spans="1:19" s="21" customFormat="1" ht="13.5">
      <c r="A15" s="16">
        <v>8</v>
      </c>
      <c r="B15" s="17" t="s">
        <v>17</v>
      </c>
      <c r="C15" s="14">
        <v>0</v>
      </c>
      <c r="D15" s="14">
        <v>0</v>
      </c>
      <c r="E15" s="18">
        <f t="shared" si="0"/>
        <v>0</v>
      </c>
      <c r="F15" s="19">
        <f t="shared" si="4"/>
        <v>36860.095000000001</v>
      </c>
      <c r="G15" s="19">
        <f t="shared" si="4"/>
        <v>36860.095000000001</v>
      </c>
      <c r="H15" s="14">
        <v>33143.695</v>
      </c>
      <c r="I15" s="14">
        <v>33143.695</v>
      </c>
      <c r="J15" s="14">
        <v>0</v>
      </c>
      <c r="K15" s="14">
        <v>0</v>
      </c>
      <c r="L15" s="14">
        <v>3716.4</v>
      </c>
      <c r="M15" s="14">
        <v>3716.4</v>
      </c>
      <c r="N15" s="14">
        <v>3716.4</v>
      </c>
      <c r="O15" s="14">
        <v>3716.4</v>
      </c>
      <c r="P15" s="22">
        <f t="shared" si="1"/>
        <v>0</v>
      </c>
      <c r="Q15" s="23">
        <f t="shared" si="2"/>
        <v>0</v>
      </c>
      <c r="R15" s="20"/>
      <c r="S15" s="20"/>
    </row>
    <row r="16" spans="1:19" s="21" customFormat="1" ht="13.5">
      <c r="A16" s="16">
        <v>9</v>
      </c>
      <c r="B16" s="17" t="s">
        <v>18</v>
      </c>
      <c r="C16" s="14">
        <v>0</v>
      </c>
      <c r="D16" s="14">
        <v>0</v>
      </c>
      <c r="E16" s="18">
        <f t="shared" si="0"/>
        <v>0</v>
      </c>
      <c r="F16" s="19">
        <f>H16+J16+L16</f>
        <v>363992.57999999996</v>
      </c>
      <c r="G16" s="19">
        <f>I16+K16+M16</f>
        <v>363992.57999999996</v>
      </c>
      <c r="H16" s="14">
        <v>87284.28</v>
      </c>
      <c r="I16" s="14">
        <v>87284.28</v>
      </c>
      <c r="J16" s="14">
        <v>0</v>
      </c>
      <c r="K16" s="14">
        <v>0</v>
      </c>
      <c r="L16" s="14">
        <v>276708.3</v>
      </c>
      <c r="M16" s="14">
        <v>276708.3</v>
      </c>
      <c r="N16" s="14">
        <v>109825.1</v>
      </c>
      <c r="O16" s="14">
        <v>109825.1</v>
      </c>
      <c r="P16" s="22">
        <f t="shared" si="1"/>
        <v>0</v>
      </c>
      <c r="Q16" s="23">
        <f t="shared" si="2"/>
        <v>0</v>
      </c>
      <c r="R16" s="20"/>
      <c r="S16" s="20"/>
    </row>
    <row r="17" spans="1:19" s="21" customFormat="1" ht="13.5">
      <c r="A17" s="16">
        <v>10</v>
      </c>
      <c r="B17" s="17" t="s">
        <v>19</v>
      </c>
      <c r="C17" s="14">
        <v>0</v>
      </c>
      <c r="D17" s="14">
        <v>0</v>
      </c>
      <c r="E17" s="18">
        <f t="shared" si="0"/>
        <v>0</v>
      </c>
      <c r="F17" s="19">
        <f t="shared" ref="F17:G18" si="5">H17+J17+L17</f>
        <v>101922</v>
      </c>
      <c r="G17" s="25">
        <f t="shared" si="5"/>
        <v>101922</v>
      </c>
      <c r="H17" s="14">
        <v>43221</v>
      </c>
      <c r="I17" s="14">
        <v>43221</v>
      </c>
      <c r="J17" s="14">
        <v>0</v>
      </c>
      <c r="K17" s="14">
        <v>0</v>
      </c>
      <c r="L17" s="14">
        <v>58701</v>
      </c>
      <c r="M17" s="14">
        <v>58701</v>
      </c>
      <c r="N17" s="14">
        <v>32856.1</v>
      </c>
      <c r="O17" s="14">
        <v>32856.1</v>
      </c>
      <c r="P17" s="26">
        <f t="shared" si="1"/>
        <v>0</v>
      </c>
      <c r="Q17" s="27">
        <f t="shared" si="2"/>
        <v>0</v>
      </c>
      <c r="R17" s="20"/>
      <c r="S17" s="20"/>
    </row>
    <row r="18" spans="1:19" s="21" customFormat="1" ht="13.5">
      <c r="A18" s="16">
        <v>11</v>
      </c>
      <c r="B18" s="33" t="s">
        <v>20</v>
      </c>
      <c r="C18" s="14">
        <v>3972.7</v>
      </c>
      <c r="D18" s="14">
        <v>3972.7</v>
      </c>
      <c r="E18" s="18">
        <f t="shared" si="0"/>
        <v>0</v>
      </c>
      <c r="F18" s="19">
        <f t="shared" si="5"/>
        <v>89053.409</v>
      </c>
      <c r="G18" s="19">
        <f t="shared" si="5"/>
        <v>89053.409</v>
      </c>
      <c r="H18" s="14">
        <v>54790.608999999997</v>
      </c>
      <c r="I18" s="14">
        <v>54790.608999999997</v>
      </c>
      <c r="J18" s="14">
        <v>0</v>
      </c>
      <c r="K18" s="14">
        <v>0</v>
      </c>
      <c r="L18" s="14">
        <v>34262.800000000003</v>
      </c>
      <c r="M18" s="14">
        <v>34262.800000000003</v>
      </c>
      <c r="N18" s="14">
        <v>20222.099999999999</v>
      </c>
      <c r="O18" s="14">
        <v>20222.099999999999</v>
      </c>
      <c r="P18" s="22">
        <f t="shared" si="1"/>
        <v>0</v>
      </c>
      <c r="Q18" s="23">
        <f t="shared" si="2"/>
        <v>0</v>
      </c>
      <c r="R18" s="20"/>
      <c r="S18" s="20"/>
    </row>
    <row r="19" spans="1:19" s="21" customFormat="1" ht="13.5">
      <c r="A19" s="16">
        <v>12</v>
      </c>
      <c r="B19" s="17" t="s">
        <v>21</v>
      </c>
      <c r="C19" s="14">
        <v>0</v>
      </c>
      <c r="D19" s="14">
        <v>0</v>
      </c>
      <c r="E19" s="18">
        <f t="shared" ref="E19:E23" si="6">C19-D19</f>
        <v>0</v>
      </c>
      <c r="F19" s="19">
        <f t="shared" ref="F19:G23" si="7">H19+J19+L19</f>
        <v>83980.482000000004</v>
      </c>
      <c r="G19" s="19">
        <f t="shared" si="7"/>
        <v>83980.482000000004</v>
      </c>
      <c r="H19" s="14">
        <v>27794.127</v>
      </c>
      <c r="I19" s="14">
        <v>27794.127</v>
      </c>
      <c r="J19" s="14"/>
      <c r="K19" s="14"/>
      <c r="L19" s="14">
        <v>56186.355000000003</v>
      </c>
      <c r="M19" s="14">
        <v>56186.355000000003</v>
      </c>
      <c r="N19" s="14">
        <v>28014.2</v>
      </c>
      <c r="O19" s="14">
        <v>28014.2</v>
      </c>
      <c r="P19" s="22">
        <f t="shared" ref="P19:P23" si="8">F19-G19</f>
        <v>0</v>
      </c>
      <c r="Q19" s="23">
        <f t="shared" ref="Q19:Q23" si="9">P19+E19</f>
        <v>0</v>
      </c>
      <c r="R19" s="20"/>
      <c r="S19" s="20"/>
    </row>
    <row r="20" spans="1:19" s="21" customFormat="1" ht="13.5">
      <c r="A20" s="16">
        <v>13</v>
      </c>
      <c r="B20" s="17" t="s">
        <v>22</v>
      </c>
      <c r="C20" s="14">
        <v>0</v>
      </c>
      <c r="D20" s="14">
        <v>0</v>
      </c>
      <c r="E20" s="18">
        <f t="shared" si="6"/>
        <v>0</v>
      </c>
      <c r="F20" s="19">
        <f>H20+J20+L20</f>
        <v>114272.155</v>
      </c>
      <c r="G20" s="19">
        <f>I20+K20+M20</f>
        <v>114272.155</v>
      </c>
      <c r="H20" s="14">
        <v>56482.955000000002</v>
      </c>
      <c r="I20" s="14">
        <v>56482.955000000002</v>
      </c>
      <c r="J20" s="14">
        <v>0</v>
      </c>
      <c r="K20" s="14">
        <v>0</v>
      </c>
      <c r="L20" s="14">
        <v>57789.2</v>
      </c>
      <c r="M20" s="14">
        <v>57789.2</v>
      </c>
      <c r="N20" s="14">
        <v>25348.9</v>
      </c>
      <c r="O20" s="14">
        <v>25348.9</v>
      </c>
      <c r="P20" s="22">
        <f t="shared" si="8"/>
        <v>0</v>
      </c>
      <c r="Q20" s="23">
        <f t="shared" si="9"/>
        <v>0</v>
      </c>
      <c r="R20" s="20"/>
      <c r="S20" s="20"/>
    </row>
    <row r="21" spans="1:19" s="21" customFormat="1" ht="13.5">
      <c r="A21" s="16">
        <v>14</v>
      </c>
      <c r="B21" s="17" t="s">
        <v>23</v>
      </c>
      <c r="C21" s="14">
        <v>133.69139999995241</v>
      </c>
      <c r="D21" s="14">
        <v>133.69999999999999</v>
      </c>
      <c r="E21" s="18">
        <f t="shared" si="6"/>
        <v>-8.6000000475792149E-3</v>
      </c>
      <c r="F21" s="19">
        <f>H21+J21+L21</f>
        <v>257781.91</v>
      </c>
      <c r="G21" s="19">
        <f>I21+K21+M21</f>
        <v>257423.36900000001</v>
      </c>
      <c r="H21" s="14">
        <v>76677.869000000006</v>
      </c>
      <c r="I21" s="14">
        <v>76677.869000000006</v>
      </c>
      <c r="J21" s="14"/>
      <c r="K21" s="14"/>
      <c r="L21" s="14">
        <v>181104.041</v>
      </c>
      <c r="M21" s="14">
        <v>180745.5</v>
      </c>
      <c r="N21" s="14">
        <v>55841.894999999997</v>
      </c>
      <c r="O21" s="14">
        <v>55483.4</v>
      </c>
      <c r="P21" s="22">
        <f t="shared" si="8"/>
        <v>358.54099999999744</v>
      </c>
      <c r="Q21" s="23">
        <f t="shared" si="9"/>
        <v>358.53239999994986</v>
      </c>
      <c r="R21" s="20"/>
      <c r="S21" s="20"/>
    </row>
    <row r="22" spans="1:19" s="21" customFormat="1" ht="13.5">
      <c r="A22" s="16">
        <v>15</v>
      </c>
      <c r="B22" s="17" t="s">
        <v>24</v>
      </c>
      <c r="C22" s="14">
        <v>0</v>
      </c>
      <c r="D22" s="14">
        <v>0</v>
      </c>
      <c r="E22" s="18">
        <f t="shared" si="6"/>
        <v>0</v>
      </c>
      <c r="F22" s="19">
        <f t="shared" si="7"/>
        <v>92412.475999999995</v>
      </c>
      <c r="G22" s="19">
        <f t="shared" si="7"/>
        <v>92412.475999999995</v>
      </c>
      <c r="H22" s="14">
        <v>40826.076000000001</v>
      </c>
      <c r="I22" s="14">
        <v>40826.076000000001</v>
      </c>
      <c r="J22" s="14">
        <v>0</v>
      </c>
      <c r="K22" s="14">
        <v>0</v>
      </c>
      <c r="L22" s="14">
        <v>51586.400000000001</v>
      </c>
      <c r="M22" s="14">
        <v>51586.400000000001</v>
      </c>
      <c r="N22" s="14">
        <v>28133.3</v>
      </c>
      <c r="O22" s="14">
        <v>28133.3</v>
      </c>
      <c r="P22" s="22">
        <f t="shared" si="8"/>
        <v>0</v>
      </c>
      <c r="Q22" s="23">
        <f t="shared" si="9"/>
        <v>0</v>
      </c>
      <c r="R22" s="20"/>
      <c r="S22" s="20"/>
    </row>
    <row r="23" spans="1:19" s="21" customFormat="1" ht="13.5">
      <c r="A23" s="16">
        <v>16</v>
      </c>
      <c r="B23" s="17" t="s">
        <v>25</v>
      </c>
      <c r="C23" s="14">
        <v>0</v>
      </c>
      <c r="D23" s="14">
        <v>0</v>
      </c>
      <c r="E23" s="18">
        <f t="shared" si="6"/>
        <v>0</v>
      </c>
      <c r="F23" s="19">
        <f t="shared" si="7"/>
        <v>44736.800000000003</v>
      </c>
      <c r="G23" s="19">
        <f t="shared" si="7"/>
        <v>44736.800000000003</v>
      </c>
      <c r="H23" s="14">
        <v>41425.4</v>
      </c>
      <c r="I23" s="14">
        <v>41425.4</v>
      </c>
      <c r="J23" s="14">
        <v>0</v>
      </c>
      <c r="K23" s="14">
        <v>0</v>
      </c>
      <c r="L23" s="14">
        <v>3311.4</v>
      </c>
      <c r="M23" s="14">
        <v>3311.4</v>
      </c>
      <c r="N23" s="14">
        <v>3311.4</v>
      </c>
      <c r="O23" s="14">
        <v>3311.4</v>
      </c>
      <c r="P23" s="22">
        <f t="shared" si="8"/>
        <v>0</v>
      </c>
      <c r="Q23" s="23">
        <f t="shared" si="9"/>
        <v>0</v>
      </c>
      <c r="R23" s="20"/>
      <c r="S23" s="20"/>
    </row>
    <row r="24" spans="1:19" ht="13.5">
      <c r="A24" s="1"/>
      <c r="B24" s="8" t="s">
        <v>5</v>
      </c>
      <c r="C24" s="9">
        <f t="shared" ref="C24:Q24" si="10">SUM(C8:C23)</f>
        <v>4760.6913999999524</v>
      </c>
      <c r="D24" s="9">
        <f t="shared" si="10"/>
        <v>4760.7</v>
      </c>
      <c r="E24" s="9">
        <f t="shared" si="10"/>
        <v>-8.6000000475792149E-3</v>
      </c>
      <c r="F24" s="9">
        <f t="shared" si="10"/>
        <v>3153721.9319999996</v>
      </c>
      <c r="G24" s="9">
        <f t="shared" si="10"/>
        <v>3153363.3909999994</v>
      </c>
      <c r="H24" s="9">
        <f t="shared" si="10"/>
        <v>1106959.4499999997</v>
      </c>
      <c r="I24" s="9">
        <f t="shared" si="10"/>
        <v>1106959.4499999997</v>
      </c>
      <c r="J24" s="9">
        <f t="shared" si="10"/>
        <v>80609.299999999988</v>
      </c>
      <c r="K24" s="9">
        <f t="shared" si="10"/>
        <v>80609.299999999988</v>
      </c>
      <c r="L24" s="9">
        <f t="shared" si="10"/>
        <v>1966153.1819999996</v>
      </c>
      <c r="M24" s="9">
        <f t="shared" si="10"/>
        <v>1965794.6409999996</v>
      </c>
      <c r="N24" s="9">
        <f t="shared" si="10"/>
        <v>720381.005</v>
      </c>
      <c r="O24" s="9">
        <f t="shared" si="10"/>
        <v>720022.51</v>
      </c>
      <c r="P24" s="24">
        <f t="shared" si="10"/>
        <v>358.54099999999744</v>
      </c>
      <c r="Q24" s="24">
        <f t="shared" si="10"/>
        <v>358.53239999994986</v>
      </c>
      <c r="R24" s="12"/>
      <c r="S24" s="12"/>
    </row>
    <row r="26" spans="1:19">
      <c r="H26" s="13"/>
      <c r="I26" s="13"/>
      <c r="L26" s="13"/>
    </row>
    <row r="27" spans="1:19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9" spans="1:19"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3" spans="13:15" ht="15">
      <c r="M33" s="30"/>
      <c r="N33" s="32"/>
      <c r="O33" s="31"/>
    </row>
    <row r="34" spans="13:15" ht="15">
      <c r="M34" s="30"/>
      <c r="N34" s="32"/>
    </row>
    <row r="35" spans="13:15" ht="15">
      <c r="M35" s="30"/>
      <c r="N35" s="32"/>
    </row>
    <row r="36" spans="13:15" ht="15">
      <c r="M36" s="30"/>
      <c r="N36" s="32"/>
    </row>
    <row r="37" spans="13:15" ht="15">
      <c r="M37" s="30"/>
      <c r="N37" s="32"/>
    </row>
    <row r="38" spans="13:15" ht="15">
      <c r="M38" s="32"/>
      <c r="N38" s="30"/>
    </row>
    <row r="39" spans="13:15">
      <c r="M39" s="31"/>
      <c r="N39" s="31"/>
      <c r="O39" s="31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2022-09-07T07:05:49Z</dcterms:modified>
</cp:coreProperties>
</file>