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155" tabRatio="526" firstSheet="1" activeTab="1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</definedNames>
  <calcPr calcId="125725"/>
</workbook>
</file>

<file path=xl/calcChain.xml><?xml version="1.0" encoding="utf-8"?>
<calcChain xmlns="http://schemas.openxmlformats.org/spreadsheetml/2006/main">
  <c r="D11" i="10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E10"/>
  <c r="D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I10"/>
  <c r="H10"/>
  <c r="G10"/>
  <c r="F10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I26"/>
  <c r="G26"/>
  <c r="E12" i="9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H11"/>
  <c r="H27" s="1"/>
  <c r="G11"/>
  <c r="G27" s="1"/>
  <c r="F11"/>
  <c r="F27" s="1"/>
  <c r="E11"/>
  <c r="E27" s="1"/>
  <c r="D11"/>
  <c r="C11"/>
  <c r="AF9" i="10"/>
  <c r="AG9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F26" l="1"/>
  <c r="H26"/>
  <c r="D26"/>
  <c r="C26" i="9"/>
  <c r="C25"/>
  <c r="C24"/>
  <c r="C23"/>
  <c r="C22"/>
  <c r="C21"/>
  <c r="C20"/>
  <c r="C19"/>
  <c r="C18"/>
  <c r="C17"/>
  <c r="C16"/>
  <c r="C15"/>
  <c r="C14"/>
  <c r="C13"/>
  <c r="C12"/>
  <c r="C27" s="1"/>
  <c r="D26"/>
  <c r="D25"/>
  <c r="D24"/>
  <c r="D23"/>
  <c r="D22"/>
  <c r="D21"/>
  <c r="D20"/>
  <c r="D19"/>
  <c r="D18"/>
  <c r="D17"/>
  <c r="D16"/>
  <c r="D15"/>
  <c r="D14"/>
  <c r="D13"/>
  <c r="D12"/>
  <c r="D27" s="1"/>
  <c r="D9" i="10"/>
  <c r="E9"/>
  <c r="F9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E26" i="10" l="1"/>
  <c r="D11" i="8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<sst xmlns="http://schemas.openxmlformats.org/spreadsheetml/2006/main" count="584" uniqueCount="151">
  <si>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</si>
  <si>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</si>
  <si>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</si>
  <si>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</si>
  <si>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</si>
  <si>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</si>
  <si>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</si>
  <si>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</si>
  <si>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</si>
  <si>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</si>
  <si>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</si>
  <si>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</si>
  <si>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</si>
  <si>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</si>
  <si>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</si>
  <si>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</si>
  <si>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</si>
  <si>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</si>
  <si>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</si>
  <si>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</si>
  <si>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</si>
  <si>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</si>
  <si>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</si>
  <si>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</si>
  <si>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</si>
  <si>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</si>
  <si>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</si>
  <si>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</si>
  <si>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</si>
  <si>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</si>
  <si>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</si>
  <si>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</si>
  <si>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</si>
  <si>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</si>
  <si>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</si>
  <si>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</si>
  <si>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</si>
  <si>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</si>
  <si>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</si>
  <si>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</si>
  <si>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</si>
  <si>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</si>
  <si>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</si>
  <si>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</si>
  <si>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</si>
  <si>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</si>
  <si>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</si>
  <si>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</si>
  <si>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</si>
  <si>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</si>
  <si>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</si>
  <si>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</si>
  <si>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</si>
  <si>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</si>
  <si>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</si>
  <si>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</si>
  <si>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</si>
  <si>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</si>
  <si>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</si>
  <si>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</si>
  <si>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</si>
  <si>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</si>
  <si>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</si>
  <si>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</si>
  <si>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</si>
  <si>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</si>
  <si>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</si>
  <si>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</si>
  <si>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</si>
  <si>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</si>
  <si>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</si>
  <si>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</si>
  <si>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</si>
  <si>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</si>
  <si>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</si>
  <si>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</si>
  <si>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</si>
  <si>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</si>
  <si>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</si>
  <si>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</si>
  <si>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</si>
  <si>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</si>
  <si>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</si>
  <si>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</si>
  <si>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</si>
  <si>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</si>
  <si>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</si>
  <si>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</si>
  <si>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</si>
  <si>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</si>
  <si>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</si>
  <si>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</si>
  <si>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</si>
  <si>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</si>
  <si>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</si>
  <si>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</si>
  <si>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</si>
  <si>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</si>
  <si>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</si>
  <si>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</si>
  <si>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</si>
  <si>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</si>
  <si>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</si>
  <si>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</si>
  <si>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</si>
  <si>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</si>
  <si>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</si>
  <si>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</si>
  <si>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</si>
  <si>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</si>
  <si>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</si>
  <si>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</si>
  <si>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</si>
  <si>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</si>
  <si>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</si>
  <si>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</si>
  <si>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</si>
  <si>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</si>
  <si>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</si>
  <si>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</si>
  <si>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</si>
  <si>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</si>
  <si>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</si>
  <si>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</si>
  <si>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</si>
  <si>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</si>
  <si>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c</t>
  </si>
  <si>
    <t>հազ. դրամ</t>
  </si>
  <si>
    <t>No</t>
  </si>
  <si>
    <t>Ընդամենը</t>
  </si>
  <si>
    <t>տող 2410
Ընդհանուր բնույթի տնտեսական առևտրային և աշխատանքի գծով հարաբերություններ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</si>
  <si>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</si>
  <si>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</si>
  <si>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</si>
  <si>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</si>
  <si>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</si>
  <si>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</si>
  <si>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</si>
  <si>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Մեծավան</t>
  </si>
  <si>
    <t>Սարչապետ</t>
  </si>
  <si>
    <t>Ալավերդի</t>
  </si>
  <si>
    <t>Ախթալա</t>
  </si>
  <si>
    <t>Թումանյան</t>
  </si>
  <si>
    <t>Շնող</t>
  </si>
  <si>
    <t>Օձուն</t>
  </si>
  <si>
    <t>Ստեփանավան</t>
  </si>
  <si>
    <t>Գյուլագարակ</t>
  </si>
  <si>
    <t>Լոռի Բերդ</t>
  </si>
  <si>
    <t>ՀՀ Լոռու մարզի համայնքների  բյուջեների ծախսերի վերաբերյալ
(ըստ ծախսերի տնտեսագիտական դասակարգման)  31 մարտի 2022 թվականի դրությամբ</t>
  </si>
  <si>
    <t>ՀՀ Լոռու  մարզի համայնքների  բյուջեների ծախսերի վերաբերյալ
(ըստ ծախսերի գործառնական  դասակարգման) 31 մարտի.2022 թվականի դրությամբ</t>
  </si>
  <si>
    <t>տող 2630
Ջրամատակարարում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</si>
</sst>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31" fillId="0" borderId="1" applyNumberFormat="0" applyFill="0" applyAlignment="0" applyProtection="0"/>
    <xf numFmtId="0" fontId="32" fillId="2" borderId="2" applyNumberFormat="0" applyAlignment="0" applyProtection="0"/>
    <xf numFmtId="0" fontId="33" fillId="3" borderId="3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2" applyNumberFormat="0" applyAlignment="0" applyProtection="0"/>
    <xf numFmtId="0" fontId="43" fillId="2" borderId="0" applyNumberFormat="0" applyBorder="0" applyAlignment="0" applyProtection="0"/>
    <xf numFmtId="0" fontId="44" fillId="6" borderId="8" applyNumberFormat="0" applyAlignment="0" applyProtection="0"/>
    <xf numFmtId="0" fontId="30" fillId="7" borderId="9" applyNumberFormat="0" applyFont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2" borderId="0" applyNumberFormat="0" applyBorder="0" applyAlignment="0" applyProtection="0"/>
    <xf numFmtId="0" fontId="46" fillId="17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7" fillId="0" borderId="0"/>
  </cellStyleXfs>
  <cellXfs count="238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6" fillId="0" borderId="0" xfId="0" applyFont="1" applyBorder="1" applyProtection="1"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164" fontId="26" fillId="0" borderId="0" xfId="0" applyNumberFormat="1" applyFont="1" applyProtection="1"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0" xfId="0" applyFont="1" applyProtection="1"/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vertical="center" wrapText="1"/>
    </xf>
    <xf numFmtId="0" fontId="20" fillId="22" borderId="15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4" fontId="24" fillId="21" borderId="10" xfId="0" applyNumberFormat="1" applyFont="1" applyFill="1" applyBorder="1" applyAlignment="1" applyProtection="1">
      <alignment horizontal="center" vertical="center" wrapText="1"/>
    </xf>
    <xf numFmtId="0" fontId="24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29" fillId="0" borderId="0" xfId="0" applyFont="1" applyProtection="1">
      <protection locked="0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4" fontId="26" fillId="0" borderId="0" xfId="0" applyNumberFormat="1" applyFont="1" applyAlignment="1" applyProtection="1">
      <alignment horizontal="right" vertical="center"/>
      <protection locked="0"/>
    </xf>
    <xf numFmtId="0" fontId="19" fillId="0" borderId="10" xfId="42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protection locked="0"/>
    </xf>
    <xf numFmtId="165" fontId="27" fillId="29" borderId="10" xfId="0" applyNumberFormat="1" applyFont="1" applyFill="1" applyBorder="1" applyAlignment="1">
      <alignment horizontal="left" vertical="center"/>
    </xf>
    <xf numFmtId="165" fontId="25" fillId="29" borderId="10" xfId="0" applyNumberFormat="1" applyFont="1" applyFill="1" applyBorder="1" applyAlignment="1">
      <alignment horizontal="left" vertical="center"/>
    </xf>
    <xf numFmtId="165" fontId="20" fillId="0" borderId="10" xfId="0" applyNumberFormat="1" applyFont="1" applyBorder="1" applyAlignment="1">
      <alignment horizontal="right" vertical="center" wrapText="1"/>
    </xf>
    <xf numFmtId="165" fontId="19" fillId="0" borderId="10" xfId="54" applyNumberFormat="1" applyFont="1" applyFill="1" applyBorder="1" applyAlignment="1">
      <alignment horizontal="right" vertical="center"/>
    </xf>
    <xf numFmtId="165" fontId="19" fillId="0" borderId="10" xfId="0" applyNumberFormat="1" applyFont="1" applyBorder="1" applyAlignment="1">
      <alignment horizontal="right" vertical="center" wrapText="1"/>
    </xf>
    <xf numFmtId="165" fontId="26" fillId="0" borderId="0" xfId="0" applyNumberFormat="1" applyFont="1" applyProtection="1"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4" fillId="20" borderId="16" xfId="0" applyNumberFormat="1" applyFont="1" applyFill="1" applyBorder="1" applyAlignment="1" applyProtection="1">
      <alignment horizontal="center" vertical="center" wrapText="1"/>
    </xf>
    <xf numFmtId="4" fontId="24" fillId="20" borderId="14" xfId="0" applyNumberFormat="1" applyFont="1" applyFill="1" applyBorder="1" applyAlignment="1" applyProtection="1">
      <alignment horizontal="center" vertical="center" wrapText="1"/>
    </xf>
    <xf numFmtId="4" fontId="24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" fontId="24" fillId="22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5" fillId="20" borderId="10" xfId="0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22" borderId="15" xfId="0" applyFont="1" applyFill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" xfId="0" builtinId="0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23" t="s">
        <v>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24" t="s">
        <v>19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25" t="s">
        <v>6</v>
      </c>
      <c r="AK3" s="125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03" t="s">
        <v>4</v>
      </c>
      <c r="C4" s="126" t="s">
        <v>0</v>
      </c>
      <c r="D4" s="104" t="s">
        <v>20</v>
      </c>
      <c r="E4" s="105"/>
      <c r="F4" s="105"/>
      <c r="G4" s="105"/>
      <c r="H4" s="105"/>
      <c r="I4" s="106"/>
      <c r="J4" s="113" t="s">
        <v>34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5"/>
    </row>
    <row r="5" spans="2:117" ht="16.5" customHeight="1">
      <c r="B5" s="103"/>
      <c r="C5" s="126"/>
      <c r="D5" s="107"/>
      <c r="E5" s="108"/>
      <c r="F5" s="108"/>
      <c r="G5" s="108"/>
      <c r="H5" s="108"/>
      <c r="I5" s="109"/>
      <c r="J5" s="96" t="s">
        <v>35</v>
      </c>
      <c r="K5" s="97"/>
      <c r="L5" s="97"/>
      <c r="M5" s="98"/>
      <c r="N5" s="127" t="s">
        <v>24</v>
      </c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9"/>
      <c r="AD5" s="96" t="s">
        <v>37</v>
      </c>
      <c r="AE5" s="97"/>
      <c r="AF5" s="97"/>
      <c r="AG5" s="98"/>
      <c r="AH5" s="96" t="s">
        <v>38</v>
      </c>
      <c r="AI5" s="97"/>
      <c r="AJ5" s="97"/>
      <c r="AK5" s="98"/>
      <c r="AL5" s="96" t="s">
        <v>39</v>
      </c>
      <c r="AM5" s="97"/>
      <c r="AN5" s="97"/>
      <c r="AO5" s="98"/>
      <c r="AP5" s="119" t="s">
        <v>33</v>
      </c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1"/>
      <c r="BR5" s="96" t="s">
        <v>42</v>
      </c>
      <c r="BS5" s="97"/>
      <c r="BT5" s="97"/>
      <c r="BU5" s="98"/>
      <c r="BV5" s="96" t="s">
        <v>43</v>
      </c>
      <c r="BW5" s="97"/>
      <c r="BX5" s="97"/>
      <c r="BY5" s="98"/>
      <c r="BZ5" s="131" t="s">
        <v>30</v>
      </c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95" t="s">
        <v>47</v>
      </c>
      <c r="CQ5" s="95"/>
      <c r="CR5" s="95"/>
      <c r="CS5" s="95"/>
      <c r="CT5" s="132" t="s">
        <v>9</v>
      </c>
      <c r="CU5" s="133"/>
      <c r="CV5" s="133"/>
      <c r="CW5" s="134"/>
      <c r="CX5" s="135" t="s">
        <v>18</v>
      </c>
      <c r="CY5" s="136"/>
      <c r="CZ5" s="136"/>
      <c r="DA5" s="137"/>
      <c r="DB5" s="135" t="s">
        <v>7</v>
      </c>
      <c r="DC5" s="136"/>
      <c r="DD5" s="136"/>
      <c r="DE5" s="137"/>
      <c r="DF5" s="135" t="s">
        <v>8</v>
      </c>
      <c r="DG5" s="136"/>
      <c r="DH5" s="136"/>
      <c r="DI5" s="136"/>
      <c r="DJ5" s="136"/>
      <c r="DK5" s="137"/>
      <c r="DL5" s="130" t="s">
        <v>32</v>
      </c>
      <c r="DM5" s="130"/>
    </row>
    <row r="6" spans="2:117" ht="105.75" customHeight="1">
      <c r="B6" s="103"/>
      <c r="C6" s="126"/>
      <c r="D6" s="110"/>
      <c r="E6" s="111"/>
      <c r="F6" s="111"/>
      <c r="G6" s="111"/>
      <c r="H6" s="111"/>
      <c r="I6" s="112"/>
      <c r="J6" s="99"/>
      <c r="K6" s="100"/>
      <c r="L6" s="100"/>
      <c r="M6" s="101"/>
      <c r="N6" s="116" t="s">
        <v>23</v>
      </c>
      <c r="O6" s="117"/>
      <c r="P6" s="117"/>
      <c r="Q6" s="118"/>
      <c r="R6" s="95" t="s">
        <v>22</v>
      </c>
      <c r="S6" s="95"/>
      <c r="T6" s="95"/>
      <c r="U6" s="95"/>
      <c r="V6" s="95" t="s">
        <v>36</v>
      </c>
      <c r="W6" s="95"/>
      <c r="X6" s="95"/>
      <c r="Y6" s="95"/>
      <c r="Z6" s="95" t="s">
        <v>21</v>
      </c>
      <c r="AA6" s="95"/>
      <c r="AB6" s="95"/>
      <c r="AC6" s="95"/>
      <c r="AD6" s="99"/>
      <c r="AE6" s="100"/>
      <c r="AF6" s="100"/>
      <c r="AG6" s="101"/>
      <c r="AH6" s="99"/>
      <c r="AI6" s="100"/>
      <c r="AJ6" s="100"/>
      <c r="AK6" s="101"/>
      <c r="AL6" s="99"/>
      <c r="AM6" s="100"/>
      <c r="AN6" s="100"/>
      <c r="AO6" s="101"/>
      <c r="AP6" s="86" t="s">
        <v>25</v>
      </c>
      <c r="AQ6" s="87"/>
      <c r="AR6" s="87"/>
      <c r="AS6" s="88"/>
      <c r="AT6" s="86" t="s">
        <v>26</v>
      </c>
      <c r="AU6" s="87"/>
      <c r="AV6" s="87"/>
      <c r="AW6" s="88"/>
      <c r="AX6" s="92" t="s">
        <v>27</v>
      </c>
      <c r="AY6" s="93"/>
      <c r="AZ6" s="93"/>
      <c r="BA6" s="94"/>
      <c r="BB6" s="92" t="s">
        <v>28</v>
      </c>
      <c r="BC6" s="93"/>
      <c r="BD6" s="93"/>
      <c r="BE6" s="94"/>
      <c r="BF6" s="122" t="s">
        <v>29</v>
      </c>
      <c r="BG6" s="122"/>
      <c r="BH6" s="122"/>
      <c r="BI6" s="122"/>
      <c r="BJ6" s="122" t="s">
        <v>40</v>
      </c>
      <c r="BK6" s="122"/>
      <c r="BL6" s="122"/>
      <c r="BM6" s="122"/>
      <c r="BN6" s="122" t="s">
        <v>41</v>
      </c>
      <c r="BO6" s="122"/>
      <c r="BP6" s="122"/>
      <c r="BQ6" s="122"/>
      <c r="BR6" s="99"/>
      <c r="BS6" s="100"/>
      <c r="BT6" s="100"/>
      <c r="BU6" s="101"/>
      <c r="BV6" s="99"/>
      <c r="BW6" s="100"/>
      <c r="BX6" s="100"/>
      <c r="BY6" s="101"/>
      <c r="BZ6" s="89" t="s">
        <v>44</v>
      </c>
      <c r="CA6" s="90"/>
      <c r="CB6" s="90"/>
      <c r="CC6" s="91"/>
      <c r="CD6" s="143" t="s">
        <v>45</v>
      </c>
      <c r="CE6" s="117"/>
      <c r="CF6" s="117"/>
      <c r="CG6" s="118"/>
      <c r="CH6" s="116" t="s">
        <v>46</v>
      </c>
      <c r="CI6" s="117"/>
      <c r="CJ6" s="117"/>
      <c r="CK6" s="118"/>
      <c r="CL6" s="116" t="s">
        <v>48</v>
      </c>
      <c r="CM6" s="117"/>
      <c r="CN6" s="117"/>
      <c r="CO6" s="118"/>
      <c r="CP6" s="95"/>
      <c r="CQ6" s="95"/>
      <c r="CR6" s="95"/>
      <c r="CS6" s="95"/>
      <c r="CT6" s="116"/>
      <c r="CU6" s="117"/>
      <c r="CV6" s="117"/>
      <c r="CW6" s="118"/>
      <c r="CX6" s="138"/>
      <c r="CY6" s="139"/>
      <c r="CZ6" s="139"/>
      <c r="DA6" s="140"/>
      <c r="DB6" s="138"/>
      <c r="DC6" s="139"/>
      <c r="DD6" s="139"/>
      <c r="DE6" s="140"/>
      <c r="DF6" s="138"/>
      <c r="DG6" s="139"/>
      <c r="DH6" s="139"/>
      <c r="DI6" s="139"/>
      <c r="DJ6" s="139"/>
      <c r="DK6" s="140"/>
      <c r="DL6" s="130"/>
      <c r="DM6" s="130"/>
    </row>
    <row r="7" spans="2:117" ht="25.5" customHeight="1">
      <c r="B7" s="103"/>
      <c r="C7" s="126"/>
      <c r="D7" s="85" t="s">
        <v>15</v>
      </c>
      <c r="E7" s="85"/>
      <c r="F7" s="85" t="s">
        <v>14</v>
      </c>
      <c r="G7" s="85"/>
      <c r="H7" s="85" t="s">
        <v>5</v>
      </c>
      <c r="I7" s="85"/>
      <c r="J7" s="85" t="s">
        <v>12</v>
      </c>
      <c r="K7" s="85"/>
      <c r="L7" s="85" t="s">
        <v>13</v>
      </c>
      <c r="M7" s="85"/>
      <c r="N7" s="85" t="s">
        <v>12</v>
      </c>
      <c r="O7" s="85"/>
      <c r="P7" s="85" t="s">
        <v>13</v>
      </c>
      <c r="Q7" s="85"/>
      <c r="R7" s="85" t="s">
        <v>12</v>
      </c>
      <c r="S7" s="85"/>
      <c r="T7" s="85" t="s">
        <v>13</v>
      </c>
      <c r="U7" s="85"/>
      <c r="V7" s="85" t="s">
        <v>12</v>
      </c>
      <c r="W7" s="85"/>
      <c r="X7" s="85" t="s">
        <v>13</v>
      </c>
      <c r="Y7" s="85"/>
      <c r="Z7" s="85" t="s">
        <v>12</v>
      </c>
      <c r="AA7" s="85"/>
      <c r="AB7" s="85" t="s">
        <v>13</v>
      </c>
      <c r="AC7" s="85"/>
      <c r="AD7" s="85" t="s">
        <v>12</v>
      </c>
      <c r="AE7" s="85"/>
      <c r="AF7" s="85" t="s">
        <v>13</v>
      </c>
      <c r="AG7" s="85"/>
      <c r="AH7" s="85" t="s">
        <v>12</v>
      </c>
      <c r="AI7" s="85"/>
      <c r="AJ7" s="85" t="s">
        <v>13</v>
      </c>
      <c r="AK7" s="85"/>
      <c r="AL7" s="85" t="s">
        <v>12</v>
      </c>
      <c r="AM7" s="85"/>
      <c r="AN7" s="85" t="s">
        <v>13</v>
      </c>
      <c r="AO7" s="85"/>
      <c r="AP7" s="85" t="s">
        <v>12</v>
      </c>
      <c r="AQ7" s="85"/>
      <c r="AR7" s="85" t="s">
        <v>13</v>
      </c>
      <c r="AS7" s="85"/>
      <c r="AT7" s="85" t="s">
        <v>12</v>
      </c>
      <c r="AU7" s="85"/>
      <c r="AV7" s="85" t="s">
        <v>13</v>
      </c>
      <c r="AW7" s="85"/>
      <c r="AX7" s="85" t="s">
        <v>12</v>
      </c>
      <c r="AY7" s="85"/>
      <c r="AZ7" s="85" t="s">
        <v>13</v>
      </c>
      <c r="BA7" s="85"/>
      <c r="BB7" s="85" t="s">
        <v>12</v>
      </c>
      <c r="BC7" s="85"/>
      <c r="BD7" s="85" t="s">
        <v>13</v>
      </c>
      <c r="BE7" s="85"/>
      <c r="BF7" s="85" t="s">
        <v>12</v>
      </c>
      <c r="BG7" s="85"/>
      <c r="BH7" s="85" t="s">
        <v>13</v>
      </c>
      <c r="BI7" s="85"/>
      <c r="BJ7" s="85" t="s">
        <v>12</v>
      </c>
      <c r="BK7" s="85"/>
      <c r="BL7" s="85" t="s">
        <v>13</v>
      </c>
      <c r="BM7" s="85"/>
      <c r="BN7" s="85" t="s">
        <v>12</v>
      </c>
      <c r="BO7" s="85"/>
      <c r="BP7" s="85" t="s">
        <v>13</v>
      </c>
      <c r="BQ7" s="85"/>
      <c r="BR7" s="85" t="s">
        <v>12</v>
      </c>
      <c r="BS7" s="85"/>
      <c r="BT7" s="85" t="s">
        <v>13</v>
      </c>
      <c r="BU7" s="85"/>
      <c r="BV7" s="85" t="s">
        <v>12</v>
      </c>
      <c r="BW7" s="85"/>
      <c r="BX7" s="85" t="s">
        <v>13</v>
      </c>
      <c r="BY7" s="85"/>
      <c r="BZ7" s="85" t="s">
        <v>12</v>
      </c>
      <c r="CA7" s="85"/>
      <c r="CB7" s="85" t="s">
        <v>13</v>
      </c>
      <c r="CC7" s="85"/>
      <c r="CD7" s="85" t="s">
        <v>12</v>
      </c>
      <c r="CE7" s="85"/>
      <c r="CF7" s="85" t="s">
        <v>13</v>
      </c>
      <c r="CG7" s="85"/>
      <c r="CH7" s="85" t="s">
        <v>12</v>
      </c>
      <c r="CI7" s="85"/>
      <c r="CJ7" s="85" t="s">
        <v>13</v>
      </c>
      <c r="CK7" s="85"/>
      <c r="CL7" s="85" t="s">
        <v>12</v>
      </c>
      <c r="CM7" s="85"/>
      <c r="CN7" s="85" t="s">
        <v>13</v>
      </c>
      <c r="CO7" s="85"/>
      <c r="CP7" s="85" t="s">
        <v>12</v>
      </c>
      <c r="CQ7" s="85"/>
      <c r="CR7" s="85" t="s">
        <v>13</v>
      </c>
      <c r="CS7" s="85"/>
      <c r="CT7" s="85" t="s">
        <v>12</v>
      </c>
      <c r="CU7" s="85"/>
      <c r="CV7" s="85" t="s">
        <v>13</v>
      </c>
      <c r="CW7" s="85"/>
      <c r="CX7" s="85" t="s">
        <v>12</v>
      </c>
      <c r="CY7" s="85"/>
      <c r="CZ7" s="85" t="s">
        <v>13</v>
      </c>
      <c r="DA7" s="85"/>
      <c r="DB7" s="85" t="s">
        <v>12</v>
      </c>
      <c r="DC7" s="85"/>
      <c r="DD7" s="85" t="s">
        <v>13</v>
      </c>
      <c r="DE7" s="85"/>
      <c r="DF7" s="141" t="s">
        <v>31</v>
      </c>
      <c r="DG7" s="142"/>
      <c r="DH7" s="85" t="s">
        <v>12</v>
      </c>
      <c r="DI7" s="85"/>
      <c r="DJ7" s="85" t="s">
        <v>13</v>
      </c>
      <c r="DK7" s="85"/>
      <c r="DL7" s="85" t="s">
        <v>13</v>
      </c>
      <c r="DM7" s="85"/>
    </row>
    <row r="8" spans="2:117" ht="48" customHeight="1">
      <c r="B8" s="103"/>
      <c r="C8" s="126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02" t="s">
        <v>1</v>
      </c>
      <c r="C21" s="102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Z7:AA7"/>
    <mergeCell ref="X7:Y7"/>
    <mergeCell ref="AL5:AO6"/>
    <mergeCell ref="AN7:AO7"/>
    <mergeCell ref="AB7:AC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0"/>
  <sheetViews>
    <sheetView tabSelected="1" workbookViewId="0">
      <selection sqref="A1:H3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>
      <c r="A1" s="149" t="s">
        <v>131</v>
      </c>
      <c r="B1" s="149"/>
      <c r="C1" s="149"/>
      <c r="D1" s="149"/>
      <c r="E1" s="149"/>
      <c r="F1" s="149"/>
      <c r="G1" s="149"/>
      <c r="H1" s="149"/>
    </row>
    <row r="2" spans="1:66" ht="13.5" customHeight="1">
      <c r="A2" s="155" t="s">
        <v>148</v>
      </c>
      <c r="B2" s="155"/>
      <c r="C2" s="155"/>
      <c r="D2" s="155"/>
      <c r="E2" s="155"/>
      <c r="F2" s="155"/>
      <c r="G2" s="155"/>
      <c r="H2" s="15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36.75" customHeight="1">
      <c r="A3" s="156"/>
      <c r="B3" s="156"/>
      <c r="C3" s="156"/>
      <c r="D3" s="156"/>
      <c r="E3" s="156"/>
      <c r="F3" s="156"/>
      <c r="G3" s="156"/>
      <c r="H3" s="156"/>
      <c r="I3" s="161" t="s">
        <v>127</v>
      </c>
      <c r="J3" s="161"/>
      <c r="K3" s="41"/>
      <c r="L3" s="41"/>
      <c r="M3" s="41"/>
      <c r="N3" s="41"/>
      <c r="O3" s="50"/>
      <c r="P3" s="49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7" customFormat="1" ht="15" customHeight="1">
      <c r="A4" s="170" t="s">
        <v>60</v>
      </c>
      <c r="B4" s="163" t="s">
        <v>59</v>
      </c>
      <c r="C4" s="171" t="s">
        <v>67</v>
      </c>
      <c r="D4" s="172"/>
      <c r="E4" s="172"/>
      <c r="F4" s="172"/>
      <c r="G4" s="172"/>
      <c r="H4" s="173"/>
      <c r="I4" s="178" t="s">
        <v>66</v>
      </c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80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</row>
    <row r="5" spans="1:66" s="47" customFormat="1" ht="25.5" customHeight="1">
      <c r="A5" s="170"/>
      <c r="B5" s="163"/>
      <c r="C5" s="174"/>
      <c r="D5" s="175"/>
      <c r="E5" s="175"/>
      <c r="F5" s="175"/>
      <c r="G5" s="175"/>
      <c r="H5" s="176"/>
      <c r="I5" s="158" t="s">
        <v>70</v>
      </c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60"/>
      <c r="BC5" s="198" t="s">
        <v>71</v>
      </c>
      <c r="BD5" s="199"/>
      <c r="BE5" s="199"/>
      <c r="BF5" s="199"/>
      <c r="BG5" s="199"/>
      <c r="BH5" s="199"/>
      <c r="BI5" s="151" t="s">
        <v>72</v>
      </c>
      <c r="BJ5" s="151"/>
      <c r="BK5" s="151"/>
      <c r="BL5" s="151"/>
      <c r="BM5" s="151"/>
      <c r="BN5" s="151"/>
    </row>
    <row r="6" spans="1:66" s="47" customFormat="1" ht="0.75" hidden="1" customHeight="1">
      <c r="A6" s="170"/>
      <c r="B6" s="163"/>
      <c r="C6" s="174"/>
      <c r="D6" s="175"/>
      <c r="E6" s="175"/>
      <c r="F6" s="175"/>
      <c r="G6" s="175"/>
      <c r="H6" s="176"/>
      <c r="I6" s="152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4"/>
      <c r="BC6" s="152"/>
      <c r="BD6" s="153"/>
      <c r="BE6" s="153"/>
      <c r="BF6" s="153"/>
      <c r="BG6" s="151" t="s">
        <v>83</v>
      </c>
      <c r="BH6" s="151"/>
      <c r="BI6" s="151" t="s">
        <v>87</v>
      </c>
      <c r="BJ6" s="151"/>
      <c r="BK6" s="151" t="s">
        <v>84</v>
      </c>
      <c r="BL6" s="151"/>
      <c r="BM6" s="151"/>
      <c r="BN6" s="151"/>
    </row>
    <row r="7" spans="1:66" s="47" customFormat="1" ht="43.5" customHeight="1">
      <c r="A7" s="170"/>
      <c r="B7" s="163"/>
      <c r="C7" s="174"/>
      <c r="D7" s="175"/>
      <c r="E7" s="175"/>
      <c r="F7" s="175"/>
      <c r="G7" s="175"/>
      <c r="H7" s="176"/>
      <c r="I7" s="151" t="s">
        <v>58</v>
      </c>
      <c r="J7" s="151"/>
      <c r="K7" s="151"/>
      <c r="L7" s="151"/>
      <c r="M7" s="181" t="s">
        <v>73</v>
      </c>
      <c r="N7" s="182"/>
      <c r="O7" s="195" t="s">
        <v>49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7"/>
      <c r="AE7" s="187" t="s">
        <v>68</v>
      </c>
      <c r="AF7" s="188"/>
      <c r="AG7" s="187" t="s">
        <v>89</v>
      </c>
      <c r="AH7" s="188"/>
      <c r="AI7" s="144" t="s">
        <v>55</v>
      </c>
      <c r="AJ7" s="145"/>
      <c r="AK7" s="162" t="s">
        <v>77</v>
      </c>
      <c r="AL7" s="163"/>
      <c r="AM7" s="144" t="s">
        <v>55</v>
      </c>
      <c r="AN7" s="145"/>
      <c r="AO7" s="204" t="s">
        <v>78</v>
      </c>
      <c r="AP7" s="204"/>
      <c r="AQ7" s="191" t="s">
        <v>80</v>
      </c>
      <c r="AR7" s="192"/>
      <c r="AS7" s="192"/>
      <c r="AT7" s="192"/>
      <c r="AU7" s="192"/>
      <c r="AV7" s="193"/>
      <c r="AW7" s="144" t="s">
        <v>79</v>
      </c>
      <c r="AX7" s="177"/>
      <c r="AY7" s="177"/>
      <c r="AZ7" s="177"/>
      <c r="BA7" s="177"/>
      <c r="BB7" s="145"/>
      <c r="BC7" s="164" t="s">
        <v>81</v>
      </c>
      <c r="BD7" s="165"/>
      <c r="BE7" s="164" t="s">
        <v>82</v>
      </c>
      <c r="BF7" s="165"/>
      <c r="BG7" s="151"/>
      <c r="BH7" s="151"/>
      <c r="BI7" s="151"/>
      <c r="BJ7" s="151"/>
      <c r="BK7" s="151"/>
      <c r="BL7" s="151"/>
      <c r="BM7" s="151"/>
      <c r="BN7" s="151"/>
    </row>
    <row r="8" spans="1:66" s="47" customFormat="1" ht="112.5" customHeight="1">
      <c r="A8" s="170"/>
      <c r="B8" s="163"/>
      <c r="C8" s="148" t="s">
        <v>65</v>
      </c>
      <c r="D8" s="148"/>
      <c r="E8" s="157" t="s">
        <v>63</v>
      </c>
      <c r="F8" s="157"/>
      <c r="G8" s="150" t="s">
        <v>64</v>
      </c>
      <c r="H8" s="150"/>
      <c r="I8" s="163" t="s">
        <v>69</v>
      </c>
      <c r="J8" s="163"/>
      <c r="K8" s="163" t="s">
        <v>74</v>
      </c>
      <c r="L8" s="163"/>
      <c r="M8" s="183"/>
      <c r="N8" s="184"/>
      <c r="O8" s="144" t="s">
        <v>50</v>
      </c>
      <c r="P8" s="145"/>
      <c r="Q8" s="146" t="s">
        <v>88</v>
      </c>
      <c r="R8" s="147"/>
      <c r="S8" s="144" t="s">
        <v>51</v>
      </c>
      <c r="T8" s="145"/>
      <c r="U8" s="144" t="s">
        <v>52</v>
      </c>
      <c r="V8" s="145"/>
      <c r="W8" s="144" t="s">
        <v>53</v>
      </c>
      <c r="X8" s="145"/>
      <c r="Y8" s="185" t="s">
        <v>54</v>
      </c>
      <c r="Z8" s="186"/>
      <c r="AA8" s="144" t="s">
        <v>56</v>
      </c>
      <c r="AB8" s="145"/>
      <c r="AC8" s="144" t="s">
        <v>57</v>
      </c>
      <c r="AD8" s="145"/>
      <c r="AE8" s="189"/>
      <c r="AF8" s="190"/>
      <c r="AG8" s="189"/>
      <c r="AH8" s="190"/>
      <c r="AI8" s="146" t="s">
        <v>75</v>
      </c>
      <c r="AJ8" s="147"/>
      <c r="AK8" s="163"/>
      <c r="AL8" s="163"/>
      <c r="AM8" s="146" t="s">
        <v>76</v>
      </c>
      <c r="AN8" s="147"/>
      <c r="AO8" s="204"/>
      <c r="AP8" s="204"/>
      <c r="AQ8" s="148" t="s">
        <v>65</v>
      </c>
      <c r="AR8" s="148"/>
      <c r="AS8" s="148" t="s">
        <v>63</v>
      </c>
      <c r="AT8" s="148"/>
      <c r="AU8" s="148" t="s">
        <v>64</v>
      </c>
      <c r="AV8" s="148"/>
      <c r="AW8" s="148" t="s">
        <v>90</v>
      </c>
      <c r="AX8" s="148"/>
      <c r="AY8" s="200" t="s">
        <v>91</v>
      </c>
      <c r="AZ8" s="201"/>
      <c r="BA8" s="202" t="s">
        <v>92</v>
      </c>
      <c r="BB8" s="203"/>
      <c r="BC8" s="166"/>
      <c r="BD8" s="167"/>
      <c r="BE8" s="166"/>
      <c r="BF8" s="167"/>
      <c r="BG8" s="151"/>
      <c r="BH8" s="151"/>
      <c r="BI8" s="151"/>
      <c r="BJ8" s="151"/>
      <c r="BK8" s="151" t="s">
        <v>85</v>
      </c>
      <c r="BL8" s="151"/>
      <c r="BM8" s="151" t="s">
        <v>86</v>
      </c>
      <c r="BN8" s="151"/>
    </row>
    <row r="9" spans="1:66" s="47" customFormat="1" ht="30" customHeight="1">
      <c r="A9" s="170"/>
      <c r="B9" s="163"/>
      <c r="C9" s="48" t="s">
        <v>61</v>
      </c>
      <c r="D9" s="35" t="s">
        <v>62</v>
      </c>
      <c r="E9" s="48" t="s">
        <v>61</v>
      </c>
      <c r="F9" s="35" t="s">
        <v>62</v>
      </c>
      <c r="G9" s="48" t="s">
        <v>61</v>
      </c>
      <c r="H9" s="35" t="s">
        <v>62</v>
      </c>
      <c r="I9" s="48" t="s">
        <v>61</v>
      </c>
      <c r="J9" s="35" t="s">
        <v>62</v>
      </c>
      <c r="K9" s="48" t="s">
        <v>61</v>
      </c>
      <c r="L9" s="35" t="s">
        <v>62</v>
      </c>
      <c r="M9" s="48" t="s">
        <v>61</v>
      </c>
      <c r="N9" s="35" t="s">
        <v>62</v>
      </c>
      <c r="O9" s="48" t="s">
        <v>61</v>
      </c>
      <c r="P9" s="35" t="s">
        <v>62</v>
      </c>
      <c r="Q9" s="48" t="s">
        <v>61</v>
      </c>
      <c r="R9" s="35" t="s">
        <v>62</v>
      </c>
      <c r="S9" s="48" t="s">
        <v>61</v>
      </c>
      <c r="T9" s="35" t="s">
        <v>62</v>
      </c>
      <c r="U9" s="48" t="s">
        <v>61</v>
      </c>
      <c r="V9" s="35" t="s">
        <v>62</v>
      </c>
      <c r="W9" s="48" t="s">
        <v>61</v>
      </c>
      <c r="X9" s="35" t="s">
        <v>62</v>
      </c>
      <c r="Y9" s="48" t="s">
        <v>61</v>
      </c>
      <c r="Z9" s="35" t="s">
        <v>62</v>
      </c>
      <c r="AA9" s="48" t="s">
        <v>61</v>
      </c>
      <c r="AB9" s="35" t="s">
        <v>62</v>
      </c>
      <c r="AC9" s="48" t="s">
        <v>61</v>
      </c>
      <c r="AD9" s="35" t="s">
        <v>62</v>
      </c>
      <c r="AE9" s="48" t="s">
        <v>61</v>
      </c>
      <c r="AF9" s="35" t="s">
        <v>62</v>
      </c>
      <c r="AG9" s="48" t="s">
        <v>61</v>
      </c>
      <c r="AH9" s="35" t="s">
        <v>62</v>
      </c>
      <c r="AI9" s="48" t="s">
        <v>61</v>
      </c>
      <c r="AJ9" s="35" t="s">
        <v>62</v>
      </c>
      <c r="AK9" s="48" t="s">
        <v>61</v>
      </c>
      <c r="AL9" s="35" t="s">
        <v>62</v>
      </c>
      <c r="AM9" s="48" t="s">
        <v>61</v>
      </c>
      <c r="AN9" s="35" t="s">
        <v>62</v>
      </c>
      <c r="AO9" s="48" t="s">
        <v>61</v>
      </c>
      <c r="AP9" s="35" t="s">
        <v>62</v>
      </c>
      <c r="AQ9" s="48" t="s">
        <v>61</v>
      </c>
      <c r="AR9" s="35" t="s">
        <v>62</v>
      </c>
      <c r="AS9" s="48" t="s">
        <v>61</v>
      </c>
      <c r="AT9" s="35" t="s">
        <v>62</v>
      </c>
      <c r="AU9" s="48" t="s">
        <v>61</v>
      </c>
      <c r="AV9" s="35" t="s">
        <v>62</v>
      </c>
      <c r="AW9" s="48" t="s">
        <v>61</v>
      </c>
      <c r="AX9" s="35" t="s">
        <v>62</v>
      </c>
      <c r="AY9" s="48" t="s">
        <v>61</v>
      </c>
      <c r="AZ9" s="35" t="s">
        <v>62</v>
      </c>
      <c r="BA9" s="48" t="s">
        <v>61</v>
      </c>
      <c r="BB9" s="35" t="s">
        <v>62</v>
      </c>
      <c r="BC9" s="48" t="s">
        <v>61</v>
      </c>
      <c r="BD9" s="35" t="s">
        <v>62</v>
      </c>
      <c r="BE9" s="48" t="s">
        <v>61</v>
      </c>
      <c r="BF9" s="35" t="s">
        <v>62</v>
      </c>
      <c r="BG9" s="48" t="s">
        <v>61</v>
      </c>
      <c r="BH9" s="35" t="s">
        <v>62</v>
      </c>
      <c r="BI9" s="48" t="s">
        <v>61</v>
      </c>
      <c r="BJ9" s="35" t="s">
        <v>62</v>
      </c>
      <c r="BK9" s="48" t="s">
        <v>61</v>
      </c>
      <c r="BL9" s="35" t="s">
        <v>62</v>
      </c>
      <c r="BM9" s="48" t="s">
        <v>61</v>
      </c>
      <c r="BN9" s="35" t="s">
        <v>62</v>
      </c>
    </row>
    <row r="10" spans="1:66" s="47" customFormat="1" ht="10.5" customHeight="1">
      <c r="A10" s="46" t="s">
        <v>128</v>
      </c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6">
        <v>19</v>
      </c>
      <c r="U10" s="46">
        <v>20</v>
      </c>
      <c r="V10" s="46">
        <v>21</v>
      </c>
      <c r="W10" s="46">
        <v>22</v>
      </c>
      <c r="X10" s="46">
        <v>23</v>
      </c>
      <c r="Y10" s="46">
        <v>24</v>
      </c>
      <c r="Z10" s="46">
        <v>25</v>
      </c>
      <c r="AA10" s="46">
        <v>26</v>
      </c>
      <c r="AB10" s="46">
        <v>27</v>
      </c>
      <c r="AC10" s="46">
        <v>28</v>
      </c>
      <c r="AD10" s="46">
        <v>29</v>
      </c>
      <c r="AE10" s="46">
        <v>30</v>
      </c>
      <c r="AF10" s="46">
        <v>31</v>
      </c>
      <c r="AG10" s="46">
        <v>32</v>
      </c>
      <c r="AH10" s="46">
        <v>33</v>
      </c>
      <c r="AI10" s="46">
        <v>34</v>
      </c>
      <c r="AJ10" s="46">
        <v>35</v>
      </c>
      <c r="AK10" s="46">
        <v>36</v>
      </c>
      <c r="AL10" s="46">
        <v>37</v>
      </c>
      <c r="AM10" s="46">
        <v>38</v>
      </c>
      <c r="AN10" s="46">
        <v>39</v>
      </c>
      <c r="AO10" s="46">
        <v>40</v>
      </c>
      <c r="AP10" s="46">
        <v>41</v>
      </c>
      <c r="AQ10" s="46">
        <v>42</v>
      </c>
      <c r="AR10" s="46">
        <v>43</v>
      </c>
      <c r="AS10" s="46">
        <v>44</v>
      </c>
      <c r="AT10" s="46">
        <v>45</v>
      </c>
      <c r="AU10" s="46">
        <v>46</v>
      </c>
      <c r="AV10" s="46">
        <v>47</v>
      </c>
      <c r="AW10" s="46">
        <v>48</v>
      </c>
      <c r="AX10" s="46">
        <v>49</v>
      </c>
      <c r="AY10" s="46">
        <v>50</v>
      </c>
      <c r="AZ10" s="46">
        <v>51</v>
      </c>
      <c r="BA10" s="46">
        <v>52</v>
      </c>
      <c r="BB10" s="46">
        <v>53</v>
      </c>
      <c r="BC10" s="46">
        <v>54</v>
      </c>
      <c r="BD10" s="46">
        <v>55</v>
      </c>
      <c r="BE10" s="46">
        <v>56</v>
      </c>
      <c r="BF10" s="46">
        <v>57</v>
      </c>
      <c r="BG10" s="46">
        <v>58</v>
      </c>
      <c r="BH10" s="46">
        <v>59</v>
      </c>
      <c r="BI10" s="46">
        <v>60</v>
      </c>
      <c r="BJ10" s="46">
        <v>61</v>
      </c>
      <c r="BK10" s="46">
        <v>62</v>
      </c>
      <c r="BL10" s="46">
        <v>63</v>
      </c>
      <c r="BM10" s="46">
        <v>64</v>
      </c>
      <c r="BN10" s="46">
        <v>65</v>
      </c>
    </row>
    <row r="11" spans="1:66" s="44" customFormat="1" ht="18" customHeight="1">
      <c r="A11" s="75">
        <v>1</v>
      </c>
      <c r="B11" s="79" t="s">
        <v>132</v>
      </c>
      <c r="C11" s="81">
        <f>E11+G11-BA11</f>
        <v>0</v>
      </c>
      <c r="D11" s="81">
        <f>F11+H11-BB11</f>
        <v>592946.41680000012</v>
      </c>
      <c r="E11" s="81">
        <f>I11+K11+M11+AE11+AG11+AK11+AO11+AS11</f>
        <v>0</v>
      </c>
      <c r="F11" s="81">
        <f>J11+L11+N11+AF11+AH11+AL11+AP11+AT11</f>
        <v>604068.68280000007</v>
      </c>
      <c r="G11" s="81">
        <f>AY11+BC11+BE11+BG11+BI11+BK11+BM11</f>
        <v>0</v>
      </c>
      <c r="H11" s="81">
        <f>AZ11+BD11+BF11+BH11+BJ11+BL11+BN11</f>
        <v>-11122.266</v>
      </c>
      <c r="I11" s="51">
        <v>0</v>
      </c>
      <c r="J11" s="51">
        <v>82848.601999999999</v>
      </c>
      <c r="K11" s="51">
        <v>0</v>
      </c>
      <c r="L11" s="51">
        <v>0</v>
      </c>
      <c r="M11" s="51">
        <v>0</v>
      </c>
      <c r="N11" s="51">
        <v>110405.73480000002</v>
      </c>
      <c r="O11" s="51">
        <v>0</v>
      </c>
      <c r="P11" s="51">
        <v>38629.0769</v>
      </c>
      <c r="Q11" s="51">
        <v>0</v>
      </c>
      <c r="R11" s="51">
        <v>65292.907799999994</v>
      </c>
      <c r="S11" s="51">
        <v>0</v>
      </c>
      <c r="T11" s="51">
        <v>1557.0540999999998</v>
      </c>
      <c r="U11" s="51">
        <v>0</v>
      </c>
      <c r="V11" s="51">
        <v>49</v>
      </c>
      <c r="W11" s="51">
        <v>0</v>
      </c>
      <c r="X11" s="51">
        <v>3237.1419999999998</v>
      </c>
      <c r="Y11" s="51">
        <v>0</v>
      </c>
      <c r="Z11" s="51">
        <v>3237.1419999999998</v>
      </c>
      <c r="AA11" s="51">
        <v>0</v>
      </c>
      <c r="AB11" s="51">
        <v>0</v>
      </c>
      <c r="AC11" s="51">
        <v>0</v>
      </c>
      <c r="AD11" s="51">
        <v>42</v>
      </c>
      <c r="AE11" s="51">
        <v>0</v>
      </c>
      <c r="AF11" s="51">
        <v>0</v>
      </c>
      <c r="AG11" s="51">
        <v>0</v>
      </c>
      <c r="AH11" s="51">
        <v>395065.34600000002</v>
      </c>
      <c r="AI11" s="51">
        <v>0</v>
      </c>
      <c r="AJ11" s="51">
        <v>395065.34600000002</v>
      </c>
      <c r="AK11" s="51">
        <v>0</v>
      </c>
      <c r="AL11" s="51">
        <v>15746</v>
      </c>
      <c r="AM11" s="51">
        <v>0</v>
      </c>
      <c r="AN11" s="51">
        <v>15746</v>
      </c>
      <c r="AO11" s="51">
        <v>0</v>
      </c>
      <c r="AP11" s="51">
        <v>0</v>
      </c>
      <c r="AQ11" s="51">
        <v>0</v>
      </c>
      <c r="AR11" s="51">
        <v>3</v>
      </c>
      <c r="AS11" s="51">
        <v>0</v>
      </c>
      <c r="AT11" s="51">
        <v>3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-11122.266</v>
      </c>
      <c r="BM11" s="51">
        <v>0</v>
      </c>
      <c r="BN11" s="51">
        <v>0</v>
      </c>
    </row>
    <row r="12" spans="1:66" s="44" customFormat="1" ht="18" customHeight="1">
      <c r="A12" s="75">
        <v>2</v>
      </c>
      <c r="B12" s="80" t="s">
        <v>133</v>
      </c>
      <c r="C12" s="81">
        <f t="shared" ref="C12:C26" si="0">E12+G12-BA12</f>
        <v>54111.208400000003</v>
      </c>
      <c r="D12" s="81">
        <f t="shared" ref="D12:D26" si="1">F12+H12-BB12</f>
        <v>8252.2294000000002</v>
      </c>
      <c r="E12" s="81">
        <f t="shared" ref="E12:E26" si="2">I12+K12+M12+AE12+AG12+AK12+AO12+AS12</f>
        <v>40013</v>
      </c>
      <c r="F12" s="81">
        <f t="shared" ref="F12:F26" si="3">J12+L12+N12+AF12+AH12+AL12+AP12+AT12</f>
        <v>7103.4093999999996</v>
      </c>
      <c r="G12" s="81">
        <f t="shared" ref="G12:G26" si="4">AY12+BC12+BE12+BG12+BI12+BK12+BM12</f>
        <v>14098.2084</v>
      </c>
      <c r="H12" s="81">
        <f t="shared" ref="H12:H26" si="5">AZ12+BD12+BF12+BH12+BJ12+BL12+BN12</f>
        <v>1148.82</v>
      </c>
      <c r="I12" s="51">
        <v>21150</v>
      </c>
      <c r="J12" s="51">
        <v>4404.95</v>
      </c>
      <c r="K12" s="51">
        <v>0</v>
      </c>
      <c r="L12" s="51">
        <v>0</v>
      </c>
      <c r="M12" s="51">
        <v>7235</v>
      </c>
      <c r="N12" s="51">
        <v>1048.9594</v>
      </c>
      <c r="O12" s="51">
        <v>2250</v>
      </c>
      <c r="P12" s="51">
        <v>711.05259999999998</v>
      </c>
      <c r="Q12" s="51">
        <v>780</v>
      </c>
      <c r="R12" s="51">
        <v>90</v>
      </c>
      <c r="S12" s="51">
        <v>270</v>
      </c>
      <c r="T12" s="51">
        <v>51.506799999999998</v>
      </c>
      <c r="U12" s="51">
        <v>70</v>
      </c>
      <c r="V12" s="51">
        <v>5.3</v>
      </c>
      <c r="W12" s="51">
        <v>1215</v>
      </c>
      <c r="X12" s="51">
        <v>71.099999999999994</v>
      </c>
      <c r="Y12" s="51">
        <v>250</v>
      </c>
      <c r="Z12" s="51">
        <v>0</v>
      </c>
      <c r="AA12" s="51">
        <v>650</v>
      </c>
      <c r="AB12" s="51">
        <v>0</v>
      </c>
      <c r="AC12" s="51">
        <v>1275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8410</v>
      </c>
      <c r="AL12" s="51">
        <v>1649.5</v>
      </c>
      <c r="AM12" s="51">
        <v>8410</v>
      </c>
      <c r="AN12" s="51">
        <v>1649.5</v>
      </c>
      <c r="AO12" s="51">
        <v>810</v>
      </c>
      <c r="AP12" s="51">
        <v>0</v>
      </c>
      <c r="AQ12" s="51">
        <v>2408</v>
      </c>
      <c r="AR12" s="51">
        <v>0</v>
      </c>
      <c r="AS12" s="51">
        <v>2408</v>
      </c>
      <c r="AT12" s="51">
        <v>0</v>
      </c>
      <c r="AU12" s="51">
        <v>0</v>
      </c>
      <c r="AV12" s="51">
        <v>0</v>
      </c>
      <c r="AW12" s="51">
        <v>2188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12648.2084</v>
      </c>
      <c r="BD12" s="51">
        <v>1148.82</v>
      </c>
      <c r="BE12" s="51">
        <v>1450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</row>
    <row r="13" spans="1:66" s="44" customFormat="1" ht="18" customHeight="1">
      <c r="A13" s="75">
        <v>3</v>
      </c>
      <c r="B13" s="80" t="s">
        <v>134</v>
      </c>
      <c r="C13" s="81">
        <f t="shared" si="0"/>
        <v>82009.124299999996</v>
      </c>
      <c r="D13" s="81">
        <f t="shared" si="1"/>
        <v>6748.8175999999994</v>
      </c>
      <c r="E13" s="81">
        <f t="shared" si="2"/>
        <v>40368.9</v>
      </c>
      <c r="F13" s="81">
        <f t="shared" si="3"/>
        <v>5827.6575999999995</v>
      </c>
      <c r="G13" s="81">
        <f t="shared" si="4"/>
        <v>41640.224300000002</v>
      </c>
      <c r="H13" s="81">
        <f t="shared" si="5"/>
        <v>921.16</v>
      </c>
      <c r="I13" s="51">
        <v>23000</v>
      </c>
      <c r="J13" s="51">
        <v>3879.1979999999999</v>
      </c>
      <c r="K13" s="51">
        <v>0</v>
      </c>
      <c r="L13" s="51">
        <v>0</v>
      </c>
      <c r="M13" s="51">
        <v>12320.3</v>
      </c>
      <c r="N13" s="51">
        <v>1898.4595999999999</v>
      </c>
      <c r="O13" s="51">
        <v>2700</v>
      </c>
      <c r="P13" s="51">
        <v>705.07960000000003</v>
      </c>
      <c r="Q13" s="51">
        <v>1000</v>
      </c>
      <c r="R13" s="51">
        <v>249</v>
      </c>
      <c r="S13" s="51">
        <v>250</v>
      </c>
      <c r="T13" s="51">
        <v>31.5</v>
      </c>
      <c r="U13" s="51">
        <v>100</v>
      </c>
      <c r="V13" s="51">
        <v>0</v>
      </c>
      <c r="W13" s="51">
        <v>2953.3</v>
      </c>
      <c r="X13" s="51">
        <v>257.2</v>
      </c>
      <c r="Y13" s="51">
        <v>2170</v>
      </c>
      <c r="Z13" s="51">
        <v>184</v>
      </c>
      <c r="AA13" s="51">
        <v>2800</v>
      </c>
      <c r="AB13" s="51">
        <v>500</v>
      </c>
      <c r="AC13" s="51">
        <v>1450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800</v>
      </c>
      <c r="AL13" s="51">
        <v>0</v>
      </c>
      <c r="AM13" s="51">
        <v>0</v>
      </c>
      <c r="AN13" s="51">
        <v>0</v>
      </c>
      <c r="AO13" s="51">
        <v>1200</v>
      </c>
      <c r="AP13" s="51">
        <v>50</v>
      </c>
      <c r="AQ13" s="51">
        <v>3048.6</v>
      </c>
      <c r="AR13" s="51">
        <v>0</v>
      </c>
      <c r="AS13" s="51">
        <v>3048.6</v>
      </c>
      <c r="AT13" s="51">
        <v>0</v>
      </c>
      <c r="AU13" s="51">
        <v>0</v>
      </c>
      <c r="AV13" s="51">
        <v>0</v>
      </c>
      <c r="AW13" s="51">
        <v>2698.6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33725</v>
      </c>
      <c r="BD13" s="51">
        <v>886.16</v>
      </c>
      <c r="BE13" s="51">
        <v>7915.2242999999999</v>
      </c>
      <c r="BF13" s="51">
        <v>35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</row>
    <row r="14" spans="1:66" s="44" customFormat="1" ht="18" customHeight="1">
      <c r="A14" s="75">
        <v>4</v>
      </c>
      <c r="B14" s="79" t="s">
        <v>135</v>
      </c>
      <c r="C14" s="81">
        <f t="shared" si="0"/>
        <v>651435.86070000008</v>
      </c>
      <c r="D14" s="81">
        <f t="shared" si="1"/>
        <v>140113.23740000001</v>
      </c>
      <c r="E14" s="81">
        <f t="shared" si="2"/>
        <v>522737.09490000003</v>
      </c>
      <c r="F14" s="81">
        <f t="shared" si="3"/>
        <v>86243.199900000007</v>
      </c>
      <c r="G14" s="81">
        <f t="shared" si="4"/>
        <v>223588.76579999999</v>
      </c>
      <c r="H14" s="81">
        <f t="shared" si="5"/>
        <v>53870.037499999999</v>
      </c>
      <c r="I14" s="51">
        <v>203767.62299999999</v>
      </c>
      <c r="J14" s="51">
        <v>52984.934000000001</v>
      </c>
      <c r="K14" s="51">
        <v>0</v>
      </c>
      <c r="L14" s="51">
        <v>0</v>
      </c>
      <c r="M14" s="51">
        <v>109835.3719</v>
      </c>
      <c r="N14" s="51">
        <v>11199.124900000001</v>
      </c>
      <c r="O14" s="51">
        <v>16614.619900000002</v>
      </c>
      <c r="P14" s="51">
        <v>5330.8733000000002</v>
      </c>
      <c r="Q14" s="51">
        <v>12502.295</v>
      </c>
      <c r="R14" s="51">
        <v>306.31950000000001</v>
      </c>
      <c r="S14" s="51">
        <v>2278.6010000000001</v>
      </c>
      <c r="T14" s="51">
        <v>428.28210000000001</v>
      </c>
      <c r="U14" s="51">
        <v>800</v>
      </c>
      <c r="V14" s="51">
        <v>52</v>
      </c>
      <c r="W14" s="51">
        <v>19143.556</v>
      </c>
      <c r="X14" s="51">
        <v>875.6</v>
      </c>
      <c r="Y14" s="51">
        <v>13197.356</v>
      </c>
      <c r="Z14" s="51">
        <v>496</v>
      </c>
      <c r="AA14" s="51">
        <v>23552.3</v>
      </c>
      <c r="AB14" s="51">
        <v>349.3</v>
      </c>
      <c r="AC14" s="51">
        <v>29172</v>
      </c>
      <c r="AD14" s="51">
        <v>2906.75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95872.6</v>
      </c>
      <c r="AL14" s="51">
        <v>21637.741000000002</v>
      </c>
      <c r="AM14" s="51">
        <v>95872.6</v>
      </c>
      <c r="AN14" s="51">
        <v>21637.741000000002</v>
      </c>
      <c r="AO14" s="51">
        <v>14000</v>
      </c>
      <c r="AP14" s="51">
        <v>0</v>
      </c>
      <c r="AQ14" s="51">
        <v>4371.5</v>
      </c>
      <c r="AR14" s="51">
        <v>421.4</v>
      </c>
      <c r="AS14" s="51">
        <v>99261.5</v>
      </c>
      <c r="AT14" s="51">
        <v>421.4</v>
      </c>
      <c r="AU14" s="51">
        <v>0</v>
      </c>
      <c r="AV14" s="51">
        <v>0</v>
      </c>
      <c r="AW14" s="51">
        <v>96951.1</v>
      </c>
      <c r="AX14" s="51">
        <v>0</v>
      </c>
      <c r="AY14" s="51">
        <v>0</v>
      </c>
      <c r="AZ14" s="51">
        <v>0</v>
      </c>
      <c r="BA14" s="51">
        <v>94890</v>
      </c>
      <c r="BB14" s="51">
        <v>0</v>
      </c>
      <c r="BC14" s="51">
        <v>185716.44899999999</v>
      </c>
      <c r="BD14" s="51">
        <v>39927.449000000001</v>
      </c>
      <c r="BE14" s="51">
        <v>53854.9</v>
      </c>
      <c r="BF14" s="51">
        <v>15098.25</v>
      </c>
      <c r="BG14" s="51">
        <v>0</v>
      </c>
      <c r="BH14" s="51">
        <v>0</v>
      </c>
      <c r="BI14" s="51">
        <v>0</v>
      </c>
      <c r="BJ14" s="51">
        <v>0</v>
      </c>
      <c r="BK14" s="51">
        <v>-15982.583199999999</v>
      </c>
      <c r="BL14" s="51">
        <v>-1155.6614999999999</v>
      </c>
      <c r="BM14" s="51">
        <v>0</v>
      </c>
      <c r="BN14" s="51">
        <v>0</v>
      </c>
    </row>
    <row r="15" spans="1:66" s="44" customFormat="1" ht="18" customHeight="1">
      <c r="A15" s="75">
        <v>5</v>
      </c>
      <c r="B15" s="79" t="s">
        <v>136</v>
      </c>
      <c r="C15" s="81">
        <f t="shared" si="0"/>
        <v>1674887.1602</v>
      </c>
      <c r="D15" s="81">
        <f t="shared" si="1"/>
        <v>199746.96399999998</v>
      </c>
      <c r="E15" s="81">
        <f t="shared" si="2"/>
        <v>1385390.2000000002</v>
      </c>
      <c r="F15" s="81">
        <f t="shared" si="3"/>
        <v>158092.48499999999</v>
      </c>
      <c r="G15" s="81">
        <f t="shared" si="4"/>
        <v>527584.26020000002</v>
      </c>
      <c r="H15" s="81">
        <f t="shared" si="5"/>
        <v>41654.478999999999</v>
      </c>
      <c r="I15" s="51">
        <v>341304.6</v>
      </c>
      <c r="J15" s="51">
        <v>77138.851999999999</v>
      </c>
      <c r="K15" s="51">
        <v>0</v>
      </c>
      <c r="L15" s="51">
        <v>0</v>
      </c>
      <c r="M15" s="51">
        <v>424725.4</v>
      </c>
      <c r="N15" s="51">
        <v>39688.993999999999</v>
      </c>
      <c r="O15" s="51">
        <v>69765.899999999994</v>
      </c>
      <c r="P15" s="51">
        <v>19525.864399999999</v>
      </c>
      <c r="Q15" s="51">
        <v>72056.3</v>
      </c>
      <c r="R15" s="51">
        <v>9820.8212999999996</v>
      </c>
      <c r="S15" s="51">
        <v>6106.3</v>
      </c>
      <c r="T15" s="51">
        <v>853.22649999999999</v>
      </c>
      <c r="U15" s="51">
        <v>1500</v>
      </c>
      <c r="V15" s="51">
        <v>10</v>
      </c>
      <c r="W15" s="51">
        <v>102077.7</v>
      </c>
      <c r="X15" s="51">
        <v>2876.7476999999999</v>
      </c>
      <c r="Y15" s="51">
        <v>69784</v>
      </c>
      <c r="Z15" s="51">
        <v>1470.8677</v>
      </c>
      <c r="AA15" s="51">
        <v>55971.1</v>
      </c>
      <c r="AB15" s="51">
        <v>856</v>
      </c>
      <c r="AC15" s="51">
        <v>87139.1</v>
      </c>
      <c r="AD15" s="51">
        <v>3494.0201000000002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325536.09999999998</v>
      </c>
      <c r="AL15" s="51">
        <v>39128.538999999997</v>
      </c>
      <c r="AM15" s="51">
        <v>322736.09999999998</v>
      </c>
      <c r="AN15" s="51">
        <v>39128.538999999997</v>
      </c>
      <c r="AO15" s="51">
        <v>30020</v>
      </c>
      <c r="AP15" s="51">
        <v>788</v>
      </c>
      <c r="AQ15" s="51">
        <v>25716.799999999999</v>
      </c>
      <c r="AR15" s="51">
        <v>1348.1</v>
      </c>
      <c r="AS15" s="51">
        <v>263804.09999999998</v>
      </c>
      <c r="AT15" s="51">
        <v>1348.1</v>
      </c>
      <c r="AU15" s="51">
        <v>0</v>
      </c>
      <c r="AV15" s="51">
        <v>0</v>
      </c>
      <c r="AW15" s="51">
        <v>238981.1</v>
      </c>
      <c r="AX15" s="51">
        <v>0</v>
      </c>
      <c r="AY15" s="51">
        <v>0</v>
      </c>
      <c r="AZ15" s="51">
        <v>0</v>
      </c>
      <c r="BA15" s="51">
        <v>238087.3</v>
      </c>
      <c r="BB15" s="51">
        <v>0</v>
      </c>
      <c r="BC15" s="51">
        <v>464782.16019999998</v>
      </c>
      <c r="BD15" s="51">
        <v>58984.593000000001</v>
      </c>
      <c r="BE15" s="51">
        <v>73802.100000000006</v>
      </c>
      <c r="BF15" s="51">
        <v>598.5</v>
      </c>
      <c r="BG15" s="51">
        <v>0</v>
      </c>
      <c r="BH15" s="51">
        <v>0</v>
      </c>
      <c r="BI15" s="51">
        <v>-11000</v>
      </c>
      <c r="BJ15" s="51">
        <v>0</v>
      </c>
      <c r="BK15" s="51">
        <v>0</v>
      </c>
      <c r="BL15" s="51">
        <v>-17928.614000000001</v>
      </c>
      <c r="BM15" s="51">
        <v>0</v>
      </c>
      <c r="BN15" s="51">
        <v>0</v>
      </c>
    </row>
    <row r="16" spans="1:66" s="44" customFormat="1" ht="18" customHeight="1">
      <c r="A16" s="75">
        <v>6</v>
      </c>
      <c r="B16" s="79" t="s">
        <v>137</v>
      </c>
      <c r="C16" s="81">
        <f t="shared" si="0"/>
        <v>1057451.5836</v>
      </c>
      <c r="D16" s="81">
        <f t="shared" si="1"/>
        <v>181962.05759999997</v>
      </c>
      <c r="E16" s="81">
        <f t="shared" si="2"/>
        <v>598450</v>
      </c>
      <c r="F16" s="81">
        <f t="shared" si="3"/>
        <v>105839.5563</v>
      </c>
      <c r="G16" s="81">
        <f t="shared" si="4"/>
        <v>459001.58360000001</v>
      </c>
      <c r="H16" s="81">
        <f t="shared" si="5"/>
        <v>76122.501299999974</v>
      </c>
      <c r="I16" s="51">
        <v>160970</v>
      </c>
      <c r="J16" s="51">
        <v>36522.313999999998</v>
      </c>
      <c r="K16" s="51">
        <v>0</v>
      </c>
      <c r="L16" s="51">
        <v>0</v>
      </c>
      <c r="M16" s="51">
        <v>177330</v>
      </c>
      <c r="N16" s="51">
        <v>32228.0723</v>
      </c>
      <c r="O16" s="51">
        <v>37267</v>
      </c>
      <c r="P16" s="51">
        <v>8502.3834999999999</v>
      </c>
      <c r="Q16" s="51">
        <v>51130</v>
      </c>
      <c r="R16" s="51">
        <v>12535.41</v>
      </c>
      <c r="S16" s="51">
        <v>2947.6</v>
      </c>
      <c r="T16" s="51">
        <v>525.16859999999997</v>
      </c>
      <c r="U16" s="51">
        <v>3830</v>
      </c>
      <c r="V16" s="51">
        <v>337</v>
      </c>
      <c r="W16" s="51">
        <v>11700</v>
      </c>
      <c r="X16" s="51">
        <v>1875.4</v>
      </c>
      <c r="Y16" s="51">
        <v>8500</v>
      </c>
      <c r="Z16" s="51">
        <v>1313.5</v>
      </c>
      <c r="AA16" s="51">
        <v>17226.400000000001</v>
      </c>
      <c r="AB16" s="51">
        <v>590.14</v>
      </c>
      <c r="AC16" s="51">
        <v>39269</v>
      </c>
      <c r="AD16" s="51">
        <v>4453.2191999999995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146400</v>
      </c>
      <c r="AL16" s="51">
        <v>36504.5</v>
      </c>
      <c r="AM16" s="51">
        <v>142500</v>
      </c>
      <c r="AN16" s="51">
        <v>36504.5</v>
      </c>
      <c r="AO16" s="51">
        <v>4050</v>
      </c>
      <c r="AP16" s="51">
        <v>260</v>
      </c>
      <c r="AQ16" s="51">
        <v>109700</v>
      </c>
      <c r="AR16" s="51">
        <v>324.67</v>
      </c>
      <c r="AS16" s="51">
        <v>109700</v>
      </c>
      <c r="AT16" s="51">
        <v>324.67</v>
      </c>
      <c r="AU16" s="51">
        <v>0</v>
      </c>
      <c r="AV16" s="51">
        <v>0</v>
      </c>
      <c r="AW16" s="51">
        <v>106350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418007.58360000001</v>
      </c>
      <c r="BD16" s="51">
        <v>85655.819099999993</v>
      </c>
      <c r="BE16" s="51">
        <v>52994</v>
      </c>
      <c r="BF16" s="51">
        <v>12778.15</v>
      </c>
      <c r="BG16" s="51">
        <v>0</v>
      </c>
      <c r="BH16" s="51">
        <v>0</v>
      </c>
      <c r="BI16" s="51">
        <v>-2000</v>
      </c>
      <c r="BJ16" s="51">
        <v>-67.221000000000004</v>
      </c>
      <c r="BK16" s="51">
        <v>-10000</v>
      </c>
      <c r="BL16" s="51">
        <v>-22244.246800000001</v>
      </c>
      <c r="BM16" s="51">
        <v>0</v>
      </c>
      <c r="BN16" s="51">
        <v>0</v>
      </c>
    </row>
    <row r="17" spans="1:66" s="44" customFormat="1" ht="18" customHeight="1">
      <c r="A17" s="75">
        <v>7</v>
      </c>
      <c r="B17" s="79" t="s">
        <v>138</v>
      </c>
      <c r="C17" s="81">
        <f t="shared" si="0"/>
        <v>283776.06559999997</v>
      </c>
      <c r="D17" s="81">
        <f t="shared" si="1"/>
        <v>39792.924200000001</v>
      </c>
      <c r="E17" s="81">
        <f t="shared" si="2"/>
        <v>232333.3</v>
      </c>
      <c r="F17" s="81">
        <f t="shared" si="3"/>
        <v>38301.837400000004</v>
      </c>
      <c r="G17" s="81">
        <f t="shared" si="4"/>
        <v>126499.9656</v>
      </c>
      <c r="H17" s="81">
        <f t="shared" si="5"/>
        <v>1491.0868</v>
      </c>
      <c r="I17" s="51">
        <v>57530.6</v>
      </c>
      <c r="J17" s="51">
        <v>13123.707</v>
      </c>
      <c r="K17" s="51">
        <v>0</v>
      </c>
      <c r="L17" s="51">
        <v>0</v>
      </c>
      <c r="M17" s="51">
        <v>61802</v>
      </c>
      <c r="N17" s="51">
        <v>19313.330399999999</v>
      </c>
      <c r="O17" s="51">
        <v>6000</v>
      </c>
      <c r="P17" s="51">
        <v>2173.3715000000002</v>
      </c>
      <c r="Q17" s="51">
        <v>20000</v>
      </c>
      <c r="R17" s="51">
        <v>5399.9998999999998</v>
      </c>
      <c r="S17" s="51">
        <v>660</v>
      </c>
      <c r="T17" s="51">
        <v>146.404</v>
      </c>
      <c r="U17" s="51">
        <v>290</v>
      </c>
      <c r="V17" s="51">
        <v>6</v>
      </c>
      <c r="W17" s="51">
        <v>2400</v>
      </c>
      <c r="X17" s="51">
        <v>294.55</v>
      </c>
      <c r="Y17" s="51">
        <v>1550</v>
      </c>
      <c r="Z17" s="51">
        <v>70</v>
      </c>
      <c r="AA17" s="51">
        <v>17200</v>
      </c>
      <c r="AB17" s="51">
        <v>6145.1</v>
      </c>
      <c r="AC17" s="51">
        <v>13100</v>
      </c>
      <c r="AD17" s="51">
        <v>5133.8450000000003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21000</v>
      </c>
      <c r="AL17" s="51">
        <v>4905</v>
      </c>
      <c r="AM17" s="51">
        <v>21000</v>
      </c>
      <c r="AN17" s="51">
        <v>4905</v>
      </c>
      <c r="AO17" s="51">
        <v>6000</v>
      </c>
      <c r="AP17" s="51">
        <v>750</v>
      </c>
      <c r="AQ17" s="51">
        <v>10943.5</v>
      </c>
      <c r="AR17" s="51">
        <v>209.8</v>
      </c>
      <c r="AS17" s="51">
        <v>86000.7</v>
      </c>
      <c r="AT17" s="51">
        <v>209.8</v>
      </c>
      <c r="AU17" s="51">
        <v>0</v>
      </c>
      <c r="AV17" s="51">
        <v>0</v>
      </c>
      <c r="AW17" s="51">
        <v>84750.7</v>
      </c>
      <c r="AX17" s="51">
        <v>0</v>
      </c>
      <c r="AY17" s="51">
        <v>0</v>
      </c>
      <c r="AZ17" s="51">
        <v>0</v>
      </c>
      <c r="BA17" s="51">
        <v>75057.2</v>
      </c>
      <c r="BB17" s="51">
        <v>0</v>
      </c>
      <c r="BC17" s="51">
        <v>96999.965599999996</v>
      </c>
      <c r="BD17" s="51">
        <v>0</v>
      </c>
      <c r="BE17" s="51">
        <v>29500</v>
      </c>
      <c r="BF17" s="51">
        <v>1728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-236.91319999999999</v>
      </c>
      <c r="BM17" s="51">
        <v>0</v>
      </c>
      <c r="BN17" s="51">
        <v>0</v>
      </c>
    </row>
    <row r="18" spans="1:66" s="44" customFormat="1" ht="18" customHeight="1">
      <c r="A18" s="75">
        <v>8</v>
      </c>
      <c r="B18" s="79" t="s">
        <v>139</v>
      </c>
      <c r="C18" s="81">
        <f t="shared" si="0"/>
        <v>409911.79999999993</v>
      </c>
      <c r="D18" s="81">
        <f t="shared" si="1"/>
        <v>67025.286200000002</v>
      </c>
      <c r="E18" s="81">
        <f t="shared" si="2"/>
        <v>315052.43099999998</v>
      </c>
      <c r="F18" s="81">
        <f t="shared" si="3"/>
        <v>34811.080199999997</v>
      </c>
      <c r="G18" s="81">
        <f t="shared" si="4"/>
        <v>222465.1</v>
      </c>
      <c r="H18" s="81">
        <f t="shared" si="5"/>
        <v>35214.205999999998</v>
      </c>
      <c r="I18" s="51">
        <v>74800</v>
      </c>
      <c r="J18" s="51">
        <v>12637.289000000001</v>
      </c>
      <c r="K18" s="51">
        <v>0</v>
      </c>
      <c r="L18" s="51">
        <v>0</v>
      </c>
      <c r="M18" s="51">
        <v>78104</v>
      </c>
      <c r="N18" s="51">
        <v>17190.7912</v>
      </c>
      <c r="O18" s="51">
        <v>10000</v>
      </c>
      <c r="P18" s="51">
        <v>4577.6810999999998</v>
      </c>
      <c r="Q18" s="51">
        <v>2400</v>
      </c>
      <c r="R18" s="51">
        <v>1200</v>
      </c>
      <c r="S18" s="51">
        <v>800</v>
      </c>
      <c r="T18" s="51">
        <v>167.90199999999999</v>
      </c>
      <c r="U18" s="51">
        <v>500</v>
      </c>
      <c r="V18" s="51">
        <v>5</v>
      </c>
      <c r="W18" s="51">
        <v>9770</v>
      </c>
      <c r="X18" s="51">
        <v>1961.4860000000001</v>
      </c>
      <c r="Y18" s="51">
        <v>8320</v>
      </c>
      <c r="Z18" s="51">
        <v>1723.7360000000001</v>
      </c>
      <c r="AA18" s="51">
        <v>10700</v>
      </c>
      <c r="AB18" s="51">
        <v>80</v>
      </c>
      <c r="AC18" s="51">
        <v>39550</v>
      </c>
      <c r="AD18" s="51">
        <v>8829.9171000000006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26750</v>
      </c>
      <c r="AL18" s="51">
        <v>1500</v>
      </c>
      <c r="AM18" s="51">
        <v>21250</v>
      </c>
      <c r="AN18" s="51">
        <v>1500</v>
      </c>
      <c r="AO18" s="51">
        <v>5500</v>
      </c>
      <c r="AP18" s="51">
        <v>430</v>
      </c>
      <c r="AQ18" s="51">
        <v>2292.6999999999998</v>
      </c>
      <c r="AR18" s="51">
        <v>53</v>
      </c>
      <c r="AS18" s="51">
        <v>129898.431</v>
      </c>
      <c r="AT18" s="51">
        <v>3053</v>
      </c>
      <c r="AU18" s="51">
        <v>0</v>
      </c>
      <c r="AV18" s="51">
        <v>0</v>
      </c>
      <c r="AW18" s="51">
        <v>128298.431</v>
      </c>
      <c r="AX18" s="51">
        <v>3000</v>
      </c>
      <c r="AY18" s="51">
        <v>0</v>
      </c>
      <c r="AZ18" s="51">
        <v>0</v>
      </c>
      <c r="BA18" s="51">
        <v>127605.731</v>
      </c>
      <c r="BB18" s="51">
        <v>3000</v>
      </c>
      <c r="BC18" s="51">
        <v>237465.1</v>
      </c>
      <c r="BD18" s="51">
        <v>32232.627</v>
      </c>
      <c r="BE18" s="51">
        <v>5000</v>
      </c>
      <c r="BF18" s="51">
        <v>3079.49</v>
      </c>
      <c r="BG18" s="51">
        <v>0</v>
      </c>
      <c r="BH18" s="51">
        <v>0</v>
      </c>
      <c r="BI18" s="51">
        <v>0</v>
      </c>
      <c r="BJ18" s="51">
        <v>0</v>
      </c>
      <c r="BK18" s="51">
        <v>-20000</v>
      </c>
      <c r="BL18" s="51">
        <v>-97.911000000000001</v>
      </c>
      <c r="BM18" s="51">
        <v>0</v>
      </c>
      <c r="BN18" s="51">
        <v>0</v>
      </c>
    </row>
    <row r="19" spans="1:66" s="44" customFormat="1" ht="18" customHeight="1">
      <c r="A19" s="75">
        <v>9</v>
      </c>
      <c r="B19" s="79" t="s">
        <v>140</v>
      </c>
      <c r="C19" s="81">
        <f t="shared" si="0"/>
        <v>1006625.6</v>
      </c>
      <c r="D19" s="81">
        <f t="shared" si="1"/>
        <v>166393.07490000001</v>
      </c>
      <c r="E19" s="81">
        <f t="shared" si="2"/>
        <v>850262.29999999993</v>
      </c>
      <c r="F19" s="81">
        <f t="shared" si="3"/>
        <v>171193.65370000002</v>
      </c>
      <c r="G19" s="81">
        <f t="shared" si="4"/>
        <v>156630</v>
      </c>
      <c r="H19" s="81">
        <f t="shared" si="5"/>
        <v>-4533.8787999999986</v>
      </c>
      <c r="I19" s="51">
        <v>133719.1</v>
      </c>
      <c r="J19" s="51">
        <v>28395.735000000001</v>
      </c>
      <c r="K19" s="51">
        <v>0</v>
      </c>
      <c r="L19" s="51">
        <v>0</v>
      </c>
      <c r="M19" s="51">
        <v>43987.4</v>
      </c>
      <c r="N19" s="51">
        <v>5813.0186999999996</v>
      </c>
      <c r="O19" s="51">
        <v>6025</v>
      </c>
      <c r="P19" s="51">
        <v>2349.6316000000002</v>
      </c>
      <c r="Q19" s="51">
        <v>3530</v>
      </c>
      <c r="R19" s="51">
        <v>730.08079999999995</v>
      </c>
      <c r="S19" s="51">
        <v>1510</v>
      </c>
      <c r="T19" s="51">
        <v>373.2663</v>
      </c>
      <c r="U19" s="51">
        <v>650</v>
      </c>
      <c r="V19" s="51">
        <v>82.6</v>
      </c>
      <c r="W19" s="51">
        <v>8232.4</v>
      </c>
      <c r="X19" s="51">
        <v>621.19000000000005</v>
      </c>
      <c r="Y19" s="51">
        <v>3050</v>
      </c>
      <c r="Z19" s="51">
        <v>0</v>
      </c>
      <c r="AA19" s="51">
        <v>1600</v>
      </c>
      <c r="AB19" s="51">
        <v>289.45</v>
      </c>
      <c r="AC19" s="51">
        <v>20300</v>
      </c>
      <c r="AD19" s="51">
        <v>1241.8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583340.19999999995</v>
      </c>
      <c r="AL19" s="51">
        <v>135494.20000000001</v>
      </c>
      <c r="AM19" s="51">
        <v>583340.19999999995</v>
      </c>
      <c r="AN19" s="51">
        <v>135494.20000000001</v>
      </c>
      <c r="AO19" s="51">
        <v>6400</v>
      </c>
      <c r="AP19" s="51">
        <v>1198</v>
      </c>
      <c r="AQ19" s="51">
        <v>82548.899999999994</v>
      </c>
      <c r="AR19" s="51">
        <v>26</v>
      </c>
      <c r="AS19" s="51">
        <v>82815.600000000006</v>
      </c>
      <c r="AT19" s="51">
        <v>292.7</v>
      </c>
      <c r="AU19" s="51">
        <v>0</v>
      </c>
      <c r="AV19" s="51">
        <v>0</v>
      </c>
      <c r="AW19" s="51">
        <v>80405.600000000006</v>
      </c>
      <c r="AX19" s="51">
        <v>266.7</v>
      </c>
      <c r="AY19" s="51">
        <v>0</v>
      </c>
      <c r="AZ19" s="51">
        <v>0</v>
      </c>
      <c r="BA19" s="51">
        <v>266.7</v>
      </c>
      <c r="BB19" s="51">
        <v>266.7</v>
      </c>
      <c r="BC19" s="51">
        <v>169193.5</v>
      </c>
      <c r="BD19" s="51">
        <v>9995.35</v>
      </c>
      <c r="BE19" s="51">
        <v>5436.5</v>
      </c>
      <c r="BF19" s="51">
        <v>866.7</v>
      </c>
      <c r="BG19" s="51">
        <v>0</v>
      </c>
      <c r="BH19" s="51">
        <v>0</v>
      </c>
      <c r="BI19" s="51">
        <v>-1000</v>
      </c>
      <c r="BJ19" s="51">
        <v>-810</v>
      </c>
      <c r="BK19" s="51">
        <v>-17000</v>
      </c>
      <c r="BL19" s="51">
        <v>-14585.9288</v>
      </c>
      <c r="BM19" s="51">
        <v>0</v>
      </c>
      <c r="BN19" s="51">
        <v>0</v>
      </c>
    </row>
    <row r="20" spans="1:66" s="44" customFormat="1" ht="19.5" customHeight="1">
      <c r="A20" s="75">
        <v>10</v>
      </c>
      <c r="B20" s="79" t="s">
        <v>141</v>
      </c>
      <c r="C20" s="81">
        <f t="shared" si="0"/>
        <v>561106.44500000007</v>
      </c>
      <c r="D20" s="81">
        <f t="shared" si="1"/>
        <v>99003.199999999997</v>
      </c>
      <c r="E20" s="81">
        <f t="shared" si="2"/>
        <v>311434</v>
      </c>
      <c r="F20" s="81">
        <f t="shared" si="3"/>
        <v>47598.334999999999</v>
      </c>
      <c r="G20" s="81">
        <f t="shared" si="4"/>
        <v>281672.44500000001</v>
      </c>
      <c r="H20" s="81">
        <f t="shared" si="5"/>
        <v>51404.864999999998</v>
      </c>
      <c r="I20" s="51">
        <v>73223</v>
      </c>
      <c r="J20" s="51">
        <v>14759.15</v>
      </c>
      <c r="K20" s="51">
        <v>0</v>
      </c>
      <c r="L20" s="51">
        <v>0</v>
      </c>
      <c r="M20" s="51">
        <v>48460</v>
      </c>
      <c r="N20" s="51">
        <v>3578.3310000000001</v>
      </c>
      <c r="O20" s="51">
        <v>4050</v>
      </c>
      <c r="P20" s="51">
        <v>698.60500000000002</v>
      </c>
      <c r="Q20" s="51">
        <v>6500</v>
      </c>
      <c r="R20" s="51">
        <v>1239.01</v>
      </c>
      <c r="S20" s="51">
        <v>1600</v>
      </c>
      <c r="T20" s="51">
        <v>143.708</v>
      </c>
      <c r="U20" s="51">
        <v>500</v>
      </c>
      <c r="V20" s="51">
        <v>14.4</v>
      </c>
      <c r="W20" s="51">
        <v>7900</v>
      </c>
      <c r="X20" s="51">
        <v>747</v>
      </c>
      <c r="Y20" s="51">
        <v>7100</v>
      </c>
      <c r="Z20" s="51">
        <v>567</v>
      </c>
      <c r="AA20" s="51">
        <v>5630</v>
      </c>
      <c r="AB20" s="51">
        <v>52.2</v>
      </c>
      <c r="AC20" s="51">
        <v>17580</v>
      </c>
      <c r="AD20" s="51">
        <v>598.40800000000002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148691</v>
      </c>
      <c r="AL20" s="51">
        <v>28521.853999999999</v>
      </c>
      <c r="AM20" s="51">
        <v>145491</v>
      </c>
      <c r="AN20" s="51">
        <v>28521.853999999999</v>
      </c>
      <c r="AO20" s="51">
        <v>7000</v>
      </c>
      <c r="AP20" s="51">
        <v>600</v>
      </c>
      <c r="AQ20" s="51">
        <v>2060</v>
      </c>
      <c r="AR20" s="51">
        <v>139</v>
      </c>
      <c r="AS20" s="51">
        <v>34060</v>
      </c>
      <c r="AT20" s="51">
        <v>139</v>
      </c>
      <c r="AU20" s="51">
        <v>0</v>
      </c>
      <c r="AV20" s="51">
        <v>0</v>
      </c>
      <c r="AW20" s="51">
        <v>32000</v>
      </c>
      <c r="AX20" s="51">
        <v>0</v>
      </c>
      <c r="AY20" s="51">
        <v>0</v>
      </c>
      <c r="AZ20" s="51">
        <v>0</v>
      </c>
      <c r="BA20" s="51">
        <v>32000</v>
      </c>
      <c r="BB20" s="51">
        <v>0</v>
      </c>
      <c r="BC20" s="51">
        <v>263830.46100000001</v>
      </c>
      <c r="BD20" s="51">
        <v>51329.949000000001</v>
      </c>
      <c r="BE20" s="51">
        <v>17841.984</v>
      </c>
      <c r="BF20" s="51">
        <v>470.5</v>
      </c>
      <c r="BG20" s="51">
        <v>0</v>
      </c>
      <c r="BH20" s="51">
        <v>0</v>
      </c>
      <c r="BI20" s="51">
        <v>0</v>
      </c>
      <c r="BJ20" s="51">
        <v>-14.58</v>
      </c>
      <c r="BK20" s="51">
        <v>0</v>
      </c>
      <c r="BL20" s="51">
        <v>-381.00400000000002</v>
      </c>
      <c r="BM20" s="51">
        <v>0</v>
      </c>
      <c r="BN20" s="51">
        <v>0</v>
      </c>
    </row>
    <row r="21" spans="1:66" s="44" customFormat="1" ht="19.5" customHeight="1">
      <c r="A21" s="75">
        <v>11</v>
      </c>
      <c r="B21" s="79" t="s">
        <v>142</v>
      </c>
      <c r="C21" s="81">
        <f t="shared" si="0"/>
        <v>359474.22499999998</v>
      </c>
      <c r="D21" s="81">
        <f t="shared" si="1"/>
        <v>53209.57160000001</v>
      </c>
      <c r="E21" s="81">
        <f t="shared" si="2"/>
        <v>270802.89999999997</v>
      </c>
      <c r="F21" s="81">
        <f t="shared" si="3"/>
        <v>48914.220600000008</v>
      </c>
      <c r="G21" s="81">
        <f t="shared" si="4"/>
        <v>88671.324999999997</v>
      </c>
      <c r="H21" s="81">
        <f t="shared" si="5"/>
        <v>4295.3510000000006</v>
      </c>
      <c r="I21" s="51">
        <v>84772.7</v>
      </c>
      <c r="J21" s="51">
        <v>22487.241000000002</v>
      </c>
      <c r="K21" s="51">
        <v>0</v>
      </c>
      <c r="L21" s="51">
        <v>0</v>
      </c>
      <c r="M21" s="51">
        <v>48958.1</v>
      </c>
      <c r="N21" s="51">
        <v>7584.7446</v>
      </c>
      <c r="O21" s="51">
        <v>9283.7999999999993</v>
      </c>
      <c r="P21" s="51">
        <v>2248.3015</v>
      </c>
      <c r="Q21" s="51">
        <v>0</v>
      </c>
      <c r="R21" s="51">
        <v>0</v>
      </c>
      <c r="S21" s="51">
        <v>1606.2</v>
      </c>
      <c r="T21" s="51">
        <v>420.30500000000001</v>
      </c>
      <c r="U21" s="51">
        <v>705</v>
      </c>
      <c r="V21" s="51">
        <v>142</v>
      </c>
      <c r="W21" s="51">
        <v>8705.2999999999993</v>
      </c>
      <c r="X21" s="51">
        <v>1784.2</v>
      </c>
      <c r="Y21" s="51">
        <v>6682.5</v>
      </c>
      <c r="Z21" s="51">
        <v>1683</v>
      </c>
      <c r="AA21" s="51">
        <v>12129</v>
      </c>
      <c r="AB21" s="51">
        <v>740.38710000000003</v>
      </c>
      <c r="AC21" s="51">
        <v>9408.7999999999993</v>
      </c>
      <c r="AD21" s="51">
        <v>1669.038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79858</v>
      </c>
      <c r="AL21" s="51">
        <v>18676.736000000001</v>
      </c>
      <c r="AM21" s="51">
        <v>79858</v>
      </c>
      <c r="AN21" s="51">
        <v>18676.736000000001</v>
      </c>
      <c r="AO21" s="51">
        <v>3300</v>
      </c>
      <c r="AP21" s="51">
        <v>0</v>
      </c>
      <c r="AQ21" s="51">
        <v>53914.1</v>
      </c>
      <c r="AR21" s="51">
        <v>165.499</v>
      </c>
      <c r="AS21" s="51">
        <v>53914.1</v>
      </c>
      <c r="AT21" s="51">
        <v>165.499</v>
      </c>
      <c r="AU21" s="51">
        <v>0</v>
      </c>
      <c r="AV21" s="51">
        <v>0</v>
      </c>
      <c r="AW21" s="51">
        <v>53064.1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81100.824999999997</v>
      </c>
      <c r="BD21" s="51">
        <v>3156.3330000000001</v>
      </c>
      <c r="BE21" s="51">
        <v>7570.5</v>
      </c>
      <c r="BF21" s="51">
        <v>1623.33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-484.31200000000001</v>
      </c>
      <c r="BM21" s="51">
        <v>0</v>
      </c>
      <c r="BN21" s="51">
        <v>0</v>
      </c>
    </row>
    <row r="22" spans="1:66" s="44" customFormat="1" ht="19.5" customHeight="1">
      <c r="A22" s="75">
        <v>12</v>
      </c>
      <c r="B22" s="79" t="s">
        <v>143</v>
      </c>
      <c r="C22" s="81">
        <f t="shared" si="0"/>
        <v>901301</v>
      </c>
      <c r="D22" s="81">
        <f t="shared" si="1"/>
        <v>99698.856899999999</v>
      </c>
      <c r="E22" s="81">
        <f t="shared" si="2"/>
        <v>245356.00000000003</v>
      </c>
      <c r="F22" s="81">
        <f t="shared" si="3"/>
        <v>42620.180899999999</v>
      </c>
      <c r="G22" s="81">
        <f t="shared" si="4"/>
        <v>655945</v>
      </c>
      <c r="H22" s="81">
        <f t="shared" si="5"/>
        <v>57078.675999999999</v>
      </c>
      <c r="I22" s="51">
        <v>47509.156000000003</v>
      </c>
      <c r="J22" s="51">
        <v>9628.268</v>
      </c>
      <c r="K22" s="51">
        <v>0</v>
      </c>
      <c r="L22" s="51">
        <v>0</v>
      </c>
      <c r="M22" s="51">
        <v>42460</v>
      </c>
      <c r="N22" s="51">
        <v>6047.3428999999996</v>
      </c>
      <c r="O22" s="51">
        <v>5500</v>
      </c>
      <c r="P22" s="51">
        <v>2022.8664000000001</v>
      </c>
      <c r="Q22" s="51">
        <v>18000</v>
      </c>
      <c r="R22" s="51">
        <v>1773.2632000000001</v>
      </c>
      <c r="S22" s="51">
        <v>400</v>
      </c>
      <c r="T22" s="51">
        <v>90.9</v>
      </c>
      <c r="U22" s="51">
        <v>300</v>
      </c>
      <c r="V22" s="51">
        <v>48.6</v>
      </c>
      <c r="W22" s="51">
        <v>4940</v>
      </c>
      <c r="X22" s="51">
        <v>859</v>
      </c>
      <c r="Y22" s="51">
        <v>2600</v>
      </c>
      <c r="Z22" s="51">
        <v>296</v>
      </c>
      <c r="AA22" s="51">
        <v>3000</v>
      </c>
      <c r="AB22" s="51">
        <v>7</v>
      </c>
      <c r="AC22" s="51">
        <v>7000</v>
      </c>
      <c r="AD22" s="51">
        <v>667.7473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136719.5</v>
      </c>
      <c r="AL22" s="51">
        <v>26025</v>
      </c>
      <c r="AM22" s="51">
        <v>134619.5</v>
      </c>
      <c r="AN22" s="51">
        <v>25500</v>
      </c>
      <c r="AO22" s="51">
        <v>5200</v>
      </c>
      <c r="AP22" s="51">
        <v>845</v>
      </c>
      <c r="AQ22" s="51">
        <v>13467.343999999999</v>
      </c>
      <c r="AR22" s="51">
        <v>74.569999999999993</v>
      </c>
      <c r="AS22" s="51">
        <v>13467.343999999999</v>
      </c>
      <c r="AT22" s="51">
        <v>74.569999999999993</v>
      </c>
      <c r="AU22" s="51">
        <v>0</v>
      </c>
      <c r="AV22" s="51">
        <v>0</v>
      </c>
      <c r="AW22" s="51">
        <v>12817.343999999999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555445</v>
      </c>
      <c r="BD22" s="51">
        <v>50400.675999999999</v>
      </c>
      <c r="BE22" s="51">
        <v>101500</v>
      </c>
      <c r="BF22" s="51">
        <v>6678</v>
      </c>
      <c r="BG22" s="51">
        <v>0</v>
      </c>
      <c r="BH22" s="51">
        <v>0</v>
      </c>
      <c r="BI22" s="51">
        <v>-300</v>
      </c>
      <c r="BJ22" s="51">
        <v>0</v>
      </c>
      <c r="BK22" s="51">
        <v>-700</v>
      </c>
      <c r="BL22" s="51">
        <v>0</v>
      </c>
      <c r="BM22" s="51">
        <v>0</v>
      </c>
      <c r="BN22" s="51">
        <v>0</v>
      </c>
    </row>
    <row r="23" spans="1:66" s="44" customFormat="1" ht="19.5" customHeight="1">
      <c r="A23" s="75">
        <v>13</v>
      </c>
      <c r="B23" s="79" t="s">
        <v>144</v>
      </c>
      <c r="C23" s="81">
        <f t="shared" si="0"/>
        <v>396477</v>
      </c>
      <c r="D23" s="81">
        <f t="shared" si="1"/>
        <v>57862.582200000004</v>
      </c>
      <c r="E23" s="81">
        <f t="shared" si="2"/>
        <v>309077</v>
      </c>
      <c r="F23" s="81">
        <f t="shared" si="3"/>
        <v>74107.861199999999</v>
      </c>
      <c r="G23" s="81">
        <f t="shared" si="4"/>
        <v>102400</v>
      </c>
      <c r="H23" s="81">
        <f t="shared" si="5"/>
        <v>-1245.2789999999998</v>
      </c>
      <c r="I23" s="51">
        <v>80300</v>
      </c>
      <c r="J23" s="51">
        <v>20506.289000000001</v>
      </c>
      <c r="K23" s="51">
        <v>0</v>
      </c>
      <c r="L23" s="51">
        <v>0</v>
      </c>
      <c r="M23" s="51">
        <v>41277</v>
      </c>
      <c r="N23" s="51">
        <v>7080.0195999999996</v>
      </c>
      <c r="O23" s="51">
        <v>5500</v>
      </c>
      <c r="P23" s="51">
        <v>2493.3507</v>
      </c>
      <c r="Q23" s="51">
        <v>13600</v>
      </c>
      <c r="R23" s="51">
        <v>2108.8629999999998</v>
      </c>
      <c r="S23" s="51">
        <v>1200</v>
      </c>
      <c r="T23" s="51">
        <v>257.92599999999999</v>
      </c>
      <c r="U23" s="51">
        <v>700</v>
      </c>
      <c r="V23" s="51">
        <v>67.8</v>
      </c>
      <c r="W23" s="51">
        <v>2045</v>
      </c>
      <c r="X23" s="51">
        <v>420.77800000000002</v>
      </c>
      <c r="Y23" s="51">
        <v>1150</v>
      </c>
      <c r="Z23" s="51">
        <v>149.27799999999999</v>
      </c>
      <c r="AA23" s="51">
        <v>8200</v>
      </c>
      <c r="AB23" s="51">
        <v>75</v>
      </c>
      <c r="AC23" s="51">
        <v>8000</v>
      </c>
      <c r="AD23" s="51">
        <v>962.90089999999998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125500</v>
      </c>
      <c r="AL23" s="51">
        <v>29868.552599999999</v>
      </c>
      <c r="AM23" s="51">
        <v>125500</v>
      </c>
      <c r="AN23" s="51">
        <v>29868.552599999999</v>
      </c>
      <c r="AO23" s="51">
        <v>12600</v>
      </c>
      <c r="AP23" s="51">
        <v>1519</v>
      </c>
      <c r="AQ23" s="51">
        <v>34400</v>
      </c>
      <c r="AR23" s="51">
        <v>134</v>
      </c>
      <c r="AS23" s="51">
        <v>49400</v>
      </c>
      <c r="AT23" s="51">
        <v>15134</v>
      </c>
      <c r="AU23" s="51">
        <v>0</v>
      </c>
      <c r="AV23" s="51">
        <v>0</v>
      </c>
      <c r="AW23" s="51">
        <v>48000</v>
      </c>
      <c r="AX23" s="51">
        <v>15000</v>
      </c>
      <c r="AY23" s="51">
        <v>0</v>
      </c>
      <c r="AZ23" s="51">
        <v>0</v>
      </c>
      <c r="BA23" s="51">
        <v>15000</v>
      </c>
      <c r="BB23" s="51">
        <v>15000</v>
      </c>
      <c r="BC23" s="51">
        <v>110000</v>
      </c>
      <c r="BD23" s="51">
        <v>1338.7</v>
      </c>
      <c r="BE23" s="51">
        <v>2400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-10000</v>
      </c>
      <c r="BL23" s="51">
        <v>-2583.9789999999998</v>
      </c>
      <c r="BM23" s="51">
        <v>0</v>
      </c>
      <c r="BN23" s="51">
        <v>0</v>
      </c>
    </row>
    <row r="24" spans="1:66" s="44" customFormat="1" ht="19.5" customHeight="1">
      <c r="A24" s="75">
        <v>14</v>
      </c>
      <c r="B24" s="79" t="s">
        <v>145</v>
      </c>
      <c r="C24" s="81">
        <f t="shared" si="0"/>
        <v>855676.25799999991</v>
      </c>
      <c r="D24" s="81">
        <f t="shared" si="1"/>
        <v>180625.25940000001</v>
      </c>
      <c r="E24" s="81">
        <f t="shared" si="2"/>
        <v>672399.11569999997</v>
      </c>
      <c r="F24" s="81">
        <f t="shared" si="3"/>
        <v>119383.16740000001</v>
      </c>
      <c r="G24" s="81">
        <f t="shared" si="4"/>
        <v>219020.5073</v>
      </c>
      <c r="H24" s="81">
        <f t="shared" si="5"/>
        <v>61242.092000000004</v>
      </c>
      <c r="I24" s="51">
        <v>133110</v>
      </c>
      <c r="J24" s="51">
        <v>25655.521400000001</v>
      </c>
      <c r="K24" s="51">
        <v>0</v>
      </c>
      <c r="L24" s="51">
        <v>0</v>
      </c>
      <c r="M24" s="51">
        <v>52919.346100000002</v>
      </c>
      <c r="N24" s="51">
        <v>6648.4174000000003</v>
      </c>
      <c r="O24" s="51">
        <v>19582.150799999999</v>
      </c>
      <c r="P24" s="51">
        <v>5006.6639999999998</v>
      </c>
      <c r="Q24" s="51">
        <v>707.34</v>
      </c>
      <c r="R24" s="51">
        <v>120.2003</v>
      </c>
      <c r="S24" s="51">
        <v>1867.4152999999999</v>
      </c>
      <c r="T24" s="51">
        <v>266.1311</v>
      </c>
      <c r="U24" s="51">
        <v>500</v>
      </c>
      <c r="V24" s="51">
        <v>27</v>
      </c>
      <c r="W24" s="51">
        <v>9632.9</v>
      </c>
      <c r="X24" s="51">
        <v>482.7</v>
      </c>
      <c r="Y24" s="51">
        <v>2364</v>
      </c>
      <c r="Z24" s="51">
        <v>98.2</v>
      </c>
      <c r="AA24" s="51">
        <v>3720</v>
      </c>
      <c r="AB24" s="51">
        <v>0</v>
      </c>
      <c r="AC24" s="51">
        <v>12374.54</v>
      </c>
      <c r="AD24" s="51">
        <v>336.84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412329.40460000001</v>
      </c>
      <c r="AL24" s="51">
        <v>86401.353600000002</v>
      </c>
      <c r="AM24" s="51">
        <v>410457.40460000001</v>
      </c>
      <c r="AN24" s="51">
        <v>86401.353600000002</v>
      </c>
      <c r="AO24" s="51">
        <v>2500</v>
      </c>
      <c r="AP24" s="51">
        <v>535</v>
      </c>
      <c r="AQ24" s="51">
        <v>35797</v>
      </c>
      <c r="AR24" s="51">
        <v>142.875</v>
      </c>
      <c r="AS24" s="51">
        <v>71540.365000000005</v>
      </c>
      <c r="AT24" s="51">
        <v>142.875</v>
      </c>
      <c r="AU24" s="51">
        <v>0</v>
      </c>
      <c r="AV24" s="51">
        <v>0</v>
      </c>
      <c r="AW24" s="51">
        <v>68818.365000000005</v>
      </c>
      <c r="AX24" s="51">
        <v>0</v>
      </c>
      <c r="AY24" s="51">
        <v>0</v>
      </c>
      <c r="AZ24" s="51">
        <v>0</v>
      </c>
      <c r="BA24" s="51">
        <v>35743.364999999998</v>
      </c>
      <c r="BB24" s="51">
        <v>0</v>
      </c>
      <c r="BC24" s="51">
        <v>200615.5073</v>
      </c>
      <c r="BD24" s="51">
        <v>56500</v>
      </c>
      <c r="BE24" s="51">
        <v>38405</v>
      </c>
      <c r="BF24" s="51">
        <v>5761.2219999999998</v>
      </c>
      <c r="BG24" s="51">
        <v>0</v>
      </c>
      <c r="BH24" s="51">
        <v>0</v>
      </c>
      <c r="BI24" s="51">
        <v>0</v>
      </c>
      <c r="BJ24" s="51">
        <v>0</v>
      </c>
      <c r="BK24" s="51">
        <v>-20000</v>
      </c>
      <c r="BL24" s="51">
        <v>-1019.13</v>
      </c>
      <c r="BM24" s="51">
        <v>0</v>
      </c>
      <c r="BN24" s="51">
        <v>0</v>
      </c>
    </row>
    <row r="25" spans="1:66" s="44" customFormat="1" ht="19.5" customHeight="1">
      <c r="A25" s="75">
        <v>15</v>
      </c>
      <c r="B25" s="79" t="s">
        <v>146</v>
      </c>
      <c r="C25" s="81">
        <f t="shared" si="0"/>
        <v>509040.73310000007</v>
      </c>
      <c r="D25" s="81">
        <f t="shared" si="1"/>
        <v>50121.434600000001</v>
      </c>
      <c r="E25" s="81">
        <f t="shared" si="2"/>
        <v>323327.95</v>
      </c>
      <c r="F25" s="81">
        <f t="shared" si="3"/>
        <v>46110.924599999998</v>
      </c>
      <c r="G25" s="81">
        <f t="shared" si="4"/>
        <v>219452.7831</v>
      </c>
      <c r="H25" s="81">
        <f t="shared" si="5"/>
        <v>4010.51</v>
      </c>
      <c r="I25" s="51">
        <v>72345</v>
      </c>
      <c r="J25" s="51">
        <v>15288.958000000001</v>
      </c>
      <c r="K25" s="51">
        <v>0</v>
      </c>
      <c r="L25" s="51">
        <v>0</v>
      </c>
      <c r="M25" s="51">
        <v>60863.3</v>
      </c>
      <c r="N25" s="51">
        <v>9161.3116000000009</v>
      </c>
      <c r="O25" s="51">
        <v>13738</v>
      </c>
      <c r="P25" s="51">
        <v>4323.3468999999996</v>
      </c>
      <c r="Q25" s="51">
        <v>123.06</v>
      </c>
      <c r="R25" s="51">
        <v>15.7987</v>
      </c>
      <c r="S25" s="51">
        <v>1708.54</v>
      </c>
      <c r="T25" s="51">
        <v>357.87049999999999</v>
      </c>
      <c r="U25" s="51">
        <v>200</v>
      </c>
      <c r="V25" s="51">
        <v>0</v>
      </c>
      <c r="W25" s="51">
        <v>7812</v>
      </c>
      <c r="X25" s="51">
        <v>2026.4955</v>
      </c>
      <c r="Y25" s="51">
        <v>4212</v>
      </c>
      <c r="Z25" s="51">
        <v>723</v>
      </c>
      <c r="AA25" s="51">
        <v>4962</v>
      </c>
      <c r="AB25" s="51">
        <v>50.95</v>
      </c>
      <c r="AC25" s="51">
        <v>19641.7</v>
      </c>
      <c r="AD25" s="51">
        <v>659.55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142230.5</v>
      </c>
      <c r="AL25" s="51">
        <v>19259.654999999999</v>
      </c>
      <c r="AM25" s="51">
        <v>141230.5</v>
      </c>
      <c r="AN25" s="51">
        <v>19259.654999999999</v>
      </c>
      <c r="AO25" s="51">
        <v>9700</v>
      </c>
      <c r="AP25" s="51">
        <v>1640</v>
      </c>
      <c r="AQ25" s="51">
        <v>4449.1499999999996</v>
      </c>
      <c r="AR25" s="51">
        <v>761</v>
      </c>
      <c r="AS25" s="51">
        <v>38189.15</v>
      </c>
      <c r="AT25" s="51">
        <v>761</v>
      </c>
      <c r="AU25" s="51">
        <v>0</v>
      </c>
      <c r="AV25" s="51">
        <v>0</v>
      </c>
      <c r="AW25" s="51">
        <v>35314.15</v>
      </c>
      <c r="AX25" s="51">
        <v>0</v>
      </c>
      <c r="AY25" s="51">
        <v>0</v>
      </c>
      <c r="AZ25" s="51">
        <v>0</v>
      </c>
      <c r="BA25" s="51">
        <v>33740</v>
      </c>
      <c r="BB25" s="51">
        <v>0</v>
      </c>
      <c r="BC25" s="51">
        <v>198531.70009999999</v>
      </c>
      <c r="BD25" s="51">
        <v>3629.8</v>
      </c>
      <c r="BE25" s="51">
        <v>34455</v>
      </c>
      <c r="BF25" s="51">
        <v>1517</v>
      </c>
      <c r="BG25" s="51">
        <v>0</v>
      </c>
      <c r="BH25" s="51">
        <v>0</v>
      </c>
      <c r="BI25" s="51">
        <v>0</v>
      </c>
      <c r="BJ25" s="51">
        <v>0</v>
      </c>
      <c r="BK25" s="51">
        <v>-13533.916999999999</v>
      </c>
      <c r="BL25" s="51">
        <v>-1136.29</v>
      </c>
      <c r="BM25" s="51">
        <v>0</v>
      </c>
      <c r="BN25" s="51">
        <v>0</v>
      </c>
    </row>
    <row r="26" spans="1:66" s="44" customFormat="1" ht="19.5" customHeight="1">
      <c r="A26" s="75">
        <v>16</v>
      </c>
      <c r="B26" s="79" t="s">
        <v>147</v>
      </c>
      <c r="C26" s="81">
        <f t="shared" si="0"/>
        <v>385032.55879999994</v>
      </c>
      <c r="D26" s="81">
        <f t="shared" si="1"/>
        <v>59564.251900000003</v>
      </c>
      <c r="E26" s="81">
        <f t="shared" si="2"/>
        <v>223700.89999999997</v>
      </c>
      <c r="F26" s="81">
        <f t="shared" si="3"/>
        <v>31002.2343</v>
      </c>
      <c r="G26" s="81">
        <f t="shared" si="4"/>
        <v>203689.36</v>
      </c>
      <c r="H26" s="81">
        <f t="shared" si="5"/>
        <v>28562.017600000003</v>
      </c>
      <c r="I26" s="51">
        <v>70793.399999999994</v>
      </c>
      <c r="J26" s="51">
        <v>15607.048000000001</v>
      </c>
      <c r="K26" s="51">
        <v>0</v>
      </c>
      <c r="L26" s="51">
        <v>0</v>
      </c>
      <c r="M26" s="51">
        <v>78454</v>
      </c>
      <c r="N26" s="51">
        <v>11884.6453</v>
      </c>
      <c r="O26" s="51">
        <v>5500</v>
      </c>
      <c r="P26" s="51">
        <v>2516.8501000000001</v>
      </c>
      <c r="Q26" s="51">
        <v>6430</v>
      </c>
      <c r="R26" s="51">
        <v>1000</v>
      </c>
      <c r="S26" s="51">
        <v>2000</v>
      </c>
      <c r="T26" s="51">
        <v>377.7482</v>
      </c>
      <c r="U26" s="51">
        <v>500</v>
      </c>
      <c r="V26" s="51">
        <v>46</v>
      </c>
      <c r="W26" s="51">
        <v>14744</v>
      </c>
      <c r="X26" s="51">
        <v>546.17999999999995</v>
      </c>
      <c r="Y26" s="51">
        <v>12000</v>
      </c>
      <c r="Z26" s="51">
        <v>200</v>
      </c>
      <c r="AA26" s="51">
        <v>5030</v>
      </c>
      <c r="AB26" s="51">
        <v>34.549999999999997</v>
      </c>
      <c r="AC26" s="51">
        <v>34180</v>
      </c>
      <c r="AD26" s="51">
        <v>6334.5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13495.8</v>
      </c>
      <c r="AL26" s="51">
        <v>1657.0909999999999</v>
      </c>
      <c r="AM26" s="51">
        <v>11495.8</v>
      </c>
      <c r="AN26" s="51">
        <v>1657.0909999999999</v>
      </c>
      <c r="AO26" s="51">
        <v>12800</v>
      </c>
      <c r="AP26" s="51">
        <v>1710</v>
      </c>
      <c r="AQ26" s="51">
        <v>5799.9988000000003</v>
      </c>
      <c r="AR26" s="51">
        <v>143.44999999999999</v>
      </c>
      <c r="AS26" s="51">
        <v>48157.7</v>
      </c>
      <c r="AT26" s="51">
        <v>143.44999999999999</v>
      </c>
      <c r="AU26" s="51">
        <v>0</v>
      </c>
      <c r="AV26" s="51">
        <v>0</v>
      </c>
      <c r="AW26" s="51">
        <v>45057.7</v>
      </c>
      <c r="AX26" s="51">
        <v>0</v>
      </c>
      <c r="AY26" s="51">
        <v>0</v>
      </c>
      <c r="AZ26" s="51">
        <v>0</v>
      </c>
      <c r="BA26" s="51">
        <v>42357.701200000003</v>
      </c>
      <c r="BB26" s="51">
        <v>0</v>
      </c>
      <c r="BC26" s="51">
        <v>229090.6</v>
      </c>
      <c r="BD26" s="51">
        <v>16894.359</v>
      </c>
      <c r="BE26" s="51">
        <v>47792</v>
      </c>
      <c r="BF26" s="51">
        <v>11723.45</v>
      </c>
      <c r="BG26" s="51">
        <v>0</v>
      </c>
      <c r="BH26" s="51">
        <v>0</v>
      </c>
      <c r="BI26" s="51">
        <v>-15000</v>
      </c>
      <c r="BJ26" s="51">
        <v>0</v>
      </c>
      <c r="BK26" s="51">
        <v>-58193.24</v>
      </c>
      <c r="BL26" s="51">
        <v>-55.791400000000003</v>
      </c>
      <c r="BM26" s="51">
        <v>0</v>
      </c>
      <c r="BN26" s="51">
        <v>0</v>
      </c>
    </row>
    <row r="27" spans="1:66" ht="16.5" customHeight="1">
      <c r="A27" s="168" t="s">
        <v>129</v>
      </c>
      <c r="B27" s="169"/>
      <c r="C27" s="51">
        <f t="shared" ref="C27:H27" si="6">SUM(C11:C26)</f>
        <v>9188316.6227000002</v>
      </c>
      <c r="D27" s="51">
        <f t="shared" si="6"/>
        <v>2003066.1646999998</v>
      </c>
      <c r="E27" s="51">
        <f t="shared" si="6"/>
        <v>6340705.0916000009</v>
      </c>
      <c r="F27" s="51">
        <f t="shared" si="6"/>
        <v>1621218.4863</v>
      </c>
      <c r="G27" s="51">
        <f t="shared" si="6"/>
        <v>3542359.5283000004</v>
      </c>
      <c r="H27" s="51">
        <f t="shared" si="6"/>
        <v>400114.37839999999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30" spans="1:66">
      <c r="C30" s="84"/>
      <c r="D30" s="84"/>
      <c r="E30" s="84"/>
      <c r="F30" s="84"/>
      <c r="G30" s="84"/>
      <c r="H30" s="84"/>
    </row>
  </sheetData>
  <protectedRanges>
    <protectedRange sqref="AS11:BN27" name="Range3"/>
    <protectedRange sqref="A27" name="Range1"/>
    <protectedRange sqref="I11:AP27" name="Range2"/>
  </protectedRanges>
  <mergeCells count="53"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  <mergeCell ref="AW8:AX8"/>
    <mergeCell ref="BK6:BN7"/>
    <mergeCell ref="AQ7:AV7"/>
    <mergeCell ref="BI6:BJ8"/>
    <mergeCell ref="BC6:BF6"/>
    <mergeCell ref="AI8:AJ8"/>
    <mergeCell ref="BC7:BD8"/>
    <mergeCell ref="BE7:BF8"/>
    <mergeCell ref="A27:B27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124"/>
  <sheetViews>
    <sheetView topLeftCell="B10" workbookViewId="0">
      <selection activeCell="I26" sqref="D26:I26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12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7" width="8.125" style="40" customWidth="1"/>
    <col min="38" max="39" width="8.375" style="40" customWidth="1"/>
    <col min="40" max="40" width="7.75" style="40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8.5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5" style="40" customWidth="1"/>
    <col min="123" max="123" width="7.625" style="40" customWidth="1"/>
    <col min="124" max="124" width="11" style="40" customWidth="1"/>
    <col min="125" max="125" width="10.875" style="40" customWidth="1"/>
    <col min="126" max="126" width="20.875" style="40" customWidth="1"/>
    <col min="127" max="16384" width="9" style="40"/>
  </cols>
  <sheetData>
    <row r="1" spans="1:126" ht="17.25" customHeight="1">
      <c r="A1" s="40" t="s">
        <v>126</v>
      </c>
      <c r="B1" s="205" t="s">
        <v>131</v>
      </c>
      <c r="C1" s="205"/>
      <c r="D1" s="205"/>
      <c r="E1" s="205"/>
      <c r="F1" s="205"/>
      <c r="G1" s="205"/>
      <c r="H1" s="205"/>
      <c r="I1" s="205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6" ht="25.5" customHeight="1">
      <c r="B2" s="54"/>
      <c r="C2" s="225" t="s">
        <v>149</v>
      </c>
      <c r="D2" s="225"/>
      <c r="E2" s="225"/>
      <c r="F2" s="225"/>
      <c r="G2" s="225"/>
      <c r="H2" s="225"/>
      <c r="I2" s="225"/>
      <c r="L2" s="54"/>
      <c r="M2" s="54"/>
      <c r="N2" s="54"/>
      <c r="O2" s="54"/>
      <c r="P2" s="54"/>
      <c r="Q2" s="54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5"/>
      <c r="DK2" s="55"/>
      <c r="DL2" s="55"/>
      <c r="DM2" s="55"/>
      <c r="DN2" s="55"/>
      <c r="DO2" s="55"/>
      <c r="DP2" s="55"/>
      <c r="DQ2" s="55"/>
      <c r="DR2" s="55"/>
      <c r="DS2" s="55"/>
    </row>
    <row r="3" spans="1:126" ht="13.5" customHeight="1">
      <c r="B3" s="53"/>
      <c r="D3" s="56"/>
      <c r="E3" s="56"/>
      <c r="F3" s="56"/>
      <c r="G3" s="57"/>
      <c r="H3" s="57"/>
      <c r="I3" s="57"/>
      <c r="J3" s="155" t="s">
        <v>127</v>
      </c>
      <c r="K3" s="155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4"/>
      <c r="X3" s="54"/>
      <c r="Y3" s="54"/>
      <c r="Z3" s="54"/>
      <c r="AA3" s="54"/>
      <c r="AB3" s="54"/>
      <c r="AC3" s="54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5"/>
      <c r="DK3" s="55"/>
      <c r="DL3" s="55"/>
      <c r="DM3" s="55"/>
      <c r="DN3" s="55"/>
      <c r="DO3" s="55"/>
      <c r="DP3" s="55"/>
      <c r="DQ3" s="55"/>
      <c r="DR3" s="55"/>
      <c r="DS3" s="55"/>
    </row>
    <row r="4" spans="1:126" s="58" customFormat="1" ht="12.75" customHeight="1">
      <c r="B4" s="226" t="s">
        <v>60</v>
      </c>
      <c r="C4" s="227" t="s">
        <v>59</v>
      </c>
      <c r="D4" s="217" t="s">
        <v>93</v>
      </c>
      <c r="E4" s="218"/>
      <c r="F4" s="218"/>
      <c r="G4" s="218"/>
      <c r="H4" s="218"/>
      <c r="I4" s="219"/>
      <c r="J4" s="231" t="s">
        <v>94</v>
      </c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3"/>
    </row>
    <row r="5" spans="1:126" s="58" customFormat="1" ht="15.75" customHeight="1">
      <c r="B5" s="226"/>
      <c r="C5" s="227"/>
      <c r="D5" s="228"/>
      <c r="E5" s="229"/>
      <c r="F5" s="229"/>
      <c r="G5" s="229"/>
      <c r="H5" s="229"/>
      <c r="I5" s="230"/>
      <c r="J5" s="217" t="s">
        <v>95</v>
      </c>
      <c r="K5" s="218"/>
      <c r="L5" s="218"/>
      <c r="M5" s="218"/>
      <c r="N5" s="234" t="s">
        <v>96</v>
      </c>
      <c r="O5" s="235"/>
      <c r="P5" s="235"/>
      <c r="Q5" s="235"/>
      <c r="R5" s="235"/>
      <c r="S5" s="235"/>
      <c r="T5" s="235"/>
      <c r="U5" s="236"/>
      <c r="V5" s="217" t="s">
        <v>97</v>
      </c>
      <c r="W5" s="218"/>
      <c r="X5" s="218"/>
      <c r="Y5" s="219"/>
      <c r="Z5" s="217" t="s">
        <v>98</v>
      </c>
      <c r="AA5" s="218"/>
      <c r="AB5" s="218"/>
      <c r="AC5" s="219"/>
      <c r="AD5" s="217" t="s">
        <v>99</v>
      </c>
      <c r="AE5" s="218"/>
      <c r="AF5" s="218"/>
      <c r="AG5" s="219"/>
      <c r="AH5" s="223" t="s">
        <v>94</v>
      </c>
      <c r="AI5" s="224"/>
      <c r="AJ5" s="223"/>
      <c r="AK5" s="224"/>
      <c r="AL5" s="223"/>
      <c r="AM5" s="224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1"/>
      <c r="BB5" s="217" t="s">
        <v>100</v>
      </c>
      <c r="BC5" s="218"/>
      <c r="BD5" s="218"/>
      <c r="BE5" s="219"/>
      <c r="BF5" s="62" t="s">
        <v>55</v>
      </c>
      <c r="BG5" s="62"/>
      <c r="BH5" s="62"/>
      <c r="BI5" s="62"/>
      <c r="BJ5" s="62"/>
      <c r="BK5" s="62"/>
      <c r="BL5" s="62"/>
      <c r="BM5" s="62"/>
      <c r="BN5" s="217" t="s">
        <v>101</v>
      </c>
      <c r="BO5" s="218"/>
      <c r="BP5" s="218"/>
      <c r="BQ5" s="219"/>
      <c r="BR5" s="63" t="s">
        <v>102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224"/>
      <c r="CG5" s="224"/>
      <c r="CH5" s="224"/>
      <c r="CI5" s="224"/>
      <c r="CJ5" s="224"/>
      <c r="CK5" s="237"/>
      <c r="CL5" s="217" t="s">
        <v>103</v>
      </c>
      <c r="CM5" s="218"/>
      <c r="CN5" s="218"/>
      <c r="CO5" s="219"/>
      <c r="CP5" s="217" t="s">
        <v>104</v>
      </c>
      <c r="CQ5" s="218"/>
      <c r="CR5" s="218"/>
      <c r="CS5" s="219"/>
      <c r="CT5" s="59" t="s">
        <v>102</v>
      </c>
      <c r="CU5" s="59"/>
      <c r="CV5" s="59"/>
      <c r="CW5" s="59"/>
      <c r="CX5" s="59"/>
      <c r="CY5" s="59"/>
      <c r="CZ5" s="59"/>
      <c r="DA5" s="59"/>
      <c r="DB5" s="217" t="s">
        <v>105</v>
      </c>
      <c r="DC5" s="218"/>
      <c r="DD5" s="218"/>
      <c r="DE5" s="219"/>
      <c r="DF5" s="64" t="s">
        <v>102</v>
      </c>
      <c r="DG5" s="64"/>
      <c r="DH5" s="64"/>
      <c r="DI5" s="64"/>
      <c r="DJ5" s="217" t="s">
        <v>106</v>
      </c>
      <c r="DK5" s="218"/>
      <c r="DL5" s="218"/>
      <c r="DM5" s="219"/>
      <c r="DN5" s="217" t="s">
        <v>107</v>
      </c>
      <c r="DO5" s="218"/>
      <c r="DP5" s="218"/>
      <c r="DQ5" s="218"/>
      <c r="DR5" s="218"/>
      <c r="DS5" s="219"/>
      <c r="DT5" s="163" t="s">
        <v>108</v>
      </c>
      <c r="DU5" s="163"/>
    </row>
    <row r="6" spans="1:126" s="58" customFormat="1" ht="80.25" customHeight="1">
      <c r="B6" s="226"/>
      <c r="C6" s="227"/>
      <c r="D6" s="220"/>
      <c r="E6" s="221"/>
      <c r="F6" s="221"/>
      <c r="G6" s="221"/>
      <c r="H6" s="221"/>
      <c r="I6" s="222"/>
      <c r="J6" s="228"/>
      <c r="K6" s="229"/>
      <c r="L6" s="229"/>
      <c r="M6" s="229"/>
      <c r="N6" s="217" t="s">
        <v>109</v>
      </c>
      <c r="O6" s="218"/>
      <c r="P6" s="218"/>
      <c r="Q6" s="218"/>
      <c r="R6" s="217" t="s">
        <v>110</v>
      </c>
      <c r="S6" s="218"/>
      <c r="T6" s="218"/>
      <c r="U6" s="218"/>
      <c r="V6" s="220"/>
      <c r="W6" s="221"/>
      <c r="X6" s="221"/>
      <c r="Y6" s="222"/>
      <c r="Z6" s="220"/>
      <c r="AA6" s="221"/>
      <c r="AB6" s="221"/>
      <c r="AC6" s="222"/>
      <c r="AD6" s="220"/>
      <c r="AE6" s="221"/>
      <c r="AF6" s="221"/>
      <c r="AG6" s="222"/>
      <c r="AH6" s="206" t="s">
        <v>130</v>
      </c>
      <c r="AI6" s="207"/>
      <c r="AJ6" s="207"/>
      <c r="AK6" s="208"/>
      <c r="AL6" s="217" t="s">
        <v>111</v>
      </c>
      <c r="AM6" s="218"/>
      <c r="AN6" s="218"/>
      <c r="AO6" s="218"/>
      <c r="AP6" s="217" t="s">
        <v>112</v>
      </c>
      <c r="AQ6" s="218"/>
      <c r="AR6" s="218"/>
      <c r="AS6" s="218"/>
      <c r="AT6" s="217" t="s">
        <v>113</v>
      </c>
      <c r="AU6" s="218"/>
      <c r="AV6" s="218"/>
      <c r="AW6" s="218"/>
      <c r="AX6" s="217" t="s">
        <v>114</v>
      </c>
      <c r="AY6" s="218"/>
      <c r="AZ6" s="218"/>
      <c r="BA6" s="218"/>
      <c r="BB6" s="220"/>
      <c r="BC6" s="221"/>
      <c r="BD6" s="221"/>
      <c r="BE6" s="222"/>
      <c r="BF6" s="216" t="s">
        <v>115</v>
      </c>
      <c r="BG6" s="216"/>
      <c r="BH6" s="216"/>
      <c r="BI6" s="216"/>
      <c r="BJ6" s="206" t="s">
        <v>116</v>
      </c>
      <c r="BK6" s="207"/>
      <c r="BL6" s="207"/>
      <c r="BM6" s="208"/>
      <c r="BN6" s="220"/>
      <c r="BO6" s="221"/>
      <c r="BP6" s="221"/>
      <c r="BQ6" s="222"/>
      <c r="BR6" s="217" t="s">
        <v>117</v>
      </c>
      <c r="BS6" s="218"/>
      <c r="BT6" s="218"/>
      <c r="BU6" s="218"/>
      <c r="BV6" s="217" t="s">
        <v>118</v>
      </c>
      <c r="BW6" s="218"/>
      <c r="BX6" s="218"/>
      <c r="BY6" s="218"/>
      <c r="BZ6" s="216" t="s">
        <v>150</v>
      </c>
      <c r="CA6" s="216"/>
      <c r="CB6" s="216"/>
      <c r="CC6" s="216"/>
      <c r="CD6" s="217" t="s">
        <v>119</v>
      </c>
      <c r="CE6" s="218"/>
      <c r="CF6" s="218"/>
      <c r="CG6" s="218"/>
      <c r="CH6" s="217" t="s">
        <v>120</v>
      </c>
      <c r="CI6" s="218"/>
      <c r="CJ6" s="218"/>
      <c r="CK6" s="218"/>
      <c r="CL6" s="220"/>
      <c r="CM6" s="221"/>
      <c r="CN6" s="221"/>
      <c r="CO6" s="222"/>
      <c r="CP6" s="220"/>
      <c r="CQ6" s="221"/>
      <c r="CR6" s="221"/>
      <c r="CS6" s="222"/>
      <c r="CT6" s="216" t="s">
        <v>121</v>
      </c>
      <c r="CU6" s="216"/>
      <c r="CV6" s="216"/>
      <c r="CW6" s="216"/>
      <c r="CX6" s="216" t="s">
        <v>122</v>
      </c>
      <c r="CY6" s="216"/>
      <c r="CZ6" s="216"/>
      <c r="DA6" s="216"/>
      <c r="DB6" s="220"/>
      <c r="DC6" s="221"/>
      <c r="DD6" s="221"/>
      <c r="DE6" s="222"/>
      <c r="DF6" s="217" t="s">
        <v>123</v>
      </c>
      <c r="DG6" s="218"/>
      <c r="DH6" s="218"/>
      <c r="DI6" s="219"/>
      <c r="DJ6" s="220"/>
      <c r="DK6" s="221"/>
      <c r="DL6" s="221"/>
      <c r="DM6" s="222"/>
      <c r="DN6" s="220"/>
      <c r="DO6" s="221"/>
      <c r="DP6" s="221"/>
      <c r="DQ6" s="221"/>
      <c r="DR6" s="221"/>
      <c r="DS6" s="222"/>
      <c r="DT6" s="163"/>
      <c r="DU6" s="163"/>
      <c r="DV6" s="65"/>
    </row>
    <row r="7" spans="1:126" s="58" customFormat="1" ht="72.75" customHeight="1">
      <c r="B7" s="226"/>
      <c r="C7" s="227"/>
      <c r="D7" s="214" t="s">
        <v>124</v>
      </c>
      <c r="E7" s="215"/>
      <c r="F7" s="211" t="s">
        <v>63</v>
      </c>
      <c r="G7" s="211"/>
      <c r="H7" s="211" t="s">
        <v>64</v>
      </c>
      <c r="I7" s="211"/>
      <c r="J7" s="211" t="s">
        <v>63</v>
      </c>
      <c r="K7" s="211"/>
      <c r="L7" s="211" t="s">
        <v>64</v>
      </c>
      <c r="M7" s="211"/>
      <c r="N7" s="211" t="s">
        <v>63</v>
      </c>
      <c r="O7" s="211"/>
      <c r="P7" s="211" t="s">
        <v>64</v>
      </c>
      <c r="Q7" s="211"/>
      <c r="R7" s="211" t="s">
        <v>63</v>
      </c>
      <c r="S7" s="211"/>
      <c r="T7" s="211" t="s">
        <v>64</v>
      </c>
      <c r="U7" s="211"/>
      <c r="V7" s="211" t="s">
        <v>63</v>
      </c>
      <c r="W7" s="211"/>
      <c r="X7" s="211" t="s">
        <v>64</v>
      </c>
      <c r="Y7" s="211"/>
      <c r="Z7" s="211" t="s">
        <v>63</v>
      </c>
      <c r="AA7" s="211"/>
      <c r="AB7" s="211" t="s">
        <v>64</v>
      </c>
      <c r="AC7" s="211"/>
      <c r="AD7" s="211" t="s">
        <v>63</v>
      </c>
      <c r="AE7" s="211"/>
      <c r="AF7" s="211" t="s">
        <v>64</v>
      </c>
      <c r="AG7" s="211"/>
      <c r="AH7" s="209" t="s">
        <v>63</v>
      </c>
      <c r="AI7" s="210"/>
      <c r="AJ7" s="209" t="s">
        <v>64</v>
      </c>
      <c r="AK7" s="210"/>
      <c r="AL7" s="211" t="s">
        <v>63</v>
      </c>
      <c r="AM7" s="211"/>
      <c r="AN7" s="211" t="s">
        <v>64</v>
      </c>
      <c r="AO7" s="211"/>
      <c r="AP7" s="211" t="s">
        <v>63</v>
      </c>
      <c r="AQ7" s="211"/>
      <c r="AR7" s="211" t="s">
        <v>64</v>
      </c>
      <c r="AS7" s="211"/>
      <c r="AT7" s="211" t="s">
        <v>63</v>
      </c>
      <c r="AU7" s="211"/>
      <c r="AV7" s="211" t="s">
        <v>64</v>
      </c>
      <c r="AW7" s="211"/>
      <c r="AX7" s="211" t="s">
        <v>63</v>
      </c>
      <c r="AY7" s="211"/>
      <c r="AZ7" s="211" t="s">
        <v>64</v>
      </c>
      <c r="BA7" s="211"/>
      <c r="BB7" s="211" t="s">
        <v>63</v>
      </c>
      <c r="BC7" s="211"/>
      <c r="BD7" s="211" t="s">
        <v>64</v>
      </c>
      <c r="BE7" s="211"/>
      <c r="BF7" s="211" t="s">
        <v>63</v>
      </c>
      <c r="BG7" s="211"/>
      <c r="BH7" s="211" t="s">
        <v>64</v>
      </c>
      <c r="BI7" s="211"/>
      <c r="BJ7" s="211" t="s">
        <v>63</v>
      </c>
      <c r="BK7" s="211"/>
      <c r="BL7" s="211" t="s">
        <v>64</v>
      </c>
      <c r="BM7" s="211"/>
      <c r="BN7" s="211" t="s">
        <v>63</v>
      </c>
      <c r="BO7" s="211"/>
      <c r="BP7" s="211" t="s">
        <v>64</v>
      </c>
      <c r="BQ7" s="211"/>
      <c r="BR7" s="211" t="s">
        <v>63</v>
      </c>
      <c r="BS7" s="211"/>
      <c r="BT7" s="211" t="s">
        <v>64</v>
      </c>
      <c r="BU7" s="211"/>
      <c r="BV7" s="211" t="s">
        <v>63</v>
      </c>
      <c r="BW7" s="211"/>
      <c r="BX7" s="211" t="s">
        <v>64</v>
      </c>
      <c r="BY7" s="211"/>
      <c r="BZ7" s="211" t="s">
        <v>63</v>
      </c>
      <c r="CA7" s="211"/>
      <c r="CB7" s="211" t="s">
        <v>64</v>
      </c>
      <c r="CC7" s="211"/>
      <c r="CD7" s="211" t="s">
        <v>63</v>
      </c>
      <c r="CE7" s="211"/>
      <c r="CF7" s="211" t="s">
        <v>64</v>
      </c>
      <c r="CG7" s="211"/>
      <c r="CH7" s="211" t="s">
        <v>63</v>
      </c>
      <c r="CI7" s="211"/>
      <c r="CJ7" s="211" t="s">
        <v>64</v>
      </c>
      <c r="CK7" s="211"/>
      <c r="CL7" s="211" t="s">
        <v>63</v>
      </c>
      <c r="CM7" s="211"/>
      <c r="CN7" s="211" t="s">
        <v>64</v>
      </c>
      <c r="CO7" s="211"/>
      <c r="CP7" s="211" t="s">
        <v>63</v>
      </c>
      <c r="CQ7" s="211"/>
      <c r="CR7" s="211" t="s">
        <v>64</v>
      </c>
      <c r="CS7" s="211"/>
      <c r="CT7" s="211" t="s">
        <v>63</v>
      </c>
      <c r="CU7" s="211"/>
      <c r="CV7" s="211" t="s">
        <v>64</v>
      </c>
      <c r="CW7" s="211"/>
      <c r="CX7" s="211" t="s">
        <v>63</v>
      </c>
      <c r="CY7" s="211"/>
      <c r="CZ7" s="211" t="s">
        <v>64</v>
      </c>
      <c r="DA7" s="211"/>
      <c r="DB7" s="211" t="s">
        <v>63</v>
      </c>
      <c r="DC7" s="211"/>
      <c r="DD7" s="211" t="s">
        <v>64</v>
      </c>
      <c r="DE7" s="211"/>
      <c r="DF7" s="211" t="s">
        <v>63</v>
      </c>
      <c r="DG7" s="211"/>
      <c r="DH7" s="211" t="s">
        <v>64</v>
      </c>
      <c r="DI7" s="211"/>
      <c r="DJ7" s="211" t="s">
        <v>63</v>
      </c>
      <c r="DK7" s="211"/>
      <c r="DL7" s="211" t="s">
        <v>64</v>
      </c>
      <c r="DM7" s="211"/>
      <c r="DN7" s="212" t="s">
        <v>125</v>
      </c>
      <c r="DO7" s="213"/>
      <c r="DP7" s="211" t="s">
        <v>63</v>
      </c>
      <c r="DQ7" s="211"/>
      <c r="DR7" s="211" t="s">
        <v>64</v>
      </c>
      <c r="DS7" s="211"/>
      <c r="DT7" s="211" t="s">
        <v>64</v>
      </c>
      <c r="DU7" s="211"/>
    </row>
    <row r="8" spans="1:126" s="58" customFormat="1" ht="32.25" customHeight="1">
      <c r="B8" s="226"/>
      <c r="C8" s="227"/>
      <c r="D8" s="66" t="s">
        <v>61</v>
      </c>
      <c r="E8" s="67" t="s">
        <v>62</v>
      </c>
      <c r="F8" s="66" t="s">
        <v>61</v>
      </c>
      <c r="G8" s="67" t="s">
        <v>62</v>
      </c>
      <c r="H8" s="66" t="s">
        <v>61</v>
      </c>
      <c r="I8" s="67" t="s">
        <v>62</v>
      </c>
      <c r="J8" s="66" t="s">
        <v>61</v>
      </c>
      <c r="K8" s="67" t="s">
        <v>62</v>
      </c>
      <c r="L8" s="66" t="s">
        <v>61</v>
      </c>
      <c r="M8" s="67" t="s">
        <v>62</v>
      </c>
      <c r="N8" s="66" t="s">
        <v>61</v>
      </c>
      <c r="O8" s="67" t="s">
        <v>62</v>
      </c>
      <c r="P8" s="66" t="s">
        <v>61</v>
      </c>
      <c r="Q8" s="67" t="s">
        <v>62</v>
      </c>
      <c r="R8" s="66" t="s">
        <v>61</v>
      </c>
      <c r="S8" s="67" t="s">
        <v>62</v>
      </c>
      <c r="T8" s="66" t="s">
        <v>61</v>
      </c>
      <c r="U8" s="67" t="s">
        <v>62</v>
      </c>
      <c r="V8" s="66" t="s">
        <v>61</v>
      </c>
      <c r="W8" s="67" t="s">
        <v>62</v>
      </c>
      <c r="X8" s="66" t="s">
        <v>61</v>
      </c>
      <c r="Y8" s="67" t="s">
        <v>62</v>
      </c>
      <c r="Z8" s="66" t="s">
        <v>61</v>
      </c>
      <c r="AA8" s="67" t="s">
        <v>62</v>
      </c>
      <c r="AB8" s="66" t="s">
        <v>61</v>
      </c>
      <c r="AC8" s="67" t="s">
        <v>62</v>
      </c>
      <c r="AD8" s="66" t="s">
        <v>61</v>
      </c>
      <c r="AE8" s="67" t="s">
        <v>62</v>
      </c>
      <c r="AF8" s="66" t="s">
        <v>61</v>
      </c>
      <c r="AG8" s="67" t="s">
        <v>62</v>
      </c>
      <c r="AH8" s="66" t="s">
        <v>61</v>
      </c>
      <c r="AI8" s="67" t="s">
        <v>62</v>
      </c>
      <c r="AJ8" s="66" t="s">
        <v>61</v>
      </c>
      <c r="AK8" s="67" t="s">
        <v>62</v>
      </c>
      <c r="AL8" s="66" t="s">
        <v>61</v>
      </c>
      <c r="AM8" s="67" t="s">
        <v>62</v>
      </c>
      <c r="AN8" s="66" t="s">
        <v>61</v>
      </c>
      <c r="AO8" s="67" t="s">
        <v>62</v>
      </c>
      <c r="AP8" s="66" t="s">
        <v>61</v>
      </c>
      <c r="AQ8" s="67" t="s">
        <v>62</v>
      </c>
      <c r="AR8" s="66" t="s">
        <v>61</v>
      </c>
      <c r="AS8" s="67" t="s">
        <v>62</v>
      </c>
      <c r="AT8" s="66" t="s">
        <v>61</v>
      </c>
      <c r="AU8" s="67" t="s">
        <v>62</v>
      </c>
      <c r="AV8" s="66" t="s">
        <v>61</v>
      </c>
      <c r="AW8" s="67" t="s">
        <v>62</v>
      </c>
      <c r="AX8" s="66" t="s">
        <v>61</v>
      </c>
      <c r="AY8" s="67" t="s">
        <v>62</v>
      </c>
      <c r="AZ8" s="66" t="s">
        <v>61</v>
      </c>
      <c r="BA8" s="67" t="s">
        <v>62</v>
      </c>
      <c r="BB8" s="66" t="s">
        <v>61</v>
      </c>
      <c r="BC8" s="67" t="s">
        <v>62</v>
      </c>
      <c r="BD8" s="66" t="s">
        <v>61</v>
      </c>
      <c r="BE8" s="67" t="s">
        <v>62</v>
      </c>
      <c r="BF8" s="66" t="s">
        <v>61</v>
      </c>
      <c r="BG8" s="67" t="s">
        <v>62</v>
      </c>
      <c r="BH8" s="66" t="s">
        <v>61</v>
      </c>
      <c r="BI8" s="67" t="s">
        <v>62</v>
      </c>
      <c r="BJ8" s="66" t="s">
        <v>61</v>
      </c>
      <c r="BK8" s="67" t="s">
        <v>62</v>
      </c>
      <c r="BL8" s="66" t="s">
        <v>61</v>
      </c>
      <c r="BM8" s="67" t="s">
        <v>62</v>
      </c>
      <c r="BN8" s="66" t="s">
        <v>61</v>
      </c>
      <c r="BO8" s="67" t="s">
        <v>62</v>
      </c>
      <c r="BP8" s="66" t="s">
        <v>61</v>
      </c>
      <c r="BQ8" s="67" t="s">
        <v>62</v>
      </c>
      <c r="BR8" s="66" t="s">
        <v>61</v>
      </c>
      <c r="BS8" s="67" t="s">
        <v>62</v>
      </c>
      <c r="BT8" s="66" t="s">
        <v>61</v>
      </c>
      <c r="BU8" s="67" t="s">
        <v>62</v>
      </c>
      <c r="BV8" s="66" t="s">
        <v>61</v>
      </c>
      <c r="BW8" s="67" t="s">
        <v>62</v>
      </c>
      <c r="BX8" s="66" t="s">
        <v>61</v>
      </c>
      <c r="BY8" s="67" t="s">
        <v>62</v>
      </c>
      <c r="BZ8" s="66" t="s">
        <v>61</v>
      </c>
      <c r="CA8" s="67" t="s">
        <v>62</v>
      </c>
      <c r="CB8" s="66" t="s">
        <v>61</v>
      </c>
      <c r="CC8" s="67" t="s">
        <v>62</v>
      </c>
      <c r="CD8" s="66" t="s">
        <v>61</v>
      </c>
      <c r="CE8" s="67" t="s">
        <v>62</v>
      </c>
      <c r="CF8" s="66" t="s">
        <v>61</v>
      </c>
      <c r="CG8" s="67" t="s">
        <v>62</v>
      </c>
      <c r="CH8" s="66" t="s">
        <v>61</v>
      </c>
      <c r="CI8" s="67" t="s">
        <v>62</v>
      </c>
      <c r="CJ8" s="66" t="s">
        <v>61</v>
      </c>
      <c r="CK8" s="67" t="s">
        <v>62</v>
      </c>
      <c r="CL8" s="66" t="s">
        <v>61</v>
      </c>
      <c r="CM8" s="67" t="s">
        <v>62</v>
      </c>
      <c r="CN8" s="66" t="s">
        <v>61</v>
      </c>
      <c r="CO8" s="67" t="s">
        <v>62</v>
      </c>
      <c r="CP8" s="66" t="s">
        <v>61</v>
      </c>
      <c r="CQ8" s="67" t="s">
        <v>62</v>
      </c>
      <c r="CR8" s="66" t="s">
        <v>61</v>
      </c>
      <c r="CS8" s="67" t="s">
        <v>62</v>
      </c>
      <c r="CT8" s="66" t="s">
        <v>61</v>
      </c>
      <c r="CU8" s="67" t="s">
        <v>62</v>
      </c>
      <c r="CV8" s="66" t="s">
        <v>61</v>
      </c>
      <c r="CW8" s="67" t="s">
        <v>62</v>
      </c>
      <c r="CX8" s="66" t="s">
        <v>61</v>
      </c>
      <c r="CY8" s="67" t="s">
        <v>62</v>
      </c>
      <c r="CZ8" s="66" t="s">
        <v>61</v>
      </c>
      <c r="DA8" s="67" t="s">
        <v>62</v>
      </c>
      <c r="DB8" s="66" t="s">
        <v>61</v>
      </c>
      <c r="DC8" s="67" t="s">
        <v>62</v>
      </c>
      <c r="DD8" s="66" t="s">
        <v>61</v>
      </c>
      <c r="DE8" s="67" t="s">
        <v>62</v>
      </c>
      <c r="DF8" s="66" t="s">
        <v>61</v>
      </c>
      <c r="DG8" s="67" t="s">
        <v>62</v>
      </c>
      <c r="DH8" s="66" t="s">
        <v>61</v>
      </c>
      <c r="DI8" s="67" t="s">
        <v>62</v>
      </c>
      <c r="DJ8" s="66" t="s">
        <v>61</v>
      </c>
      <c r="DK8" s="67" t="s">
        <v>62</v>
      </c>
      <c r="DL8" s="66" t="s">
        <v>61</v>
      </c>
      <c r="DM8" s="67" t="s">
        <v>62</v>
      </c>
      <c r="DN8" s="66" t="s">
        <v>61</v>
      </c>
      <c r="DO8" s="67" t="s">
        <v>62</v>
      </c>
      <c r="DP8" s="66" t="s">
        <v>61</v>
      </c>
      <c r="DQ8" s="67" t="s">
        <v>62</v>
      </c>
      <c r="DR8" s="66" t="s">
        <v>61</v>
      </c>
      <c r="DS8" s="67" t="s">
        <v>62</v>
      </c>
      <c r="DT8" s="66" t="s">
        <v>61</v>
      </c>
      <c r="DU8" s="67" t="s">
        <v>62</v>
      </c>
    </row>
    <row r="9" spans="1:126" s="58" customFormat="1" ht="15" customHeight="1">
      <c r="B9" s="68" t="s">
        <v>128</v>
      </c>
      <c r="C9" s="52">
        <v>1</v>
      </c>
      <c r="D9" s="52">
        <f>C9+1</f>
        <v>2</v>
      </c>
      <c r="E9" s="52">
        <f t="shared" ref="E9:AE9" si="0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 t="shared" si="0"/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77">
        <f t="shared" ref="AF9" si="1">AE9+1</f>
        <v>30</v>
      </c>
      <c r="AG9" s="77">
        <f t="shared" ref="AG9" si="2">AF9+1</f>
        <v>31</v>
      </c>
      <c r="AH9" s="77">
        <f t="shared" ref="AH9" si="3">AG9+1</f>
        <v>32</v>
      </c>
      <c r="AI9" s="77">
        <f t="shared" ref="AI9" si="4">AH9+1</f>
        <v>33</v>
      </c>
      <c r="AJ9" s="77">
        <f t="shared" ref="AJ9" si="5">AI9+1</f>
        <v>34</v>
      </c>
      <c r="AK9" s="77">
        <f t="shared" ref="AK9" si="6">AJ9+1</f>
        <v>35</v>
      </c>
      <c r="AL9" s="77">
        <f t="shared" ref="AL9" si="7">AK9+1</f>
        <v>36</v>
      </c>
      <c r="AM9" s="77">
        <f t="shared" ref="AM9" si="8">AL9+1</f>
        <v>37</v>
      </c>
      <c r="AN9" s="77">
        <f t="shared" ref="AN9" si="9">AM9+1</f>
        <v>38</v>
      </c>
      <c r="AO9" s="77">
        <f t="shared" ref="AO9" si="10">AN9+1</f>
        <v>39</v>
      </c>
      <c r="AP9" s="77">
        <f t="shared" ref="AP9" si="11">AO9+1</f>
        <v>40</v>
      </c>
      <c r="AQ9" s="77">
        <f t="shared" ref="AQ9" si="12">AP9+1</f>
        <v>41</v>
      </c>
      <c r="AR9" s="77">
        <f t="shared" ref="AR9" si="13">AQ9+1</f>
        <v>42</v>
      </c>
      <c r="AS9" s="77">
        <f t="shared" ref="AS9" si="14">AR9+1</f>
        <v>43</v>
      </c>
      <c r="AT9" s="77">
        <f t="shared" ref="AT9" si="15">AS9+1</f>
        <v>44</v>
      </c>
      <c r="AU9" s="77">
        <f t="shared" ref="AU9" si="16">AT9+1</f>
        <v>45</v>
      </c>
      <c r="AV9" s="77">
        <f t="shared" ref="AV9" si="17">AU9+1</f>
        <v>46</v>
      </c>
      <c r="AW9" s="77">
        <f t="shared" ref="AW9" si="18">AV9+1</f>
        <v>47</v>
      </c>
      <c r="AX9" s="77">
        <f t="shared" ref="AX9" si="19">AW9+1</f>
        <v>48</v>
      </c>
      <c r="AY9" s="77">
        <f t="shared" ref="AY9" si="20">AX9+1</f>
        <v>49</v>
      </c>
      <c r="AZ9" s="77">
        <f t="shared" ref="AZ9" si="21">AY9+1</f>
        <v>50</v>
      </c>
      <c r="BA9" s="77">
        <f t="shared" ref="BA9" si="22">AZ9+1</f>
        <v>51</v>
      </c>
      <c r="BB9" s="77">
        <f t="shared" ref="BB9" si="23">BA9+1</f>
        <v>52</v>
      </c>
      <c r="BC9" s="77">
        <f t="shared" ref="BC9" si="24">BB9+1</f>
        <v>53</v>
      </c>
      <c r="BD9" s="77">
        <f t="shared" ref="BD9" si="25">BC9+1</f>
        <v>54</v>
      </c>
      <c r="BE9" s="77">
        <f t="shared" ref="BE9" si="26">BD9+1</f>
        <v>55</v>
      </c>
      <c r="BF9" s="77">
        <f t="shared" ref="BF9" si="27">BE9+1</f>
        <v>56</v>
      </c>
      <c r="BG9" s="77">
        <f t="shared" ref="BG9" si="28">BF9+1</f>
        <v>57</v>
      </c>
      <c r="BH9" s="77">
        <f t="shared" ref="BH9" si="29">BG9+1</f>
        <v>58</v>
      </c>
      <c r="BI9" s="77">
        <f t="shared" ref="BI9" si="30">BH9+1</f>
        <v>59</v>
      </c>
      <c r="BJ9" s="77">
        <f t="shared" ref="BJ9" si="31">BI9+1</f>
        <v>60</v>
      </c>
      <c r="BK9" s="77">
        <f t="shared" ref="BK9" si="32">BJ9+1</f>
        <v>61</v>
      </c>
      <c r="BL9" s="77">
        <f t="shared" ref="BL9" si="33">BK9+1</f>
        <v>62</v>
      </c>
      <c r="BM9" s="77">
        <f t="shared" ref="BM9" si="34">BL9+1</f>
        <v>63</v>
      </c>
      <c r="BN9" s="77">
        <f t="shared" ref="BN9" si="35">BM9+1</f>
        <v>64</v>
      </c>
      <c r="BO9" s="77">
        <f t="shared" ref="BO9" si="36">BN9+1</f>
        <v>65</v>
      </c>
      <c r="BP9" s="77">
        <f t="shared" ref="BP9" si="37">BO9+1</f>
        <v>66</v>
      </c>
      <c r="BQ9" s="77">
        <f t="shared" ref="BQ9" si="38">BP9+1</f>
        <v>67</v>
      </c>
      <c r="BR9" s="77">
        <f t="shared" ref="BR9" si="39">BQ9+1</f>
        <v>68</v>
      </c>
      <c r="BS9" s="77">
        <f t="shared" ref="BS9" si="40">BR9+1</f>
        <v>69</v>
      </c>
      <c r="BT9" s="77">
        <f t="shared" ref="BT9" si="41">BS9+1</f>
        <v>70</v>
      </c>
      <c r="BU9" s="77">
        <f t="shared" ref="BU9" si="42">BT9+1</f>
        <v>71</v>
      </c>
      <c r="BV9" s="77">
        <f t="shared" ref="BV9" si="43">BU9+1</f>
        <v>72</v>
      </c>
      <c r="BW9" s="77">
        <f t="shared" ref="BW9" si="44">BV9+1</f>
        <v>73</v>
      </c>
      <c r="BX9" s="77">
        <f t="shared" ref="BX9" si="45">BW9+1</f>
        <v>74</v>
      </c>
      <c r="BY9" s="77">
        <f t="shared" ref="BY9" si="46">BX9+1</f>
        <v>75</v>
      </c>
      <c r="BZ9" s="77">
        <f t="shared" ref="BZ9" si="47">BY9+1</f>
        <v>76</v>
      </c>
      <c r="CA9" s="77">
        <f t="shared" ref="CA9" si="48">BZ9+1</f>
        <v>77</v>
      </c>
      <c r="CB9" s="77">
        <f t="shared" ref="CB9" si="49">CA9+1</f>
        <v>78</v>
      </c>
      <c r="CC9" s="77">
        <f t="shared" ref="CC9" si="50">CB9+1</f>
        <v>79</v>
      </c>
      <c r="CD9" s="77">
        <f t="shared" ref="CD9" si="51">CC9+1</f>
        <v>80</v>
      </c>
      <c r="CE9" s="77">
        <f t="shared" ref="CE9" si="52">CD9+1</f>
        <v>81</v>
      </c>
      <c r="CF9" s="77">
        <f t="shared" ref="CF9" si="53">CE9+1</f>
        <v>82</v>
      </c>
      <c r="CG9" s="77">
        <f t="shared" ref="CG9" si="54">CF9+1</f>
        <v>83</v>
      </c>
      <c r="CH9" s="77">
        <f t="shared" ref="CH9" si="55">CG9+1</f>
        <v>84</v>
      </c>
      <c r="CI9" s="77">
        <f t="shared" ref="CI9" si="56">CH9+1</f>
        <v>85</v>
      </c>
      <c r="CJ9" s="77">
        <f t="shared" ref="CJ9" si="57">CI9+1</f>
        <v>86</v>
      </c>
      <c r="CK9" s="77">
        <f t="shared" ref="CK9" si="58">CJ9+1</f>
        <v>87</v>
      </c>
      <c r="CL9" s="77">
        <f t="shared" ref="CL9" si="59">CK9+1</f>
        <v>88</v>
      </c>
      <c r="CM9" s="77">
        <f t="shared" ref="CM9" si="60">CL9+1</f>
        <v>89</v>
      </c>
      <c r="CN9" s="77">
        <f t="shared" ref="CN9" si="61">CM9+1</f>
        <v>90</v>
      </c>
      <c r="CO9" s="77">
        <f t="shared" ref="CO9" si="62">CN9+1</f>
        <v>91</v>
      </c>
      <c r="CP9" s="77">
        <f t="shared" ref="CP9" si="63">CO9+1</f>
        <v>92</v>
      </c>
      <c r="CQ9" s="77">
        <f t="shared" ref="CQ9" si="64">CP9+1</f>
        <v>93</v>
      </c>
      <c r="CR9" s="77">
        <f t="shared" ref="CR9" si="65">CQ9+1</f>
        <v>94</v>
      </c>
      <c r="CS9" s="77">
        <f t="shared" ref="CS9" si="66">CR9+1</f>
        <v>95</v>
      </c>
      <c r="CT9" s="77">
        <f t="shared" ref="CT9" si="67">CS9+1</f>
        <v>96</v>
      </c>
      <c r="CU9" s="77">
        <f t="shared" ref="CU9" si="68">CT9+1</f>
        <v>97</v>
      </c>
      <c r="CV9" s="77">
        <f t="shared" ref="CV9" si="69">CU9+1</f>
        <v>98</v>
      </c>
      <c r="CW9" s="77">
        <f t="shared" ref="CW9" si="70">CV9+1</f>
        <v>99</v>
      </c>
      <c r="CX9" s="77">
        <f t="shared" ref="CX9" si="71">CW9+1</f>
        <v>100</v>
      </c>
      <c r="CY9" s="77">
        <f t="shared" ref="CY9" si="72">CX9+1</f>
        <v>101</v>
      </c>
      <c r="CZ9" s="77">
        <f t="shared" ref="CZ9" si="73">CY9+1</f>
        <v>102</v>
      </c>
      <c r="DA9" s="77">
        <f t="shared" ref="DA9" si="74">CZ9+1</f>
        <v>103</v>
      </c>
      <c r="DB9" s="77">
        <f t="shared" ref="DB9" si="75">DA9+1</f>
        <v>104</v>
      </c>
      <c r="DC9" s="77">
        <f t="shared" ref="DC9" si="76">DB9+1</f>
        <v>105</v>
      </c>
      <c r="DD9" s="77">
        <f t="shared" ref="DD9" si="77">DC9+1</f>
        <v>106</v>
      </c>
      <c r="DE9" s="77">
        <f t="shared" ref="DE9" si="78">DD9+1</f>
        <v>107</v>
      </c>
      <c r="DF9" s="77">
        <f t="shared" ref="DF9" si="79">DE9+1</f>
        <v>108</v>
      </c>
      <c r="DG9" s="77">
        <f t="shared" ref="DG9" si="80">DF9+1</f>
        <v>109</v>
      </c>
      <c r="DH9" s="77">
        <f t="shared" ref="DH9" si="81">DG9+1</f>
        <v>110</v>
      </c>
      <c r="DI9" s="77">
        <f t="shared" ref="DI9" si="82">DH9+1</f>
        <v>111</v>
      </c>
      <c r="DJ9" s="77">
        <f t="shared" ref="DJ9" si="83">DI9+1</f>
        <v>112</v>
      </c>
      <c r="DK9" s="77">
        <f t="shared" ref="DK9" si="84">DJ9+1</f>
        <v>113</v>
      </c>
      <c r="DL9" s="77">
        <f t="shared" ref="DL9" si="85">DK9+1</f>
        <v>114</v>
      </c>
      <c r="DM9" s="77">
        <f t="shared" ref="DM9" si="86">DL9+1</f>
        <v>115</v>
      </c>
      <c r="DN9" s="77">
        <f t="shared" ref="DN9" si="87">DM9+1</f>
        <v>116</v>
      </c>
      <c r="DO9" s="77">
        <f t="shared" ref="DO9" si="88">DN9+1</f>
        <v>117</v>
      </c>
      <c r="DP9" s="77">
        <f t="shared" ref="DP9" si="89">DO9+1</f>
        <v>118</v>
      </c>
      <c r="DQ9" s="77">
        <f t="shared" ref="DQ9" si="90">DP9+1</f>
        <v>119</v>
      </c>
      <c r="DR9" s="77">
        <f t="shared" ref="DR9" si="91">DQ9+1</f>
        <v>120</v>
      </c>
      <c r="DS9" s="77">
        <f t="shared" ref="DS9" si="92">DR9+1</f>
        <v>121</v>
      </c>
      <c r="DT9" s="77">
        <f t="shared" ref="DT9" si="93">DS9+1</f>
        <v>122</v>
      </c>
      <c r="DU9" s="77">
        <f t="shared" ref="DU9" si="94">DT9+1</f>
        <v>123</v>
      </c>
    </row>
    <row r="10" spans="1:126" s="69" customFormat="1" ht="21" customHeight="1">
      <c r="B10" s="74">
        <v>1</v>
      </c>
      <c r="C10" s="79" t="s">
        <v>132</v>
      </c>
      <c r="D10" s="82">
        <f>F10+H10-DT10</f>
        <v>0</v>
      </c>
      <c r="E10" s="82">
        <f>G10+I10-DU10</f>
        <v>592946.41680000001</v>
      </c>
      <c r="F10" s="83">
        <f>J10+V10+Z10+AD10+BB10+BN10+CL10+CP10+DB10+DJ10+DP10</f>
        <v>0</v>
      </c>
      <c r="G10" s="83">
        <f>K10+W10+AA10+AE10+BC10+BO10+CM10+CQ10+DC10+DK10+DQ10</f>
        <v>604068.68279999995</v>
      </c>
      <c r="H10" s="83">
        <f>L10+X10+AB10+AF10+BD10+BP10+CN10+CR10+DD10+DL10+DR10</f>
        <v>0</v>
      </c>
      <c r="I10" s="83">
        <f>M10+Y10+AC10+AG10+BE10+BQ10+CO10+CS10+DE10+DM10+DS10</f>
        <v>-11122.266</v>
      </c>
      <c r="J10" s="71">
        <v>0</v>
      </c>
      <c r="K10" s="71">
        <v>146000.06719999999</v>
      </c>
      <c r="L10" s="71">
        <v>0</v>
      </c>
      <c r="M10" s="71">
        <v>0</v>
      </c>
      <c r="N10" s="71">
        <v>0</v>
      </c>
      <c r="O10" s="71">
        <v>88573.766199999998</v>
      </c>
      <c r="P10" s="71">
        <v>0</v>
      </c>
      <c r="Q10" s="71">
        <v>0</v>
      </c>
      <c r="R10" s="71">
        <v>0</v>
      </c>
      <c r="S10" s="71">
        <v>1281.6389999999999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240</v>
      </c>
      <c r="AF10" s="71">
        <v>0</v>
      </c>
      <c r="AG10" s="71">
        <v>-11122.266</v>
      </c>
      <c r="AH10" s="71"/>
      <c r="AI10" s="71"/>
      <c r="AJ10" s="71"/>
      <c r="AK10" s="71"/>
      <c r="AL10" s="71">
        <v>0</v>
      </c>
      <c r="AM10" s="71">
        <v>240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-11122.266</v>
      </c>
      <c r="BB10" s="71">
        <v>0</v>
      </c>
      <c r="BC10" s="71">
        <v>66977.249800000005</v>
      </c>
      <c r="BD10" s="71">
        <v>0</v>
      </c>
      <c r="BE10" s="71">
        <v>0</v>
      </c>
      <c r="BF10" s="71">
        <v>0</v>
      </c>
      <c r="BG10" s="71">
        <v>65100.949800000002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29241.529500000001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29241.529500000001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81491.98109999999</v>
      </c>
      <c r="CR10" s="71">
        <v>0</v>
      </c>
      <c r="CS10" s="71">
        <v>0</v>
      </c>
      <c r="CT10" s="71">
        <v>0</v>
      </c>
      <c r="CU10" s="71">
        <v>81491.98109999999</v>
      </c>
      <c r="CV10" s="71">
        <v>0</v>
      </c>
      <c r="CW10" s="71">
        <v>0</v>
      </c>
      <c r="CX10" s="71">
        <v>0</v>
      </c>
      <c r="CY10" s="71">
        <v>18478.285100000001</v>
      </c>
      <c r="CZ10" s="71">
        <v>0</v>
      </c>
      <c r="DA10" s="71">
        <v>0</v>
      </c>
      <c r="DB10" s="71">
        <v>0</v>
      </c>
      <c r="DC10" s="71">
        <v>280117.85519999999</v>
      </c>
      <c r="DD10" s="71">
        <v>0</v>
      </c>
      <c r="DE10" s="71">
        <v>0</v>
      </c>
      <c r="DF10" s="71">
        <v>0</v>
      </c>
      <c r="DG10" s="71">
        <v>141104.45000000001</v>
      </c>
      <c r="DH10" s="71">
        <v>0</v>
      </c>
      <c r="DI10" s="71">
        <v>0</v>
      </c>
      <c r="DJ10" s="71">
        <v>0</v>
      </c>
      <c r="DK10" s="71">
        <v>0</v>
      </c>
      <c r="DL10" s="71">
        <v>0</v>
      </c>
      <c r="DM10" s="71">
        <v>0</v>
      </c>
      <c r="DN10" s="71">
        <v>0</v>
      </c>
      <c r="DO10" s="71">
        <v>0</v>
      </c>
      <c r="DP10" s="71">
        <v>0</v>
      </c>
      <c r="DQ10" s="71">
        <v>0</v>
      </c>
      <c r="DR10" s="71">
        <v>0</v>
      </c>
      <c r="DS10" s="71">
        <v>0</v>
      </c>
      <c r="DT10" s="71">
        <v>0</v>
      </c>
      <c r="DU10" s="71">
        <v>0</v>
      </c>
    </row>
    <row r="11" spans="1:126" s="69" customFormat="1" ht="21" customHeight="1">
      <c r="B11" s="74">
        <v>2</v>
      </c>
      <c r="C11" s="80" t="s">
        <v>133</v>
      </c>
      <c r="D11" s="82">
        <f t="shared" ref="D11:D25" si="95">F11+H11-DT11</f>
        <v>54111.208400000003</v>
      </c>
      <c r="E11" s="82">
        <f t="shared" ref="E11:E25" si="96">G11+I11-DU11</f>
        <v>8252.2294000000002</v>
      </c>
      <c r="F11" s="83">
        <f t="shared" ref="F11:F25" si="97">J11+V11+Z11+AD11+BB11+BN11+CL11+CP11+DB11+DJ11+DP11</f>
        <v>40013</v>
      </c>
      <c r="G11" s="83">
        <f t="shared" ref="G11:G25" si="98">K11+W11+AA11+AE11+BC11+BO11+CM11+CQ11+DC11+DK11+DQ11</f>
        <v>7103.4093999999996</v>
      </c>
      <c r="H11" s="83">
        <f t="shared" ref="H11:H25" si="99">L11+X11+AB11+AF11+BD11+BP11+CN11+CR11+DD11+DL11+DR11</f>
        <v>14098.2084</v>
      </c>
      <c r="I11" s="83">
        <f t="shared" ref="I11:I25" si="100">M11+Y11+AC11+AG11+BE11+BQ11+CO11+CS11+DE11+DM11+DS11</f>
        <v>1148.82</v>
      </c>
      <c r="J11" s="71">
        <v>23115</v>
      </c>
      <c r="K11" s="71">
        <v>4497.2665999999999</v>
      </c>
      <c r="L11" s="71">
        <v>2000</v>
      </c>
      <c r="M11" s="71">
        <v>1148.82</v>
      </c>
      <c r="N11" s="71">
        <v>22565</v>
      </c>
      <c r="O11" s="71">
        <v>4467.4665999999997</v>
      </c>
      <c r="P11" s="71">
        <v>2000</v>
      </c>
      <c r="Q11" s="71">
        <v>1148.82</v>
      </c>
      <c r="R11" s="71">
        <v>200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1230</v>
      </c>
      <c r="AE11" s="71">
        <v>120</v>
      </c>
      <c r="AF11" s="71">
        <v>11000</v>
      </c>
      <c r="AG11" s="71">
        <v>0</v>
      </c>
      <c r="AH11" s="71"/>
      <c r="AI11" s="71"/>
      <c r="AJ11" s="71"/>
      <c r="AK11" s="71"/>
      <c r="AL11" s="71">
        <v>630</v>
      </c>
      <c r="AM11" s="71">
        <v>120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600</v>
      </c>
      <c r="AU11" s="71">
        <v>0</v>
      </c>
      <c r="AV11" s="71">
        <v>11000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780</v>
      </c>
      <c r="BC11" s="71">
        <v>90</v>
      </c>
      <c r="BD11" s="71">
        <v>0</v>
      </c>
      <c r="BE11" s="71">
        <v>0</v>
      </c>
      <c r="BF11" s="71">
        <v>780</v>
      </c>
      <c r="BG11" s="71">
        <v>90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650</v>
      </c>
      <c r="BO11" s="71">
        <v>177.89510000000001</v>
      </c>
      <c r="BP11" s="71">
        <v>1098.2084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650</v>
      </c>
      <c r="CE11" s="71">
        <v>177.89510000000001</v>
      </c>
      <c r="CF11" s="71">
        <v>1098.2084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2830</v>
      </c>
      <c r="CQ11" s="71">
        <v>568.74770000000001</v>
      </c>
      <c r="CR11" s="71">
        <v>0</v>
      </c>
      <c r="CS11" s="71">
        <v>0</v>
      </c>
      <c r="CT11" s="71">
        <v>2710</v>
      </c>
      <c r="CU11" s="71">
        <v>568.74770000000001</v>
      </c>
      <c r="CV11" s="71">
        <v>0</v>
      </c>
      <c r="CW11" s="71">
        <v>0</v>
      </c>
      <c r="CX11" s="71">
        <v>2460</v>
      </c>
      <c r="CY11" s="71">
        <v>568.74770000000001</v>
      </c>
      <c r="CZ11" s="71">
        <v>0</v>
      </c>
      <c r="DA11" s="71">
        <v>0</v>
      </c>
      <c r="DB11" s="71">
        <v>8410</v>
      </c>
      <c r="DC11" s="71">
        <v>1649.5</v>
      </c>
      <c r="DD11" s="71">
        <v>0</v>
      </c>
      <c r="DE11" s="71">
        <v>0</v>
      </c>
      <c r="DF11" s="71">
        <v>8410</v>
      </c>
      <c r="DG11" s="71">
        <v>1649.5</v>
      </c>
      <c r="DH11" s="71">
        <v>0</v>
      </c>
      <c r="DI11" s="71">
        <v>0</v>
      </c>
      <c r="DJ11" s="71">
        <v>810</v>
      </c>
      <c r="DK11" s="71">
        <v>0</v>
      </c>
      <c r="DL11" s="71">
        <v>0</v>
      </c>
      <c r="DM11" s="71">
        <v>0</v>
      </c>
      <c r="DN11" s="71">
        <v>2188</v>
      </c>
      <c r="DO11" s="71">
        <v>0</v>
      </c>
      <c r="DP11" s="71">
        <v>2188</v>
      </c>
      <c r="DQ11" s="71">
        <v>0</v>
      </c>
      <c r="DR11" s="71">
        <v>0</v>
      </c>
      <c r="DS11" s="71">
        <v>0</v>
      </c>
      <c r="DT11" s="71">
        <v>0</v>
      </c>
      <c r="DU11" s="71">
        <v>0</v>
      </c>
    </row>
    <row r="12" spans="1:126" s="69" customFormat="1" ht="21" customHeight="1">
      <c r="B12" s="74">
        <v>3</v>
      </c>
      <c r="C12" s="80" t="s">
        <v>134</v>
      </c>
      <c r="D12" s="82">
        <f t="shared" si="95"/>
        <v>82009.124299999996</v>
      </c>
      <c r="E12" s="82">
        <f t="shared" si="96"/>
        <v>6748.8176000000003</v>
      </c>
      <c r="F12" s="83">
        <f t="shared" si="97"/>
        <v>40368.9</v>
      </c>
      <c r="G12" s="83">
        <f t="shared" si="98"/>
        <v>5827.6576000000005</v>
      </c>
      <c r="H12" s="83">
        <f t="shared" si="99"/>
        <v>41640.224300000002</v>
      </c>
      <c r="I12" s="83">
        <f t="shared" si="100"/>
        <v>921.16</v>
      </c>
      <c r="J12" s="71">
        <v>29285.3</v>
      </c>
      <c r="K12" s="71">
        <v>4112.8900000000003</v>
      </c>
      <c r="L12" s="71">
        <v>6140.2242999999999</v>
      </c>
      <c r="M12" s="71">
        <v>0</v>
      </c>
      <c r="N12" s="71">
        <v>28685.3</v>
      </c>
      <c r="O12" s="71">
        <v>4062.89</v>
      </c>
      <c r="P12" s="71">
        <v>6140.2242999999999</v>
      </c>
      <c r="Q12" s="71">
        <v>0</v>
      </c>
      <c r="R12" s="71">
        <v>300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1435</v>
      </c>
      <c r="AE12" s="71">
        <v>655.68</v>
      </c>
      <c r="AF12" s="71">
        <v>10000</v>
      </c>
      <c r="AG12" s="71">
        <v>921.16</v>
      </c>
      <c r="AH12" s="71"/>
      <c r="AI12" s="71"/>
      <c r="AJ12" s="71"/>
      <c r="AK12" s="71"/>
      <c r="AL12" s="71">
        <v>685</v>
      </c>
      <c r="AM12" s="71">
        <v>155.68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750</v>
      </c>
      <c r="AU12" s="71">
        <v>500</v>
      </c>
      <c r="AV12" s="71">
        <v>10000</v>
      </c>
      <c r="AW12" s="71">
        <v>921.16</v>
      </c>
      <c r="AX12" s="71">
        <v>0</v>
      </c>
      <c r="AY12" s="71">
        <v>0</v>
      </c>
      <c r="AZ12" s="71">
        <v>0</v>
      </c>
      <c r="BA12" s="71">
        <v>0</v>
      </c>
      <c r="BB12" s="71">
        <v>1560</v>
      </c>
      <c r="BC12" s="71">
        <v>249</v>
      </c>
      <c r="BD12" s="71">
        <v>18000</v>
      </c>
      <c r="BE12" s="71">
        <v>0</v>
      </c>
      <c r="BF12" s="71">
        <v>1560</v>
      </c>
      <c r="BG12" s="71">
        <v>249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2910</v>
      </c>
      <c r="BO12" s="71">
        <v>760.08759999999995</v>
      </c>
      <c r="BP12" s="71">
        <v>3000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2910</v>
      </c>
      <c r="CE12" s="71">
        <v>760.08759999999995</v>
      </c>
      <c r="CF12" s="71">
        <v>3000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480</v>
      </c>
      <c r="CQ12" s="71">
        <v>0</v>
      </c>
      <c r="CR12" s="71">
        <v>4500</v>
      </c>
      <c r="CS12" s="71">
        <v>0</v>
      </c>
      <c r="CT12" s="71">
        <v>450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800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  <c r="DJ12" s="71">
        <v>1200</v>
      </c>
      <c r="DK12" s="71">
        <v>50</v>
      </c>
      <c r="DL12" s="71">
        <v>0</v>
      </c>
      <c r="DM12" s="71">
        <v>0</v>
      </c>
      <c r="DN12" s="71">
        <v>2698.6</v>
      </c>
      <c r="DO12" s="71">
        <v>0</v>
      </c>
      <c r="DP12" s="71">
        <v>2698.6</v>
      </c>
      <c r="DQ12" s="71">
        <v>0</v>
      </c>
      <c r="DR12" s="71">
        <v>0</v>
      </c>
      <c r="DS12" s="71">
        <v>0</v>
      </c>
      <c r="DT12" s="71">
        <v>0</v>
      </c>
      <c r="DU12" s="71">
        <v>0</v>
      </c>
    </row>
    <row r="13" spans="1:126" s="69" customFormat="1" ht="21" customHeight="1">
      <c r="B13" s="74">
        <v>4</v>
      </c>
      <c r="C13" s="79" t="s">
        <v>135</v>
      </c>
      <c r="D13" s="82">
        <f t="shared" si="95"/>
        <v>651435.86070000008</v>
      </c>
      <c r="E13" s="82">
        <f t="shared" si="96"/>
        <v>140113.23739999998</v>
      </c>
      <c r="F13" s="83">
        <f t="shared" si="97"/>
        <v>522737.09490000003</v>
      </c>
      <c r="G13" s="83">
        <f t="shared" si="98"/>
        <v>86243.199899999992</v>
      </c>
      <c r="H13" s="83">
        <f t="shared" si="99"/>
        <v>223588.76579999999</v>
      </c>
      <c r="I13" s="83">
        <f t="shared" si="100"/>
        <v>53870.037500000006</v>
      </c>
      <c r="J13" s="71">
        <v>272760.88809999998</v>
      </c>
      <c r="K13" s="71">
        <v>64532.352099999996</v>
      </c>
      <c r="L13" s="71">
        <v>29302.99</v>
      </c>
      <c r="M13" s="71">
        <v>2239.34</v>
      </c>
      <c r="N13" s="71">
        <v>254572.47409999999</v>
      </c>
      <c r="O13" s="71">
        <v>61462.871200000001</v>
      </c>
      <c r="P13" s="71">
        <v>29022.9</v>
      </c>
      <c r="Q13" s="71">
        <v>1959.25</v>
      </c>
      <c r="R13" s="71">
        <v>17588.414000000001</v>
      </c>
      <c r="S13" s="71">
        <v>3001.0808999999999</v>
      </c>
      <c r="T13" s="71">
        <v>280.08999999999997</v>
      </c>
      <c r="U13" s="71">
        <v>280.08999999999997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15718.4</v>
      </c>
      <c r="AE13" s="71">
        <v>718.4</v>
      </c>
      <c r="AF13" s="71">
        <v>145687.7758</v>
      </c>
      <c r="AG13" s="71">
        <v>51257.697500000002</v>
      </c>
      <c r="AH13" s="71"/>
      <c r="AI13" s="71"/>
      <c r="AJ13" s="71"/>
      <c r="AK13" s="71"/>
      <c r="AL13" s="71">
        <v>2409</v>
      </c>
      <c r="AM13" s="71">
        <v>409</v>
      </c>
      <c r="AN13" s="71">
        <v>21960</v>
      </c>
      <c r="AO13" s="71">
        <v>12078</v>
      </c>
      <c r="AP13" s="71">
        <v>0</v>
      </c>
      <c r="AQ13" s="71">
        <v>0</v>
      </c>
      <c r="AR13" s="71">
        <v>5760</v>
      </c>
      <c r="AS13" s="71">
        <v>760</v>
      </c>
      <c r="AT13" s="71">
        <v>13309.4</v>
      </c>
      <c r="AU13" s="71">
        <v>309.39999999999998</v>
      </c>
      <c r="AV13" s="71">
        <v>133950.359</v>
      </c>
      <c r="AW13" s="71">
        <v>39575.358999999997</v>
      </c>
      <c r="AX13" s="71">
        <v>0</v>
      </c>
      <c r="AY13" s="71">
        <v>0</v>
      </c>
      <c r="AZ13" s="71">
        <v>-15982.583199999999</v>
      </c>
      <c r="BA13" s="71">
        <v>-1155.6614999999999</v>
      </c>
      <c r="BB13" s="71">
        <v>12000</v>
      </c>
      <c r="BC13" s="71">
        <v>295</v>
      </c>
      <c r="BD13" s="71">
        <v>2000</v>
      </c>
      <c r="BE13" s="71">
        <v>0</v>
      </c>
      <c r="BF13" s="71">
        <v>12000</v>
      </c>
      <c r="BG13" s="71">
        <v>295</v>
      </c>
      <c r="BH13" s="71">
        <v>2000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15784.1068</v>
      </c>
      <c r="BO13" s="71">
        <v>668.80679999999995</v>
      </c>
      <c r="BP13" s="71">
        <v>32225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8319.1067999999996</v>
      </c>
      <c r="CA13" s="71">
        <v>319.10680000000002</v>
      </c>
      <c r="CB13" s="71">
        <v>0</v>
      </c>
      <c r="CC13" s="71">
        <v>0</v>
      </c>
      <c r="CD13" s="71">
        <v>7465</v>
      </c>
      <c r="CE13" s="71">
        <v>349.7</v>
      </c>
      <c r="CF13" s="71">
        <v>17100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50022</v>
      </c>
      <c r="CQ13" s="71">
        <v>10095.4</v>
      </c>
      <c r="CR13" s="71">
        <v>373</v>
      </c>
      <c r="CS13" s="71">
        <v>373</v>
      </c>
      <c r="CT13" s="71">
        <v>46372</v>
      </c>
      <c r="CU13" s="71">
        <v>10095.4</v>
      </c>
      <c r="CV13" s="71">
        <v>0</v>
      </c>
      <c r="CW13" s="71">
        <v>0</v>
      </c>
      <c r="CX13" s="71">
        <v>37872</v>
      </c>
      <c r="CY13" s="71">
        <v>9468</v>
      </c>
      <c r="CZ13" s="71">
        <v>0</v>
      </c>
      <c r="DA13" s="71">
        <v>0</v>
      </c>
      <c r="DB13" s="71">
        <v>45500.6</v>
      </c>
      <c r="DC13" s="71">
        <v>9933.241</v>
      </c>
      <c r="DD13" s="71">
        <v>14000</v>
      </c>
      <c r="DE13" s="71">
        <v>0</v>
      </c>
      <c r="DF13" s="71">
        <v>45500.6</v>
      </c>
      <c r="DG13" s="71">
        <v>9933.241</v>
      </c>
      <c r="DH13" s="71">
        <v>14000</v>
      </c>
      <c r="DI13" s="71">
        <v>0</v>
      </c>
      <c r="DJ13" s="71">
        <v>14000</v>
      </c>
      <c r="DK13" s="71">
        <v>0</v>
      </c>
      <c r="DL13" s="71">
        <v>0</v>
      </c>
      <c r="DM13" s="71">
        <v>0</v>
      </c>
      <c r="DN13" s="71">
        <v>2061.1</v>
      </c>
      <c r="DO13" s="71">
        <v>0</v>
      </c>
      <c r="DP13" s="71">
        <v>96951.1</v>
      </c>
      <c r="DQ13" s="71">
        <v>0</v>
      </c>
      <c r="DR13" s="71">
        <v>0</v>
      </c>
      <c r="DS13" s="71">
        <v>0</v>
      </c>
      <c r="DT13" s="71">
        <v>94890</v>
      </c>
      <c r="DU13" s="71">
        <v>0</v>
      </c>
    </row>
    <row r="14" spans="1:126" s="69" customFormat="1" ht="21" customHeight="1">
      <c r="B14" s="74">
        <v>5</v>
      </c>
      <c r="C14" s="79" t="s">
        <v>136</v>
      </c>
      <c r="D14" s="82">
        <f t="shared" si="95"/>
        <v>1674887.1602</v>
      </c>
      <c r="E14" s="82">
        <f t="shared" si="96"/>
        <v>199746.96399999998</v>
      </c>
      <c r="F14" s="83">
        <f t="shared" si="97"/>
        <v>1385390.2000000002</v>
      </c>
      <c r="G14" s="83">
        <f t="shared" si="98"/>
        <v>158092.48499999999</v>
      </c>
      <c r="H14" s="83">
        <f t="shared" si="99"/>
        <v>527584.26020000002</v>
      </c>
      <c r="I14" s="83">
        <f t="shared" si="100"/>
        <v>41654.478999999999</v>
      </c>
      <c r="J14" s="71">
        <v>487620.1373</v>
      </c>
      <c r="K14" s="71">
        <v>95262.309399999998</v>
      </c>
      <c r="L14" s="71">
        <v>12286.3</v>
      </c>
      <c r="M14" s="71">
        <v>598.5</v>
      </c>
      <c r="N14" s="71">
        <v>441970.1373</v>
      </c>
      <c r="O14" s="71">
        <v>92079.745899999994</v>
      </c>
      <c r="P14" s="71">
        <v>5046.7</v>
      </c>
      <c r="Q14" s="71">
        <v>50</v>
      </c>
      <c r="R14" s="71">
        <v>26990</v>
      </c>
      <c r="S14" s="71">
        <v>1348.1</v>
      </c>
      <c r="T14" s="71">
        <v>7239.6</v>
      </c>
      <c r="U14" s="71">
        <v>548.5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56357</v>
      </c>
      <c r="AE14" s="71">
        <v>960.95600000000002</v>
      </c>
      <c r="AF14" s="71">
        <v>315125.59999999998</v>
      </c>
      <c r="AG14" s="71">
        <v>14919.634</v>
      </c>
      <c r="AH14" s="71"/>
      <c r="AI14" s="71"/>
      <c r="AJ14" s="71"/>
      <c r="AK14" s="71"/>
      <c r="AL14" s="71">
        <v>13039</v>
      </c>
      <c r="AM14" s="71">
        <v>419.75</v>
      </c>
      <c r="AN14" s="71">
        <v>33743.1</v>
      </c>
      <c r="AO14" s="71">
        <v>0</v>
      </c>
      <c r="AP14" s="71">
        <v>1440</v>
      </c>
      <c r="AQ14" s="71">
        <v>461.20600000000002</v>
      </c>
      <c r="AR14" s="71">
        <v>28484.3</v>
      </c>
      <c r="AS14" s="71">
        <v>17507.178</v>
      </c>
      <c r="AT14" s="71">
        <v>41798</v>
      </c>
      <c r="AU14" s="71">
        <v>0</v>
      </c>
      <c r="AV14" s="71">
        <v>263898.2</v>
      </c>
      <c r="AW14" s="71">
        <v>15341.07</v>
      </c>
      <c r="AX14" s="71">
        <v>0</v>
      </c>
      <c r="AY14" s="71">
        <v>0</v>
      </c>
      <c r="AZ14" s="71">
        <v>-11000</v>
      </c>
      <c r="BA14" s="71">
        <v>-17928.614000000001</v>
      </c>
      <c r="BB14" s="71">
        <v>106434.4</v>
      </c>
      <c r="BC14" s="71">
        <v>10661.210300000001</v>
      </c>
      <c r="BD14" s="71">
        <v>23314.2</v>
      </c>
      <c r="BE14" s="71">
        <v>0</v>
      </c>
      <c r="BF14" s="71">
        <v>92274.4</v>
      </c>
      <c r="BG14" s="71">
        <v>10661.210300000001</v>
      </c>
      <c r="BH14" s="71">
        <v>0</v>
      </c>
      <c r="BI14" s="71">
        <v>0</v>
      </c>
      <c r="BJ14" s="71">
        <v>12560</v>
      </c>
      <c r="BK14" s="71">
        <v>0</v>
      </c>
      <c r="BL14" s="71">
        <v>20750</v>
      </c>
      <c r="BM14" s="71">
        <v>0</v>
      </c>
      <c r="BN14" s="71">
        <v>140337.9627</v>
      </c>
      <c r="BO14" s="71">
        <v>15273.856299999999</v>
      </c>
      <c r="BP14" s="71">
        <v>117967.6602</v>
      </c>
      <c r="BQ14" s="71">
        <v>25072.616999999998</v>
      </c>
      <c r="BR14" s="71">
        <v>0</v>
      </c>
      <c r="BS14" s="71">
        <v>0</v>
      </c>
      <c r="BT14" s="71">
        <v>793.36019999999996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14290</v>
      </c>
      <c r="CA14" s="71">
        <v>883.86770000000001</v>
      </c>
      <c r="CB14" s="71">
        <v>51130.9</v>
      </c>
      <c r="CC14" s="71">
        <v>17190.892</v>
      </c>
      <c r="CD14" s="71">
        <v>58120.862699999998</v>
      </c>
      <c r="CE14" s="71">
        <v>9853.1226000000006</v>
      </c>
      <c r="CF14" s="71">
        <v>66043.399999999994</v>
      </c>
      <c r="CG14" s="71">
        <v>7881.7250000000004</v>
      </c>
      <c r="CH14" s="71">
        <v>67927.100000000006</v>
      </c>
      <c r="CI14" s="71">
        <v>4536.866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82401.5</v>
      </c>
      <c r="CQ14" s="71">
        <v>8919.9480000000003</v>
      </c>
      <c r="CR14" s="71">
        <v>58754.2</v>
      </c>
      <c r="CS14" s="71">
        <v>1063.7280000000001</v>
      </c>
      <c r="CT14" s="71">
        <v>70461.5</v>
      </c>
      <c r="CU14" s="71">
        <v>8919.9480000000003</v>
      </c>
      <c r="CV14" s="71">
        <v>58754.2</v>
      </c>
      <c r="CW14" s="71">
        <v>1063.7280000000001</v>
      </c>
      <c r="CX14" s="71">
        <v>30263.9</v>
      </c>
      <c r="CY14" s="71">
        <v>5814.06</v>
      </c>
      <c r="CZ14" s="71">
        <v>58547.4</v>
      </c>
      <c r="DA14" s="71">
        <v>856.98199999999997</v>
      </c>
      <c r="DB14" s="71">
        <v>243748.1</v>
      </c>
      <c r="DC14" s="71">
        <v>26226.205000000002</v>
      </c>
      <c r="DD14" s="71">
        <v>136.30000000000001</v>
      </c>
      <c r="DE14" s="71">
        <v>0</v>
      </c>
      <c r="DF14" s="71">
        <v>159141.20000000001</v>
      </c>
      <c r="DG14" s="71">
        <v>14578.099</v>
      </c>
      <c r="DH14" s="71">
        <v>0</v>
      </c>
      <c r="DI14" s="71">
        <v>0</v>
      </c>
      <c r="DJ14" s="71">
        <v>29510</v>
      </c>
      <c r="DK14" s="71">
        <v>788</v>
      </c>
      <c r="DL14" s="71">
        <v>0</v>
      </c>
      <c r="DM14" s="71">
        <v>0</v>
      </c>
      <c r="DN14" s="71">
        <v>893.8</v>
      </c>
      <c r="DO14" s="71">
        <v>0</v>
      </c>
      <c r="DP14" s="71">
        <v>238981.1</v>
      </c>
      <c r="DQ14" s="71">
        <v>0</v>
      </c>
      <c r="DR14" s="71">
        <v>0</v>
      </c>
      <c r="DS14" s="71">
        <v>0</v>
      </c>
      <c r="DT14" s="71">
        <v>238087.3</v>
      </c>
      <c r="DU14" s="71">
        <v>0</v>
      </c>
    </row>
    <row r="15" spans="1:126" s="69" customFormat="1" ht="21" customHeight="1">
      <c r="B15" s="74">
        <v>6</v>
      </c>
      <c r="C15" s="79" t="s">
        <v>137</v>
      </c>
      <c r="D15" s="82">
        <f t="shared" si="95"/>
        <v>1057451.5836</v>
      </c>
      <c r="E15" s="82">
        <f t="shared" si="96"/>
        <v>181962.0576</v>
      </c>
      <c r="F15" s="83">
        <f t="shared" si="97"/>
        <v>598450</v>
      </c>
      <c r="G15" s="83">
        <f t="shared" si="98"/>
        <v>105839.5563</v>
      </c>
      <c r="H15" s="83">
        <f t="shared" si="99"/>
        <v>459001.58360000001</v>
      </c>
      <c r="I15" s="83">
        <f t="shared" si="100"/>
        <v>76122.501300000004</v>
      </c>
      <c r="J15" s="71">
        <v>159086</v>
      </c>
      <c r="K15" s="71">
        <v>34392.495799999997</v>
      </c>
      <c r="L15" s="71">
        <v>13900</v>
      </c>
      <c r="M15" s="71">
        <v>1153.431</v>
      </c>
      <c r="N15" s="71">
        <v>145587</v>
      </c>
      <c r="O15" s="71">
        <v>31659.9058</v>
      </c>
      <c r="P15" s="71">
        <v>7700</v>
      </c>
      <c r="Q15" s="71">
        <v>1153.431</v>
      </c>
      <c r="R15" s="71">
        <v>1000</v>
      </c>
      <c r="S15" s="71">
        <v>0</v>
      </c>
      <c r="T15" s="71">
        <v>0</v>
      </c>
      <c r="U15" s="71">
        <v>0</v>
      </c>
      <c r="V15" s="71">
        <v>1000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3000</v>
      </c>
      <c r="AE15" s="71">
        <v>0</v>
      </c>
      <c r="AF15" s="71">
        <v>89874</v>
      </c>
      <c r="AG15" s="71">
        <v>19418.0422</v>
      </c>
      <c r="AH15" s="71"/>
      <c r="AI15" s="71"/>
      <c r="AJ15" s="71"/>
      <c r="AK15" s="71"/>
      <c r="AL15" s="71">
        <v>0</v>
      </c>
      <c r="AM15" s="71">
        <v>0</v>
      </c>
      <c r="AN15" s="71">
        <v>32294</v>
      </c>
      <c r="AO15" s="71">
        <v>12272.15</v>
      </c>
      <c r="AP15" s="71">
        <v>0</v>
      </c>
      <c r="AQ15" s="71">
        <v>0</v>
      </c>
      <c r="AR15" s="71">
        <v>0</v>
      </c>
      <c r="AS15" s="71">
        <v>0</v>
      </c>
      <c r="AT15" s="71">
        <v>3000</v>
      </c>
      <c r="AU15" s="71">
        <v>0</v>
      </c>
      <c r="AV15" s="71">
        <v>69580</v>
      </c>
      <c r="AW15" s="71">
        <v>29457.360000000001</v>
      </c>
      <c r="AX15" s="71">
        <v>0</v>
      </c>
      <c r="AY15" s="71">
        <v>0</v>
      </c>
      <c r="AZ15" s="71">
        <v>-12000</v>
      </c>
      <c r="BA15" s="71">
        <v>-22311.467799999999</v>
      </c>
      <c r="BB15" s="71">
        <v>58500</v>
      </c>
      <c r="BC15" s="71">
        <v>12690</v>
      </c>
      <c r="BD15" s="71">
        <v>18690</v>
      </c>
      <c r="BE15" s="71">
        <v>0</v>
      </c>
      <c r="BF15" s="71">
        <v>50000</v>
      </c>
      <c r="BG15" s="71">
        <v>12480</v>
      </c>
      <c r="BH15" s="71">
        <v>0</v>
      </c>
      <c r="BI15" s="71">
        <v>0</v>
      </c>
      <c r="BJ15" s="71">
        <v>7500</v>
      </c>
      <c r="BK15" s="71">
        <v>210</v>
      </c>
      <c r="BL15" s="71">
        <v>18690</v>
      </c>
      <c r="BM15" s="71">
        <v>0</v>
      </c>
      <c r="BN15" s="71">
        <v>92924</v>
      </c>
      <c r="BO15" s="71">
        <v>14759.1811</v>
      </c>
      <c r="BP15" s="71">
        <v>336537.58360000001</v>
      </c>
      <c r="BQ15" s="71">
        <v>55551.028100000003</v>
      </c>
      <c r="BR15" s="71">
        <v>5000</v>
      </c>
      <c r="BS15" s="71">
        <v>0</v>
      </c>
      <c r="BT15" s="71">
        <v>173229.3</v>
      </c>
      <c r="BU15" s="71">
        <v>55551.028100000003</v>
      </c>
      <c r="BV15" s="71">
        <v>0</v>
      </c>
      <c r="BW15" s="71">
        <v>0</v>
      </c>
      <c r="BX15" s="71">
        <v>0</v>
      </c>
      <c r="BY15" s="71">
        <v>0</v>
      </c>
      <c r="BZ15" s="71">
        <v>1500</v>
      </c>
      <c r="CA15" s="71">
        <v>0</v>
      </c>
      <c r="CB15" s="71">
        <v>70154.283599999995</v>
      </c>
      <c r="CC15" s="71">
        <v>0</v>
      </c>
      <c r="CD15" s="71">
        <v>4000</v>
      </c>
      <c r="CE15" s="71">
        <v>262</v>
      </c>
      <c r="CF15" s="71">
        <v>89154</v>
      </c>
      <c r="CG15" s="71">
        <v>0</v>
      </c>
      <c r="CH15" s="71">
        <v>82424</v>
      </c>
      <c r="CI15" s="71">
        <v>14497.1811</v>
      </c>
      <c r="CJ15" s="71">
        <v>4000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44235</v>
      </c>
      <c r="CQ15" s="71">
        <v>11359.1263</v>
      </c>
      <c r="CR15" s="71">
        <v>0</v>
      </c>
      <c r="CS15" s="71">
        <v>0</v>
      </c>
      <c r="CT15" s="71">
        <v>41985</v>
      </c>
      <c r="CU15" s="71">
        <v>11104.926299999999</v>
      </c>
      <c r="CV15" s="71">
        <v>0</v>
      </c>
      <c r="CW15" s="71">
        <v>0</v>
      </c>
      <c r="CX15" s="71">
        <v>31000</v>
      </c>
      <c r="CY15" s="71">
        <v>8000</v>
      </c>
      <c r="CZ15" s="71">
        <v>0</v>
      </c>
      <c r="DA15" s="71">
        <v>0</v>
      </c>
      <c r="DB15" s="71">
        <v>128355</v>
      </c>
      <c r="DC15" s="71">
        <v>32168.793900000001</v>
      </c>
      <c r="DD15" s="71">
        <v>0</v>
      </c>
      <c r="DE15" s="71">
        <v>0</v>
      </c>
      <c r="DF15" s="71">
        <v>79500</v>
      </c>
      <c r="DG15" s="71">
        <v>19504.5</v>
      </c>
      <c r="DH15" s="71">
        <v>0</v>
      </c>
      <c r="DI15" s="71">
        <v>0</v>
      </c>
      <c r="DJ15" s="71">
        <v>5000</v>
      </c>
      <c r="DK15" s="71">
        <v>469.95920000000001</v>
      </c>
      <c r="DL15" s="71">
        <v>0</v>
      </c>
      <c r="DM15" s="71">
        <v>0</v>
      </c>
      <c r="DN15" s="71">
        <v>106350</v>
      </c>
      <c r="DO15" s="71">
        <v>0</v>
      </c>
      <c r="DP15" s="71">
        <v>106350</v>
      </c>
      <c r="DQ15" s="71">
        <v>0</v>
      </c>
      <c r="DR15" s="71">
        <v>0</v>
      </c>
      <c r="DS15" s="71">
        <v>0</v>
      </c>
      <c r="DT15" s="71">
        <v>0</v>
      </c>
      <c r="DU15" s="71">
        <v>0</v>
      </c>
    </row>
    <row r="16" spans="1:126" s="69" customFormat="1" ht="21" customHeight="1">
      <c r="B16" s="74">
        <v>7</v>
      </c>
      <c r="C16" s="79" t="s">
        <v>138</v>
      </c>
      <c r="D16" s="82">
        <f t="shared" si="95"/>
        <v>283776.06559999997</v>
      </c>
      <c r="E16" s="82">
        <f t="shared" si="96"/>
        <v>39792.924199999994</v>
      </c>
      <c r="F16" s="83">
        <f t="shared" si="97"/>
        <v>232333.3</v>
      </c>
      <c r="G16" s="83">
        <f t="shared" si="98"/>
        <v>38301.837399999997</v>
      </c>
      <c r="H16" s="83">
        <f t="shared" si="99"/>
        <v>126499.9656</v>
      </c>
      <c r="I16" s="83">
        <f t="shared" si="100"/>
        <v>1491.0868</v>
      </c>
      <c r="J16" s="71">
        <v>75030.600000000006</v>
      </c>
      <c r="K16" s="71">
        <v>19108.216499999999</v>
      </c>
      <c r="L16" s="71">
        <v>36500</v>
      </c>
      <c r="M16" s="71">
        <v>1728</v>
      </c>
      <c r="N16" s="71">
        <v>75030.600000000006</v>
      </c>
      <c r="O16" s="71">
        <v>19108.216499999999</v>
      </c>
      <c r="P16" s="71">
        <v>16000</v>
      </c>
      <c r="Q16" s="71">
        <v>398</v>
      </c>
      <c r="R16" s="71">
        <v>0</v>
      </c>
      <c r="S16" s="71">
        <v>0</v>
      </c>
      <c r="T16" s="71">
        <v>16000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5000</v>
      </c>
      <c r="AE16" s="71">
        <v>2963</v>
      </c>
      <c r="AF16" s="71">
        <v>22499.9656</v>
      </c>
      <c r="AG16" s="71">
        <v>-236.91319999999999</v>
      </c>
      <c r="AH16" s="71"/>
      <c r="AI16" s="71"/>
      <c r="AJ16" s="71"/>
      <c r="AK16" s="71"/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5000</v>
      </c>
      <c r="AU16" s="71">
        <v>2963</v>
      </c>
      <c r="AV16" s="71">
        <v>22499.9656</v>
      </c>
      <c r="AW16" s="71">
        <v>0</v>
      </c>
      <c r="AX16" s="71">
        <v>0</v>
      </c>
      <c r="AY16" s="71">
        <v>0</v>
      </c>
      <c r="AZ16" s="71">
        <v>0</v>
      </c>
      <c r="BA16" s="71">
        <v>-236.91319999999999</v>
      </c>
      <c r="BB16" s="71">
        <v>25000</v>
      </c>
      <c r="BC16" s="71">
        <v>7349.9998999999998</v>
      </c>
      <c r="BD16" s="71">
        <v>25000</v>
      </c>
      <c r="BE16" s="71">
        <v>0</v>
      </c>
      <c r="BF16" s="71">
        <v>20000</v>
      </c>
      <c r="BG16" s="71">
        <v>5399.9998999999998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5500</v>
      </c>
      <c r="BO16" s="71">
        <v>983.6</v>
      </c>
      <c r="BP16" s="71">
        <v>22500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5000</v>
      </c>
      <c r="CA16" s="71">
        <v>983.6</v>
      </c>
      <c r="CB16" s="71">
        <v>0</v>
      </c>
      <c r="CC16" s="71">
        <v>0</v>
      </c>
      <c r="CD16" s="71">
        <v>500</v>
      </c>
      <c r="CE16" s="71">
        <v>0</v>
      </c>
      <c r="CF16" s="71">
        <v>22500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12052</v>
      </c>
      <c r="CQ16" s="71">
        <v>2242.0210000000002</v>
      </c>
      <c r="CR16" s="71">
        <v>0</v>
      </c>
      <c r="CS16" s="71">
        <v>0</v>
      </c>
      <c r="CT16" s="71">
        <v>12052</v>
      </c>
      <c r="CU16" s="71">
        <v>2242.0210000000002</v>
      </c>
      <c r="CV16" s="71">
        <v>0</v>
      </c>
      <c r="CW16" s="71">
        <v>0</v>
      </c>
      <c r="CX16" s="71">
        <v>10352</v>
      </c>
      <c r="CY16" s="71">
        <v>2072.0210000000002</v>
      </c>
      <c r="CZ16" s="71">
        <v>0</v>
      </c>
      <c r="DA16" s="71">
        <v>0</v>
      </c>
      <c r="DB16" s="71">
        <v>20800</v>
      </c>
      <c r="DC16" s="71">
        <v>5025</v>
      </c>
      <c r="DD16" s="71">
        <v>20000</v>
      </c>
      <c r="DE16" s="71">
        <v>0</v>
      </c>
      <c r="DF16" s="71">
        <v>10000</v>
      </c>
      <c r="DG16" s="71">
        <v>3555</v>
      </c>
      <c r="DH16" s="71">
        <v>7000</v>
      </c>
      <c r="DI16" s="71">
        <v>0</v>
      </c>
      <c r="DJ16" s="71">
        <v>4200</v>
      </c>
      <c r="DK16" s="71">
        <v>630</v>
      </c>
      <c r="DL16" s="71">
        <v>0</v>
      </c>
      <c r="DM16" s="71">
        <v>0</v>
      </c>
      <c r="DN16" s="71">
        <v>9693.5</v>
      </c>
      <c r="DO16" s="71">
        <v>0</v>
      </c>
      <c r="DP16" s="71">
        <v>84750.7</v>
      </c>
      <c r="DQ16" s="71">
        <v>0</v>
      </c>
      <c r="DR16" s="71">
        <v>0</v>
      </c>
      <c r="DS16" s="71">
        <v>0</v>
      </c>
      <c r="DT16" s="71">
        <v>75057.2</v>
      </c>
      <c r="DU16" s="71">
        <v>0</v>
      </c>
    </row>
    <row r="17" spans="1:126" s="69" customFormat="1" ht="21" customHeight="1">
      <c r="B17" s="74">
        <v>8</v>
      </c>
      <c r="C17" s="79" t="s">
        <v>139</v>
      </c>
      <c r="D17" s="82">
        <f t="shared" si="95"/>
        <v>409911.79999999993</v>
      </c>
      <c r="E17" s="82">
        <f t="shared" si="96"/>
        <v>67025.286200000002</v>
      </c>
      <c r="F17" s="83">
        <f t="shared" si="97"/>
        <v>315052.43099999998</v>
      </c>
      <c r="G17" s="83">
        <f t="shared" si="98"/>
        <v>34811.080199999997</v>
      </c>
      <c r="H17" s="83">
        <f t="shared" si="99"/>
        <v>222465.09999999998</v>
      </c>
      <c r="I17" s="83">
        <f t="shared" si="100"/>
        <v>35214.205999999998</v>
      </c>
      <c r="J17" s="71">
        <v>128450</v>
      </c>
      <c r="K17" s="71">
        <v>26699.343199999999</v>
      </c>
      <c r="L17" s="71">
        <v>9824</v>
      </c>
      <c r="M17" s="71">
        <v>9549.49</v>
      </c>
      <c r="N17" s="71">
        <v>97450</v>
      </c>
      <c r="O17" s="71">
        <v>18588.607199999999</v>
      </c>
      <c r="P17" s="71">
        <v>2000</v>
      </c>
      <c r="Q17" s="71">
        <v>1725.49</v>
      </c>
      <c r="R17" s="71">
        <v>31000</v>
      </c>
      <c r="S17" s="71">
        <v>8110.7359999999999</v>
      </c>
      <c r="T17" s="71">
        <v>7824</v>
      </c>
      <c r="U17" s="71">
        <v>7824</v>
      </c>
      <c r="V17" s="71">
        <v>100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7084</v>
      </c>
      <c r="AE17" s="71">
        <v>77.55</v>
      </c>
      <c r="AF17" s="71">
        <v>73000</v>
      </c>
      <c r="AG17" s="71">
        <v>-97.911000000000001</v>
      </c>
      <c r="AH17" s="71"/>
      <c r="AI17" s="71"/>
      <c r="AJ17" s="71"/>
      <c r="AK17" s="71"/>
      <c r="AL17" s="71">
        <v>1584</v>
      </c>
      <c r="AM17" s="71">
        <v>77.55</v>
      </c>
      <c r="AN17" s="71">
        <v>0</v>
      </c>
      <c r="AO17" s="71">
        <v>0</v>
      </c>
      <c r="AP17" s="71">
        <v>0</v>
      </c>
      <c r="AQ17" s="71">
        <v>0</v>
      </c>
      <c r="AR17" s="71">
        <v>50000</v>
      </c>
      <c r="AS17" s="71">
        <v>0</v>
      </c>
      <c r="AT17" s="71">
        <v>5500</v>
      </c>
      <c r="AU17" s="71">
        <v>0</v>
      </c>
      <c r="AV17" s="71">
        <v>43000</v>
      </c>
      <c r="AW17" s="71">
        <v>0</v>
      </c>
      <c r="AX17" s="71">
        <v>0</v>
      </c>
      <c r="AY17" s="71">
        <v>0</v>
      </c>
      <c r="AZ17" s="71">
        <v>-20000</v>
      </c>
      <c r="BA17" s="71">
        <v>-97.911000000000001</v>
      </c>
      <c r="BB17" s="71">
        <v>6350</v>
      </c>
      <c r="BC17" s="71">
        <v>2038.66</v>
      </c>
      <c r="BD17" s="71">
        <v>0</v>
      </c>
      <c r="BE17" s="71">
        <v>0</v>
      </c>
      <c r="BF17" s="71">
        <v>5850</v>
      </c>
      <c r="BG17" s="71">
        <v>2038.66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6320</v>
      </c>
      <c r="BO17" s="71">
        <v>135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3320</v>
      </c>
      <c r="CA17" s="71">
        <v>65</v>
      </c>
      <c r="CB17" s="71">
        <v>0</v>
      </c>
      <c r="CC17" s="71">
        <v>0</v>
      </c>
      <c r="CD17" s="71">
        <v>3000</v>
      </c>
      <c r="CE17" s="71">
        <v>70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11800</v>
      </c>
      <c r="CQ17" s="71">
        <v>930.52700000000004</v>
      </c>
      <c r="CR17" s="71">
        <v>98057.9</v>
      </c>
      <c r="CS17" s="71">
        <v>24637.489000000001</v>
      </c>
      <c r="CT17" s="71">
        <v>11200</v>
      </c>
      <c r="CU17" s="71">
        <v>930.52700000000004</v>
      </c>
      <c r="CV17" s="71">
        <v>98057.9</v>
      </c>
      <c r="CW17" s="71">
        <v>24637.489000000001</v>
      </c>
      <c r="CX17" s="71">
        <v>5000</v>
      </c>
      <c r="CY17" s="71">
        <v>0</v>
      </c>
      <c r="CZ17" s="71">
        <v>98057.9</v>
      </c>
      <c r="DA17" s="71">
        <v>24637.489000000001</v>
      </c>
      <c r="DB17" s="71">
        <v>23650</v>
      </c>
      <c r="DC17" s="71">
        <v>1500</v>
      </c>
      <c r="DD17" s="71">
        <v>41583.199999999997</v>
      </c>
      <c r="DE17" s="71">
        <v>1125.1379999999999</v>
      </c>
      <c r="DF17" s="71">
        <v>21000</v>
      </c>
      <c r="DG17" s="71">
        <v>1500</v>
      </c>
      <c r="DH17" s="71">
        <v>41583.199999999997</v>
      </c>
      <c r="DI17" s="71">
        <v>1125.1379999999999</v>
      </c>
      <c r="DJ17" s="71">
        <v>3000</v>
      </c>
      <c r="DK17" s="71">
        <v>430</v>
      </c>
      <c r="DL17" s="71">
        <v>0</v>
      </c>
      <c r="DM17" s="71">
        <v>0</v>
      </c>
      <c r="DN17" s="71">
        <v>692.7</v>
      </c>
      <c r="DO17" s="71">
        <v>0</v>
      </c>
      <c r="DP17" s="71">
        <v>128298.431</v>
      </c>
      <c r="DQ17" s="71">
        <v>3000</v>
      </c>
      <c r="DR17" s="71">
        <v>0</v>
      </c>
      <c r="DS17" s="71">
        <v>0</v>
      </c>
      <c r="DT17" s="71">
        <v>127605.731</v>
      </c>
      <c r="DU17" s="71">
        <v>3000</v>
      </c>
    </row>
    <row r="18" spans="1:126" s="69" customFormat="1" ht="21" customHeight="1">
      <c r="B18" s="74">
        <v>9</v>
      </c>
      <c r="C18" s="79" t="s">
        <v>140</v>
      </c>
      <c r="D18" s="82">
        <f t="shared" si="95"/>
        <v>1006625.6</v>
      </c>
      <c r="E18" s="82">
        <f t="shared" si="96"/>
        <v>166393.07490000001</v>
      </c>
      <c r="F18" s="83">
        <f t="shared" si="97"/>
        <v>850262.29999999993</v>
      </c>
      <c r="G18" s="83">
        <f t="shared" si="98"/>
        <v>171193.65370000002</v>
      </c>
      <c r="H18" s="83">
        <f t="shared" si="99"/>
        <v>156630</v>
      </c>
      <c r="I18" s="83">
        <f t="shared" si="100"/>
        <v>-4533.8787999999986</v>
      </c>
      <c r="J18" s="71">
        <v>159706.5</v>
      </c>
      <c r="K18" s="71">
        <v>32584.472900000001</v>
      </c>
      <c r="L18" s="71">
        <v>266.7</v>
      </c>
      <c r="M18" s="71">
        <v>266.7</v>
      </c>
      <c r="N18" s="71">
        <v>146999.1</v>
      </c>
      <c r="O18" s="71">
        <v>32162.122899999998</v>
      </c>
      <c r="P18" s="71">
        <v>266.7</v>
      </c>
      <c r="Q18" s="71">
        <v>266.7</v>
      </c>
      <c r="R18" s="71">
        <v>11515</v>
      </c>
      <c r="S18" s="71">
        <v>306.95</v>
      </c>
      <c r="T18" s="71">
        <v>0</v>
      </c>
      <c r="U18" s="71">
        <v>0</v>
      </c>
      <c r="V18" s="71">
        <v>1400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12659</v>
      </c>
      <c r="AE18" s="71">
        <v>2539.6999999999998</v>
      </c>
      <c r="AF18" s="71">
        <v>81833.100000000006</v>
      </c>
      <c r="AG18" s="71">
        <v>-14795.9288</v>
      </c>
      <c r="AH18" s="71"/>
      <c r="AI18" s="71"/>
      <c r="AJ18" s="71"/>
      <c r="AK18" s="71"/>
      <c r="AL18" s="71">
        <v>2500</v>
      </c>
      <c r="AM18" s="71">
        <v>0</v>
      </c>
      <c r="AN18" s="71">
        <v>29769.8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10159</v>
      </c>
      <c r="AU18" s="71">
        <v>2539.6999999999998</v>
      </c>
      <c r="AV18" s="71">
        <v>67763.3</v>
      </c>
      <c r="AW18" s="71">
        <v>0</v>
      </c>
      <c r="AX18" s="71">
        <v>0</v>
      </c>
      <c r="AY18" s="71">
        <v>0</v>
      </c>
      <c r="AZ18" s="71">
        <v>-18000</v>
      </c>
      <c r="BA18" s="71">
        <v>-15395.9288</v>
      </c>
      <c r="BB18" s="71">
        <v>119926.1</v>
      </c>
      <c r="BC18" s="71">
        <v>29981.4</v>
      </c>
      <c r="BD18" s="71">
        <v>500</v>
      </c>
      <c r="BE18" s="71">
        <v>0</v>
      </c>
      <c r="BF18" s="71">
        <v>103893.1</v>
      </c>
      <c r="BG18" s="71">
        <v>25973.200000000001</v>
      </c>
      <c r="BH18" s="71">
        <v>500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11039.6</v>
      </c>
      <c r="BO18" s="71">
        <v>2589.9807999999998</v>
      </c>
      <c r="BP18" s="71">
        <v>74030.2</v>
      </c>
      <c r="BQ18" s="71">
        <v>9995.35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3200</v>
      </c>
      <c r="CA18" s="71">
        <v>630.08079999999995</v>
      </c>
      <c r="CB18" s="71">
        <v>21330.2</v>
      </c>
      <c r="CC18" s="71">
        <v>9995.35</v>
      </c>
      <c r="CD18" s="71">
        <v>7839.6</v>
      </c>
      <c r="CE18" s="71">
        <v>1959.9</v>
      </c>
      <c r="CF18" s="71">
        <v>0</v>
      </c>
      <c r="CG18" s="71">
        <v>0</v>
      </c>
      <c r="CH18" s="71">
        <v>0</v>
      </c>
      <c r="CI18" s="71">
        <v>0</v>
      </c>
      <c r="CJ18" s="71">
        <v>51000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71241</v>
      </c>
      <c r="CQ18" s="71">
        <v>12347.2</v>
      </c>
      <c r="CR18" s="71">
        <v>0</v>
      </c>
      <c r="CS18" s="71">
        <v>0</v>
      </c>
      <c r="CT18" s="71">
        <v>68961</v>
      </c>
      <c r="CU18" s="71">
        <v>12148</v>
      </c>
      <c r="CV18" s="71">
        <v>0</v>
      </c>
      <c r="CW18" s="71">
        <v>0</v>
      </c>
      <c r="CX18" s="71">
        <v>59931</v>
      </c>
      <c r="CY18" s="71">
        <v>11367</v>
      </c>
      <c r="CZ18" s="71">
        <v>0</v>
      </c>
      <c r="DA18" s="71">
        <v>0</v>
      </c>
      <c r="DB18" s="71">
        <v>385484.5</v>
      </c>
      <c r="DC18" s="71">
        <v>89646.2</v>
      </c>
      <c r="DD18" s="71">
        <v>0</v>
      </c>
      <c r="DE18" s="71">
        <v>0</v>
      </c>
      <c r="DF18" s="71">
        <v>252597.1</v>
      </c>
      <c r="DG18" s="71">
        <v>56424.3</v>
      </c>
      <c r="DH18" s="71">
        <v>0</v>
      </c>
      <c r="DI18" s="71">
        <v>0</v>
      </c>
      <c r="DJ18" s="71">
        <v>8400</v>
      </c>
      <c r="DK18" s="71">
        <v>1238</v>
      </c>
      <c r="DL18" s="71">
        <v>0</v>
      </c>
      <c r="DM18" s="71">
        <v>0</v>
      </c>
      <c r="DN18" s="71">
        <v>80138.899999999994</v>
      </c>
      <c r="DO18" s="71">
        <v>0</v>
      </c>
      <c r="DP18" s="71">
        <v>80405.600000000006</v>
      </c>
      <c r="DQ18" s="71">
        <v>266.7</v>
      </c>
      <c r="DR18" s="71">
        <v>0</v>
      </c>
      <c r="DS18" s="71">
        <v>0</v>
      </c>
      <c r="DT18" s="71">
        <v>266.7</v>
      </c>
      <c r="DU18" s="71">
        <v>266.7</v>
      </c>
    </row>
    <row r="19" spans="1:126" s="69" customFormat="1" ht="21.75" customHeight="1">
      <c r="B19" s="74">
        <v>10</v>
      </c>
      <c r="C19" s="79" t="s">
        <v>141</v>
      </c>
      <c r="D19" s="82">
        <f t="shared" si="95"/>
        <v>561106.44500000007</v>
      </c>
      <c r="E19" s="82">
        <f t="shared" si="96"/>
        <v>99003.200000000012</v>
      </c>
      <c r="F19" s="83">
        <f t="shared" si="97"/>
        <v>311434</v>
      </c>
      <c r="G19" s="83">
        <f t="shared" si="98"/>
        <v>47598.335000000006</v>
      </c>
      <c r="H19" s="83">
        <f t="shared" si="99"/>
        <v>281672.44500000001</v>
      </c>
      <c r="I19" s="83">
        <f t="shared" si="100"/>
        <v>51404.864999999998</v>
      </c>
      <c r="J19" s="71">
        <v>125408</v>
      </c>
      <c r="K19" s="71">
        <v>20262.722000000002</v>
      </c>
      <c r="L19" s="71">
        <v>69191.600000000006</v>
      </c>
      <c r="M19" s="71">
        <v>3990.68</v>
      </c>
      <c r="N19" s="71">
        <v>95473</v>
      </c>
      <c r="O19" s="71">
        <v>16599.161</v>
      </c>
      <c r="P19" s="71">
        <v>500</v>
      </c>
      <c r="Q19" s="71">
        <v>0</v>
      </c>
      <c r="R19" s="71">
        <v>29935</v>
      </c>
      <c r="S19" s="71">
        <v>3663.5610000000001</v>
      </c>
      <c r="T19" s="71">
        <v>68691.600000000006</v>
      </c>
      <c r="U19" s="71">
        <v>3990.68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7820</v>
      </c>
      <c r="AE19" s="71">
        <v>117</v>
      </c>
      <c r="AF19" s="71">
        <v>84589.584000000003</v>
      </c>
      <c r="AG19" s="71">
        <v>2107.94</v>
      </c>
      <c r="AH19" s="71"/>
      <c r="AI19" s="71"/>
      <c r="AJ19" s="71"/>
      <c r="AK19" s="71"/>
      <c r="AL19" s="71">
        <v>6200</v>
      </c>
      <c r="AM19" s="71">
        <v>117</v>
      </c>
      <c r="AN19" s="71">
        <v>2583.6</v>
      </c>
      <c r="AO19" s="71">
        <v>2503.5239999999999</v>
      </c>
      <c r="AP19" s="71">
        <v>0</v>
      </c>
      <c r="AQ19" s="71">
        <v>0</v>
      </c>
      <c r="AR19" s="71">
        <v>0</v>
      </c>
      <c r="AS19" s="71">
        <v>0</v>
      </c>
      <c r="AT19" s="71">
        <v>1620</v>
      </c>
      <c r="AU19" s="71">
        <v>0</v>
      </c>
      <c r="AV19" s="71">
        <v>82005.983999999997</v>
      </c>
      <c r="AW19" s="71">
        <v>0</v>
      </c>
      <c r="AX19" s="71">
        <v>0</v>
      </c>
      <c r="AY19" s="71">
        <v>0</v>
      </c>
      <c r="AZ19" s="71">
        <v>0</v>
      </c>
      <c r="BA19" s="71">
        <v>-395.584</v>
      </c>
      <c r="BB19" s="71">
        <v>11831</v>
      </c>
      <c r="BC19" s="71">
        <v>2359.2199999999998</v>
      </c>
      <c r="BD19" s="71">
        <v>0</v>
      </c>
      <c r="BE19" s="71">
        <v>0</v>
      </c>
      <c r="BF19" s="71">
        <v>11831</v>
      </c>
      <c r="BG19" s="71">
        <v>2359.2199999999998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36840</v>
      </c>
      <c r="BO19" s="71">
        <v>5953.5820000000003</v>
      </c>
      <c r="BP19" s="71">
        <v>76114.760999999999</v>
      </c>
      <c r="BQ19" s="71">
        <v>33726.506999999998</v>
      </c>
      <c r="BR19" s="71">
        <v>300</v>
      </c>
      <c r="BS19" s="71">
        <v>0</v>
      </c>
      <c r="BT19" s="71">
        <v>18838.960999999999</v>
      </c>
      <c r="BU19" s="71">
        <v>4700.7569999999996</v>
      </c>
      <c r="BV19" s="71">
        <v>0</v>
      </c>
      <c r="BW19" s="71">
        <v>0</v>
      </c>
      <c r="BX19" s="71">
        <v>0</v>
      </c>
      <c r="BY19" s="71">
        <v>0</v>
      </c>
      <c r="BZ19" s="71">
        <v>31625</v>
      </c>
      <c r="CA19" s="71">
        <v>4736.4830000000002</v>
      </c>
      <c r="CB19" s="71">
        <v>42143.8</v>
      </c>
      <c r="CC19" s="71">
        <v>13893.75</v>
      </c>
      <c r="CD19" s="71">
        <v>4915</v>
      </c>
      <c r="CE19" s="71">
        <v>1217.0989999999999</v>
      </c>
      <c r="CF19" s="71">
        <v>15132</v>
      </c>
      <c r="CG19" s="71">
        <v>15132</v>
      </c>
      <c r="CH19" s="71">
        <v>0</v>
      </c>
      <c r="CI19" s="71">
        <v>0</v>
      </c>
      <c r="CJ19" s="71">
        <v>0</v>
      </c>
      <c r="CK19" s="71">
        <v>0</v>
      </c>
      <c r="CL19" s="71">
        <v>660</v>
      </c>
      <c r="CM19" s="71">
        <v>165</v>
      </c>
      <c r="CN19" s="71">
        <v>0</v>
      </c>
      <c r="CO19" s="71">
        <v>0</v>
      </c>
      <c r="CP19" s="71">
        <v>4420</v>
      </c>
      <c r="CQ19" s="71">
        <v>70</v>
      </c>
      <c r="CR19" s="71">
        <v>29150</v>
      </c>
      <c r="CS19" s="71">
        <v>0</v>
      </c>
      <c r="CT19" s="71">
        <v>3720</v>
      </c>
      <c r="CU19" s="71">
        <v>70</v>
      </c>
      <c r="CV19" s="71">
        <v>0</v>
      </c>
      <c r="CW19" s="71">
        <v>0</v>
      </c>
      <c r="CX19" s="71">
        <v>400</v>
      </c>
      <c r="CY19" s="71">
        <v>0</v>
      </c>
      <c r="CZ19" s="71">
        <v>0</v>
      </c>
      <c r="DA19" s="71">
        <v>0</v>
      </c>
      <c r="DB19" s="71">
        <v>85455</v>
      </c>
      <c r="DC19" s="71">
        <v>18070.811000000002</v>
      </c>
      <c r="DD19" s="71">
        <v>22626.5</v>
      </c>
      <c r="DE19" s="71">
        <v>11579.737999999999</v>
      </c>
      <c r="DF19" s="71">
        <v>69343.399999999994</v>
      </c>
      <c r="DG19" s="71">
        <v>14469.082</v>
      </c>
      <c r="DH19" s="71">
        <v>22626.5</v>
      </c>
      <c r="DI19" s="71">
        <v>11579.737999999999</v>
      </c>
      <c r="DJ19" s="71">
        <v>7000</v>
      </c>
      <c r="DK19" s="71">
        <v>600</v>
      </c>
      <c r="DL19" s="71">
        <v>0</v>
      </c>
      <c r="DM19" s="71">
        <v>0</v>
      </c>
      <c r="DN19" s="71">
        <v>0</v>
      </c>
      <c r="DO19" s="71">
        <v>0</v>
      </c>
      <c r="DP19" s="71">
        <v>32000</v>
      </c>
      <c r="DQ19" s="71">
        <v>0</v>
      </c>
      <c r="DR19" s="71">
        <v>0</v>
      </c>
      <c r="DS19" s="71">
        <v>0</v>
      </c>
      <c r="DT19" s="71">
        <v>32000</v>
      </c>
      <c r="DU19" s="71">
        <v>0</v>
      </c>
    </row>
    <row r="20" spans="1:126" s="69" customFormat="1" ht="20.25" customHeight="1">
      <c r="B20" s="74">
        <v>11</v>
      </c>
      <c r="C20" s="79" t="s">
        <v>142</v>
      </c>
      <c r="D20" s="82">
        <f t="shared" si="95"/>
        <v>359474.22500000003</v>
      </c>
      <c r="E20" s="82">
        <f t="shared" si="96"/>
        <v>53209.571600000003</v>
      </c>
      <c r="F20" s="83">
        <f t="shared" si="97"/>
        <v>270802.90000000002</v>
      </c>
      <c r="G20" s="83">
        <f t="shared" si="98"/>
        <v>48914.220600000001</v>
      </c>
      <c r="H20" s="83">
        <f t="shared" si="99"/>
        <v>88671.325000000012</v>
      </c>
      <c r="I20" s="83">
        <f t="shared" si="100"/>
        <v>4295.3509999999997</v>
      </c>
      <c r="J20" s="71">
        <v>111924.1</v>
      </c>
      <c r="K20" s="71">
        <v>25300.707399999999</v>
      </c>
      <c r="L20" s="71">
        <v>1830</v>
      </c>
      <c r="M20" s="71">
        <v>0</v>
      </c>
      <c r="N20" s="71">
        <v>101509.3</v>
      </c>
      <c r="O20" s="71">
        <v>25085.507399999999</v>
      </c>
      <c r="P20" s="71">
        <v>1500</v>
      </c>
      <c r="Q20" s="71">
        <v>0</v>
      </c>
      <c r="R20" s="71">
        <v>10170</v>
      </c>
      <c r="S20" s="71">
        <v>154</v>
      </c>
      <c r="T20" s="71">
        <v>330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19550</v>
      </c>
      <c r="AE20" s="71">
        <v>4575.5</v>
      </c>
      <c r="AF20" s="71">
        <v>60597.478000000003</v>
      </c>
      <c r="AG20" s="71">
        <v>3952.991</v>
      </c>
      <c r="AH20" s="71"/>
      <c r="AI20" s="71"/>
      <c r="AJ20" s="71"/>
      <c r="AK20" s="71"/>
      <c r="AL20" s="71">
        <v>1900</v>
      </c>
      <c r="AM20" s="71">
        <v>475.5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17650</v>
      </c>
      <c r="AU20" s="71">
        <v>4100</v>
      </c>
      <c r="AV20" s="71">
        <v>60597.478000000003</v>
      </c>
      <c r="AW20" s="71">
        <v>4437.3029999999999</v>
      </c>
      <c r="AX20" s="71">
        <v>0</v>
      </c>
      <c r="AY20" s="71">
        <v>0</v>
      </c>
      <c r="AZ20" s="71">
        <v>0</v>
      </c>
      <c r="BA20" s="71">
        <v>-484.31200000000001</v>
      </c>
      <c r="BB20" s="71">
        <v>11900</v>
      </c>
      <c r="BC20" s="71">
        <v>3000</v>
      </c>
      <c r="BD20" s="71">
        <v>0</v>
      </c>
      <c r="BE20" s="71">
        <v>0</v>
      </c>
      <c r="BF20" s="71">
        <v>11900</v>
      </c>
      <c r="BG20" s="71">
        <v>3000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16994.2</v>
      </c>
      <c r="BO20" s="71">
        <v>3755.2772</v>
      </c>
      <c r="BP20" s="71">
        <v>26243.847000000002</v>
      </c>
      <c r="BQ20" s="71">
        <v>342.36</v>
      </c>
      <c r="BR20" s="71">
        <v>0</v>
      </c>
      <c r="BS20" s="71">
        <v>0</v>
      </c>
      <c r="BT20" s="71">
        <v>342.5</v>
      </c>
      <c r="BU20" s="71">
        <v>342.36</v>
      </c>
      <c r="BV20" s="71">
        <v>0</v>
      </c>
      <c r="BW20" s="71">
        <v>0</v>
      </c>
      <c r="BX20" s="71">
        <v>0</v>
      </c>
      <c r="BY20" s="71">
        <v>0</v>
      </c>
      <c r="BZ20" s="71">
        <v>8210.4</v>
      </c>
      <c r="CA20" s="71">
        <v>1760.3870999999999</v>
      </c>
      <c r="CB20" s="71">
        <v>23351.347000000002</v>
      </c>
      <c r="CC20" s="71">
        <v>0</v>
      </c>
      <c r="CD20" s="71">
        <v>8783.7999999999993</v>
      </c>
      <c r="CE20" s="71">
        <v>1994.8901000000001</v>
      </c>
      <c r="CF20" s="71">
        <v>2550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6400</v>
      </c>
      <c r="CQ20" s="71">
        <v>1908</v>
      </c>
      <c r="CR20" s="71">
        <v>0</v>
      </c>
      <c r="CS20" s="71">
        <v>0</v>
      </c>
      <c r="CT20" s="71">
        <v>6400</v>
      </c>
      <c r="CU20" s="71">
        <v>1908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47670.5</v>
      </c>
      <c r="DC20" s="71">
        <v>10374.736000000001</v>
      </c>
      <c r="DD20" s="71">
        <v>0</v>
      </c>
      <c r="DE20" s="71">
        <v>0</v>
      </c>
      <c r="DF20" s="71">
        <v>39108</v>
      </c>
      <c r="DG20" s="71">
        <v>9111.7360000000008</v>
      </c>
      <c r="DH20" s="71">
        <v>0</v>
      </c>
      <c r="DI20" s="71">
        <v>0</v>
      </c>
      <c r="DJ20" s="71">
        <v>3300</v>
      </c>
      <c r="DK20" s="71">
        <v>0</v>
      </c>
      <c r="DL20" s="71">
        <v>0</v>
      </c>
      <c r="DM20" s="71">
        <v>0</v>
      </c>
      <c r="DN20" s="71">
        <v>53064.1</v>
      </c>
      <c r="DO20" s="71">
        <v>0</v>
      </c>
      <c r="DP20" s="71">
        <v>53064.1</v>
      </c>
      <c r="DQ20" s="71">
        <v>0</v>
      </c>
      <c r="DR20" s="71">
        <v>0</v>
      </c>
      <c r="DS20" s="71">
        <v>0</v>
      </c>
      <c r="DT20" s="71">
        <v>0</v>
      </c>
      <c r="DU20" s="71">
        <v>0</v>
      </c>
    </row>
    <row r="21" spans="1:126" s="69" customFormat="1" ht="21" customHeight="1">
      <c r="A21" s="72"/>
      <c r="B21" s="74">
        <v>12</v>
      </c>
      <c r="C21" s="79" t="s">
        <v>143</v>
      </c>
      <c r="D21" s="82">
        <f t="shared" si="95"/>
        <v>901301</v>
      </c>
      <c r="E21" s="82">
        <f t="shared" si="96"/>
        <v>99698.856899999999</v>
      </c>
      <c r="F21" s="83">
        <f t="shared" si="97"/>
        <v>245356.00000000003</v>
      </c>
      <c r="G21" s="83">
        <f t="shared" si="98"/>
        <v>42620.180899999999</v>
      </c>
      <c r="H21" s="83">
        <f t="shared" si="99"/>
        <v>655945</v>
      </c>
      <c r="I21" s="83">
        <f t="shared" si="100"/>
        <v>57078.675999999999</v>
      </c>
      <c r="J21" s="71">
        <v>66369.156000000003</v>
      </c>
      <c r="K21" s="71">
        <v>13414.234899999999</v>
      </c>
      <c r="L21" s="71">
        <v>82500</v>
      </c>
      <c r="M21" s="71">
        <v>900.125</v>
      </c>
      <c r="N21" s="71">
        <v>62269.156000000003</v>
      </c>
      <c r="O21" s="71">
        <v>12944.284900000001</v>
      </c>
      <c r="P21" s="71">
        <v>8000</v>
      </c>
      <c r="Q21" s="71">
        <v>0</v>
      </c>
      <c r="R21" s="71">
        <v>4100</v>
      </c>
      <c r="S21" s="71">
        <v>469.95</v>
      </c>
      <c r="T21" s="71">
        <v>74500</v>
      </c>
      <c r="U21" s="71">
        <v>900.125</v>
      </c>
      <c r="V21" s="71">
        <v>0</v>
      </c>
      <c r="W21" s="71">
        <v>0</v>
      </c>
      <c r="X21" s="71">
        <v>400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1850</v>
      </c>
      <c r="AE21" s="71">
        <v>264.96600000000001</v>
      </c>
      <c r="AF21" s="71">
        <v>350845</v>
      </c>
      <c r="AG21" s="71">
        <v>53380</v>
      </c>
      <c r="AH21" s="71"/>
      <c r="AI21" s="71"/>
      <c r="AJ21" s="71"/>
      <c r="AK21" s="71"/>
      <c r="AL21" s="71">
        <v>1150</v>
      </c>
      <c r="AM21" s="71">
        <v>264.96600000000001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700</v>
      </c>
      <c r="AU21" s="71">
        <v>0</v>
      </c>
      <c r="AV21" s="71">
        <v>351845</v>
      </c>
      <c r="AW21" s="71">
        <v>53380</v>
      </c>
      <c r="AX21" s="71">
        <v>0</v>
      </c>
      <c r="AY21" s="71">
        <v>0</v>
      </c>
      <c r="AZ21" s="71">
        <v>-1000</v>
      </c>
      <c r="BA21" s="71">
        <v>0</v>
      </c>
      <c r="BB21" s="71">
        <v>17500</v>
      </c>
      <c r="BC21" s="71">
        <v>1568</v>
      </c>
      <c r="BD21" s="71">
        <v>500</v>
      </c>
      <c r="BE21" s="71">
        <v>0</v>
      </c>
      <c r="BF21" s="71">
        <v>17000</v>
      </c>
      <c r="BG21" s="71">
        <v>1568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29983.9</v>
      </c>
      <c r="BO21" s="71">
        <v>5742.63</v>
      </c>
      <c r="BP21" s="71">
        <v>138250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1500</v>
      </c>
      <c r="CA21" s="71">
        <v>168.53</v>
      </c>
      <c r="CB21" s="71">
        <v>113600</v>
      </c>
      <c r="CC21" s="71">
        <v>0</v>
      </c>
      <c r="CD21" s="71">
        <v>1000</v>
      </c>
      <c r="CE21" s="71">
        <v>74.099999999999994</v>
      </c>
      <c r="CF21" s="71">
        <v>24650</v>
      </c>
      <c r="CG21" s="71">
        <v>0</v>
      </c>
      <c r="CH21" s="71">
        <v>27483.9</v>
      </c>
      <c r="CI21" s="71">
        <v>5500</v>
      </c>
      <c r="CJ21" s="71">
        <v>0</v>
      </c>
      <c r="CK21" s="71">
        <v>0</v>
      </c>
      <c r="CL21" s="71">
        <v>2100</v>
      </c>
      <c r="CM21" s="71">
        <v>525</v>
      </c>
      <c r="CN21" s="71">
        <v>2200</v>
      </c>
      <c r="CO21" s="71">
        <v>960</v>
      </c>
      <c r="CP21" s="71">
        <v>13382.7</v>
      </c>
      <c r="CQ21" s="71">
        <v>2760.35</v>
      </c>
      <c r="CR21" s="71">
        <v>33300</v>
      </c>
      <c r="CS21" s="71">
        <v>0</v>
      </c>
      <c r="CT21" s="71">
        <v>12932.7</v>
      </c>
      <c r="CU21" s="71">
        <v>2760.35</v>
      </c>
      <c r="CV21" s="71">
        <v>0</v>
      </c>
      <c r="CW21" s="71">
        <v>0</v>
      </c>
      <c r="CX21" s="71">
        <v>10982.7</v>
      </c>
      <c r="CY21" s="71">
        <v>2500</v>
      </c>
      <c r="CZ21" s="71">
        <v>0</v>
      </c>
      <c r="DA21" s="71">
        <v>0</v>
      </c>
      <c r="DB21" s="71">
        <v>97152.9</v>
      </c>
      <c r="DC21" s="71">
        <v>17625</v>
      </c>
      <c r="DD21" s="71">
        <v>47950</v>
      </c>
      <c r="DE21" s="71">
        <v>1838.5509999999999</v>
      </c>
      <c r="DF21" s="71">
        <v>62934.3</v>
      </c>
      <c r="DG21" s="71">
        <v>10000</v>
      </c>
      <c r="DH21" s="71">
        <v>47950</v>
      </c>
      <c r="DI21" s="71">
        <v>1838.5509999999999</v>
      </c>
      <c r="DJ21" s="71">
        <v>4200</v>
      </c>
      <c r="DK21" s="71">
        <v>720</v>
      </c>
      <c r="DL21" s="71">
        <v>0</v>
      </c>
      <c r="DM21" s="71">
        <v>0</v>
      </c>
      <c r="DN21" s="71">
        <v>12817.343999999999</v>
      </c>
      <c r="DO21" s="71">
        <v>0</v>
      </c>
      <c r="DP21" s="71">
        <v>12817.343999999999</v>
      </c>
      <c r="DQ21" s="71">
        <v>0</v>
      </c>
      <c r="DR21" s="71">
        <v>0</v>
      </c>
      <c r="DS21" s="71">
        <v>0</v>
      </c>
      <c r="DT21" s="71">
        <v>0</v>
      </c>
      <c r="DU21" s="71">
        <v>0</v>
      </c>
      <c r="DV21" s="40"/>
    </row>
    <row r="22" spans="1:126" s="69" customFormat="1" ht="20.25" customHeight="1">
      <c r="B22" s="74">
        <v>13</v>
      </c>
      <c r="C22" s="79" t="s">
        <v>144</v>
      </c>
      <c r="D22" s="82">
        <f t="shared" si="95"/>
        <v>396477</v>
      </c>
      <c r="E22" s="82">
        <f t="shared" si="96"/>
        <v>57862.582200000004</v>
      </c>
      <c r="F22" s="83">
        <f t="shared" si="97"/>
        <v>309077</v>
      </c>
      <c r="G22" s="83">
        <f t="shared" si="98"/>
        <v>74107.861199999999</v>
      </c>
      <c r="H22" s="83">
        <f t="shared" si="99"/>
        <v>102400</v>
      </c>
      <c r="I22" s="83">
        <f t="shared" si="100"/>
        <v>-1245.2789999999998</v>
      </c>
      <c r="J22" s="71">
        <v>94327</v>
      </c>
      <c r="K22" s="71">
        <v>25436.865000000002</v>
      </c>
      <c r="L22" s="71">
        <v>8400</v>
      </c>
      <c r="M22" s="71">
        <v>1140.2</v>
      </c>
      <c r="N22" s="71">
        <v>92827</v>
      </c>
      <c r="O22" s="71">
        <v>24760.865000000002</v>
      </c>
      <c r="P22" s="71">
        <v>1400</v>
      </c>
      <c r="Q22" s="71">
        <v>0</v>
      </c>
      <c r="R22" s="71">
        <v>1000</v>
      </c>
      <c r="S22" s="71">
        <v>640</v>
      </c>
      <c r="T22" s="71">
        <v>7000</v>
      </c>
      <c r="U22" s="71">
        <v>1140.2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7800</v>
      </c>
      <c r="AE22" s="71">
        <v>258</v>
      </c>
      <c r="AF22" s="71">
        <v>15000</v>
      </c>
      <c r="AG22" s="71">
        <v>-2583.9789999999998</v>
      </c>
      <c r="AH22" s="71"/>
      <c r="AI22" s="71"/>
      <c r="AJ22" s="71"/>
      <c r="AK22" s="71"/>
      <c r="AL22" s="71">
        <v>1300</v>
      </c>
      <c r="AM22" s="71">
        <v>258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6000</v>
      </c>
      <c r="AU22" s="71">
        <v>0</v>
      </c>
      <c r="AV22" s="71">
        <v>25000</v>
      </c>
      <c r="AW22" s="71">
        <v>0</v>
      </c>
      <c r="AX22" s="71">
        <v>500</v>
      </c>
      <c r="AY22" s="71">
        <v>0</v>
      </c>
      <c r="AZ22" s="71">
        <v>-10000</v>
      </c>
      <c r="BA22" s="71">
        <v>-2583.9789999999998</v>
      </c>
      <c r="BB22" s="71">
        <v>12000</v>
      </c>
      <c r="BC22" s="71">
        <v>1766.1656</v>
      </c>
      <c r="BD22" s="71">
        <v>0</v>
      </c>
      <c r="BE22" s="71">
        <v>0</v>
      </c>
      <c r="BF22" s="71">
        <v>12000</v>
      </c>
      <c r="BG22" s="71">
        <v>1766.1656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30500</v>
      </c>
      <c r="BO22" s="71">
        <v>8067.5526</v>
      </c>
      <c r="BP22" s="71">
        <v>13000</v>
      </c>
      <c r="BQ22" s="71">
        <v>198.5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30500</v>
      </c>
      <c r="CE22" s="71">
        <v>8067.5526</v>
      </c>
      <c r="CF22" s="71">
        <v>13000</v>
      </c>
      <c r="CG22" s="71">
        <v>198.5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19550</v>
      </c>
      <c r="CQ22" s="71">
        <v>3575</v>
      </c>
      <c r="CR22" s="71">
        <v>66000</v>
      </c>
      <c r="CS22" s="71">
        <v>0</v>
      </c>
      <c r="CT22" s="71">
        <v>19450</v>
      </c>
      <c r="CU22" s="71">
        <v>3575</v>
      </c>
      <c r="CV22" s="71">
        <v>66000</v>
      </c>
      <c r="CW22" s="71">
        <v>0</v>
      </c>
      <c r="CX22" s="71">
        <v>9500</v>
      </c>
      <c r="CY22" s="71">
        <v>2565</v>
      </c>
      <c r="CZ22" s="71">
        <v>66000</v>
      </c>
      <c r="DA22" s="71">
        <v>0</v>
      </c>
      <c r="DB22" s="71">
        <v>93000</v>
      </c>
      <c r="DC22" s="71">
        <v>19629.277999999998</v>
      </c>
      <c r="DD22" s="71">
        <v>0</v>
      </c>
      <c r="DE22" s="71">
        <v>0</v>
      </c>
      <c r="DF22" s="71">
        <v>53500</v>
      </c>
      <c r="DG22" s="71">
        <v>11273</v>
      </c>
      <c r="DH22" s="71">
        <v>0</v>
      </c>
      <c r="DI22" s="71">
        <v>0</v>
      </c>
      <c r="DJ22" s="71">
        <v>3900</v>
      </c>
      <c r="DK22" s="71">
        <v>375</v>
      </c>
      <c r="DL22" s="71">
        <v>0</v>
      </c>
      <c r="DM22" s="71">
        <v>0</v>
      </c>
      <c r="DN22" s="71">
        <v>33000</v>
      </c>
      <c r="DO22" s="71">
        <v>0</v>
      </c>
      <c r="DP22" s="71">
        <v>48000</v>
      </c>
      <c r="DQ22" s="71">
        <v>15000</v>
      </c>
      <c r="DR22" s="71">
        <v>0</v>
      </c>
      <c r="DS22" s="71">
        <v>0</v>
      </c>
      <c r="DT22" s="71">
        <v>15000</v>
      </c>
      <c r="DU22" s="71">
        <v>15000</v>
      </c>
    </row>
    <row r="23" spans="1:126" s="69" customFormat="1" ht="18" customHeight="1">
      <c r="A23" s="72"/>
      <c r="B23" s="74">
        <v>14</v>
      </c>
      <c r="C23" s="79" t="s">
        <v>145</v>
      </c>
      <c r="D23" s="82">
        <f t="shared" si="95"/>
        <v>855676.25799999991</v>
      </c>
      <c r="E23" s="82">
        <f t="shared" si="96"/>
        <v>180625.25940000001</v>
      </c>
      <c r="F23" s="83">
        <f t="shared" si="97"/>
        <v>672399.11569999997</v>
      </c>
      <c r="G23" s="83">
        <f t="shared" si="98"/>
        <v>119383.16740000001</v>
      </c>
      <c r="H23" s="83">
        <f t="shared" si="99"/>
        <v>219020.5073</v>
      </c>
      <c r="I23" s="83">
        <f t="shared" si="100"/>
        <v>61242.092000000004</v>
      </c>
      <c r="J23" s="71">
        <v>225939.43969999999</v>
      </c>
      <c r="K23" s="71">
        <v>41305.3819</v>
      </c>
      <c r="L23" s="71">
        <v>15355</v>
      </c>
      <c r="M23" s="71">
        <v>989</v>
      </c>
      <c r="N23" s="71">
        <v>160826.21720000001</v>
      </c>
      <c r="O23" s="71">
        <v>27779.293600000001</v>
      </c>
      <c r="P23" s="71">
        <v>6955</v>
      </c>
      <c r="Q23" s="71">
        <v>489</v>
      </c>
      <c r="R23" s="71">
        <v>61933.599999999999</v>
      </c>
      <c r="S23" s="71">
        <v>12491.614</v>
      </c>
      <c r="T23" s="71">
        <v>8400</v>
      </c>
      <c r="U23" s="71">
        <v>500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25716.5</v>
      </c>
      <c r="AE23" s="71">
        <v>4876.027</v>
      </c>
      <c r="AF23" s="71">
        <v>137377.49429999999</v>
      </c>
      <c r="AG23" s="71">
        <v>58680.87</v>
      </c>
      <c r="AH23" s="71"/>
      <c r="AI23" s="71"/>
      <c r="AJ23" s="71"/>
      <c r="AK23" s="71"/>
      <c r="AL23" s="71">
        <v>400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25316.5</v>
      </c>
      <c r="AU23" s="71">
        <v>4876.027</v>
      </c>
      <c r="AV23" s="71">
        <v>157377.49429999999</v>
      </c>
      <c r="AW23" s="71">
        <v>59700</v>
      </c>
      <c r="AX23" s="71">
        <v>0</v>
      </c>
      <c r="AY23" s="71">
        <v>0</v>
      </c>
      <c r="AZ23" s="71">
        <v>-20000</v>
      </c>
      <c r="BA23" s="71">
        <v>-1019.13</v>
      </c>
      <c r="BB23" s="71">
        <v>65540.898000000001</v>
      </c>
      <c r="BC23" s="71">
        <v>12677.218000000001</v>
      </c>
      <c r="BD23" s="71">
        <v>0</v>
      </c>
      <c r="BE23" s="71">
        <v>0</v>
      </c>
      <c r="BF23" s="71">
        <v>58728.398000000001</v>
      </c>
      <c r="BG23" s="71">
        <v>12677.218000000001</v>
      </c>
      <c r="BH23" s="71">
        <v>0</v>
      </c>
      <c r="BI23" s="71">
        <v>0</v>
      </c>
      <c r="BJ23" s="71">
        <v>6812.5</v>
      </c>
      <c r="BK23" s="71">
        <v>0</v>
      </c>
      <c r="BL23" s="71">
        <v>0</v>
      </c>
      <c r="BM23" s="71">
        <v>0</v>
      </c>
      <c r="BN23" s="71">
        <v>40311.606399999997</v>
      </c>
      <c r="BO23" s="71">
        <v>4656.5848999999998</v>
      </c>
      <c r="BP23" s="71">
        <v>36410.012999999999</v>
      </c>
      <c r="BQ23" s="71">
        <v>630</v>
      </c>
      <c r="BR23" s="71">
        <v>13840</v>
      </c>
      <c r="BS23" s="71">
        <v>746.62300000000005</v>
      </c>
      <c r="BT23" s="71">
        <v>36410.012999999999</v>
      </c>
      <c r="BU23" s="71">
        <v>630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</v>
      </c>
      <c r="CD23" s="71">
        <v>26471.606400000001</v>
      </c>
      <c r="CE23" s="71">
        <v>3909.9618999999998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43583.727400000003</v>
      </c>
      <c r="CQ23" s="71">
        <v>9149.6234000000004</v>
      </c>
      <c r="CR23" s="71">
        <v>22458</v>
      </c>
      <c r="CS23" s="71">
        <v>862.22199999999998</v>
      </c>
      <c r="CT23" s="71">
        <v>35541.827400000002</v>
      </c>
      <c r="CU23" s="71">
        <v>8765.8233999999993</v>
      </c>
      <c r="CV23" s="71">
        <v>9928</v>
      </c>
      <c r="CW23" s="71">
        <v>240</v>
      </c>
      <c r="CX23" s="71">
        <v>21013.4604</v>
      </c>
      <c r="CY23" s="71">
        <v>5252.5933999999997</v>
      </c>
      <c r="CZ23" s="71">
        <v>4106</v>
      </c>
      <c r="DA23" s="71">
        <v>160</v>
      </c>
      <c r="DB23" s="71">
        <v>199688.57920000001</v>
      </c>
      <c r="DC23" s="71">
        <v>46183.332199999997</v>
      </c>
      <c r="DD23" s="71">
        <v>7420</v>
      </c>
      <c r="DE23" s="71">
        <v>80</v>
      </c>
      <c r="DF23" s="71">
        <v>128877.5714</v>
      </c>
      <c r="DG23" s="71">
        <v>29221.752400000001</v>
      </c>
      <c r="DH23" s="71">
        <v>7420</v>
      </c>
      <c r="DI23" s="71">
        <v>80</v>
      </c>
      <c r="DJ23" s="71">
        <v>2800</v>
      </c>
      <c r="DK23" s="71">
        <v>535</v>
      </c>
      <c r="DL23" s="71">
        <v>0</v>
      </c>
      <c r="DM23" s="71">
        <v>0</v>
      </c>
      <c r="DN23" s="71">
        <v>33075</v>
      </c>
      <c r="DO23" s="71">
        <v>0</v>
      </c>
      <c r="DP23" s="71">
        <v>68818.365000000005</v>
      </c>
      <c r="DQ23" s="71">
        <v>0</v>
      </c>
      <c r="DR23" s="71">
        <v>0</v>
      </c>
      <c r="DS23" s="71">
        <v>0</v>
      </c>
      <c r="DT23" s="71">
        <v>35743.364999999998</v>
      </c>
      <c r="DU23" s="71">
        <v>0</v>
      </c>
      <c r="DV23" s="40"/>
    </row>
    <row r="24" spans="1:126" s="69" customFormat="1" ht="18" customHeight="1">
      <c r="A24" s="72"/>
      <c r="B24" s="74">
        <v>15</v>
      </c>
      <c r="C24" s="79" t="s">
        <v>146</v>
      </c>
      <c r="D24" s="82">
        <f t="shared" si="95"/>
        <v>509040.73310000007</v>
      </c>
      <c r="E24" s="82">
        <f t="shared" si="96"/>
        <v>50121.434600000001</v>
      </c>
      <c r="F24" s="83">
        <f t="shared" si="97"/>
        <v>323327.95</v>
      </c>
      <c r="G24" s="83">
        <f t="shared" si="98"/>
        <v>46110.924599999998</v>
      </c>
      <c r="H24" s="83">
        <f t="shared" si="99"/>
        <v>219452.7831</v>
      </c>
      <c r="I24" s="83">
        <f t="shared" si="100"/>
        <v>4010.51</v>
      </c>
      <c r="J24" s="71">
        <v>107276.6</v>
      </c>
      <c r="K24" s="71">
        <v>22033.069599999999</v>
      </c>
      <c r="L24" s="71">
        <v>18550</v>
      </c>
      <c r="M24" s="71">
        <v>1517</v>
      </c>
      <c r="N24" s="71">
        <v>96016.6</v>
      </c>
      <c r="O24" s="71">
        <v>20826.069599999999</v>
      </c>
      <c r="P24" s="71">
        <v>3700</v>
      </c>
      <c r="Q24" s="71">
        <v>1517</v>
      </c>
      <c r="R24" s="71">
        <v>11260</v>
      </c>
      <c r="S24" s="71">
        <v>1207</v>
      </c>
      <c r="T24" s="71">
        <v>14850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9200</v>
      </c>
      <c r="AE24" s="71">
        <v>781.3</v>
      </c>
      <c r="AF24" s="71">
        <v>98966.783100000001</v>
      </c>
      <c r="AG24" s="71">
        <v>-1136.29</v>
      </c>
      <c r="AH24" s="71"/>
      <c r="AI24" s="71"/>
      <c r="AJ24" s="71"/>
      <c r="AK24" s="71"/>
      <c r="AL24" s="71">
        <v>3900</v>
      </c>
      <c r="AM24" s="71">
        <v>781.3</v>
      </c>
      <c r="AN24" s="71">
        <v>5790</v>
      </c>
      <c r="AO24" s="71">
        <v>0</v>
      </c>
      <c r="AP24" s="71">
        <v>1600</v>
      </c>
      <c r="AQ24" s="71">
        <v>0</v>
      </c>
      <c r="AR24" s="71">
        <v>37230.6</v>
      </c>
      <c r="AS24" s="71">
        <v>0</v>
      </c>
      <c r="AT24" s="71">
        <v>3700</v>
      </c>
      <c r="AU24" s="71">
        <v>0</v>
      </c>
      <c r="AV24" s="71">
        <v>69480.100099999996</v>
      </c>
      <c r="AW24" s="71">
        <v>0</v>
      </c>
      <c r="AX24" s="71">
        <v>0</v>
      </c>
      <c r="AY24" s="71">
        <v>0</v>
      </c>
      <c r="AZ24" s="71">
        <v>-13533.916999999999</v>
      </c>
      <c r="BA24" s="71">
        <v>-1136.29</v>
      </c>
      <c r="BB24" s="71">
        <v>1603</v>
      </c>
      <c r="BC24" s="71">
        <v>0</v>
      </c>
      <c r="BD24" s="71">
        <v>3500</v>
      </c>
      <c r="BE24" s="71">
        <v>0</v>
      </c>
      <c r="BF24" s="71">
        <v>1603</v>
      </c>
      <c r="BG24" s="71">
        <v>0</v>
      </c>
      <c r="BH24" s="71">
        <v>3500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7820</v>
      </c>
      <c r="BO24" s="71">
        <v>609</v>
      </c>
      <c r="BP24" s="71">
        <v>23436</v>
      </c>
      <c r="BQ24" s="71">
        <v>3569.8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2120</v>
      </c>
      <c r="CA24" s="71">
        <v>174</v>
      </c>
      <c r="CB24" s="71">
        <v>1500</v>
      </c>
      <c r="CC24" s="71">
        <v>0</v>
      </c>
      <c r="CD24" s="71">
        <v>5700</v>
      </c>
      <c r="CE24" s="71">
        <v>435</v>
      </c>
      <c r="CF24" s="71">
        <v>21936</v>
      </c>
      <c r="CG24" s="71">
        <v>3569.8</v>
      </c>
      <c r="CH24" s="71">
        <v>0</v>
      </c>
      <c r="CI24" s="71">
        <v>0</v>
      </c>
      <c r="CJ24" s="71">
        <v>0</v>
      </c>
      <c r="CK24" s="71">
        <v>0</v>
      </c>
      <c r="CL24" s="71">
        <v>300</v>
      </c>
      <c r="CM24" s="71">
        <v>0</v>
      </c>
      <c r="CN24" s="71">
        <v>0</v>
      </c>
      <c r="CO24" s="71">
        <v>0</v>
      </c>
      <c r="CP24" s="71">
        <v>65218.7</v>
      </c>
      <c r="CQ24" s="71">
        <v>6665.8530000000001</v>
      </c>
      <c r="CR24" s="71">
        <v>0</v>
      </c>
      <c r="CS24" s="71">
        <v>0</v>
      </c>
      <c r="CT24" s="71">
        <v>60868.7</v>
      </c>
      <c r="CU24" s="71">
        <v>6165.8530000000001</v>
      </c>
      <c r="CV24" s="71">
        <v>0</v>
      </c>
      <c r="CW24" s="71">
        <v>0</v>
      </c>
      <c r="CX24" s="71">
        <v>54035</v>
      </c>
      <c r="CY24" s="71">
        <v>4877.9530000000004</v>
      </c>
      <c r="CZ24" s="71">
        <v>0</v>
      </c>
      <c r="DA24" s="71">
        <v>0</v>
      </c>
      <c r="DB24" s="71">
        <v>86895.5</v>
      </c>
      <c r="DC24" s="71">
        <v>14381.701999999999</v>
      </c>
      <c r="DD24" s="71">
        <v>75000</v>
      </c>
      <c r="DE24" s="71">
        <v>60</v>
      </c>
      <c r="DF24" s="71">
        <v>69097.5</v>
      </c>
      <c r="DG24" s="71">
        <v>10692.976000000001</v>
      </c>
      <c r="DH24" s="71">
        <v>40000</v>
      </c>
      <c r="DI24" s="71">
        <v>60</v>
      </c>
      <c r="DJ24" s="71">
        <v>9700</v>
      </c>
      <c r="DK24" s="71">
        <v>1640</v>
      </c>
      <c r="DL24" s="71">
        <v>0</v>
      </c>
      <c r="DM24" s="71">
        <v>0</v>
      </c>
      <c r="DN24" s="71">
        <v>1574.15</v>
      </c>
      <c r="DO24" s="71">
        <v>0</v>
      </c>
      <c r="DP24" s="71">
        <v>35314.15</v>
      </c>
      <c r="DQ24" s="71">
        <v>0</v>
      </c>
      <c r="DR24" s="71">
        <v>0</v>
      </c>
      <c r="DS24" s="71">
        <v>0</v>
      </c>
      <c r="DT24" s="71">
        <v>33740</v>
      </c>
      <c r="DU24" s="71">
        <v>0</v>
      </c>
      <c r="DV24" s="40"/>
    </row>
    <row r="25" spans="1:126" s="69" customFormat="1" ht="18" customHeight="1">
      <c r="A25" s="72"/>
      <c r="B25" s="74">
        <v>16</v>
      </c>
      <c r="C25" s="79" t="s">
        <v>147</v>
      </c>
      <c r="D25" s="82">
        <f t="shared" si="95"/>
        <v>385032.55879999994</v>
      </c>
      <c r="E25" s="82">
        <f t="shared" si="96"/>
        <v>59564.251900000003</v>
      </c>
      <c r="F25" s="83">
        <f t="shared" si="97"/>
        <v>223700.89999999997</v>
      </c>
      <c r="G25" s="83">
        <f t="shared" si="98"/>
        <v>31002.2343</v>
      </c>
      <c r="H25" s="83">
        <f t="shared" si="99"/>
        <v>203689.36</v>
      </c>
      <c r="I25" s="83">
        <f t="shared" si="100"/>
        <v>28562.017600000003</v>
      </c>
      <c r="J25" s="71">
        <v>112517.4</v>
      </c>
      <c r="K25" s="71">
        <v>22546.1433</v>
      </c>
      <c r="L25" s="71">
        <v>65624.600000000006</v>
      </c>
      <c r="M25" s="71">
        <v>16323.558000000001</v>
      </c>
      <c r="N25" s="71">
        <v>89673.4</v>
      </c>
      <c r="O25" s="71">
        <v>19589.993299999998</v>
      </c>
      <c r="P25" s="71">
        <v>2000</v>
      </c>
      <c r="Q25" s="71">
        <v>0</v>
      </c>
      <c r="R25" s="71">
        <v>22700</v>
      </c>
      <c r="S25" s="71">
        <v>2920.15</v>
      </c>
      <c r="T25" s="71">
        <v>63624.6</v>
      </c>
      <c r="U25" s="71">
        <v>16323.558000000001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27220</v>
      </c>
      <c r="AE25" s="71">
        <v>3889</v>
      </c>
      <c r="AF25" s="71">
        <v>83258.759999999995</v>
      </c>
      <c r="AG25" s="71">
        <v>5197.3166000000001</v>
      </c>
      <c r="AH25" s="71"/>
      <c r="AI25" s="71"/>
      <c r="AJ25" s="71"/>
      <c r="AK25" s="71"/>
      <c r="AL25" s="71">
        <v>27220</v>
      </c>
      <c r="AM25" s="71">
        <v>3889</v>
      </c>
      <c r="AN25" s="71">
        <v>8415</v>
      </c>
      <c r="AO25" s="71">
        <v>367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148037</v>
      </c>
      <c r="AW25" s="71">
        <v>4886.1080000000002</v>
      </c>
      <c r="AX25" s="71">
        <v>0</v>
      </c>
      <c r="AY25" s="71">
        <v>0</v>
      </c>
      <c r="AZ25" s="71">
        <v>-73193.240000000005</v>
      </c>
      <c r="BA25" s="71">
        <v>-55.791400000000003</v>
      </c>
      <c r="BB25" s="71">
        <v>6300</v>
      </c>
      <c r="BC25" s="71">
        <v>1000</v>
      </c>
      <c r="BD25" s="71">
        <v>3000</v>
      </c>
      <c r="BE25" s="71">
        <v>1879.2</v>
      </c>
      <c r="BF25" s="71">
        <v>6300</v>
      </c>
      <c r="BG25" s="71">
        <v>1000</v>
      </c>
      <c r="BH25" s="71">
        <v>3000</v>
      </c>
      <c r="BI25" s="71">
        <v>1879.2</v>
      </c>
      <c r="BJ25" s="71">
        <v>0</v>
      </c>
      <c r="BK25" s="71">
        <v>0</v>
      </c>
      <c r="BL25" s="71">
        <v>0</v>
      </c>
      <c r="BM25" s="71">
        <v>0</v>
      </c>
      <c r="BN25" s="71">
        <v>1410</v>
      </c>
      <c r="BO25" s="71">
        <v>0</v>
      </c>
      <c r="BP25" s="71">
        <v>28580</v>
      </c>
      <c r="BQ25" s="71">
        <v>2703.8760000000002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430</v>
      </c>
      <c r="CA25" s="71">
        <v>0</v>
      </c>
      <c r="CB25" s="71">
        <v>0</v>
      </c>
      <c r="CC25" s="71">
        <v>0</v>
      </c>
      <c r="CD25" s="71">
        <v>980</v>
      </c>
      <c r="CE25" s="71">
        <v>0</v>
      </c>
      <c r="CF25" s="71">
        <v>28580</v>
      </c>
      <c r="CG25" s="71">
        <v>2703.8760000000002</v>
      </c>
      <c r="CH25" s="71">
        <v>0</v>
      </c>
      <c r="CI25" s="71">
        <v>0</v>
      </c>
      <c r="CJ25" s="71">
        <v>0</v>
      </c>
      <c r="CK25" s="71">
        <v>0</v>
      </c>
      <c r="CL25" s="71">
        <v>200</v>
      </c>
      <c r="CM25" s="71">
        <v>0</v>
      </c>
      <c r="CN25" s="71">
        <v>0</v>
      </c>
      <c r="CO25" s="71">
        <v>0</v>
      </c>
      <c r="CP25" s="71">
        <v>7400</v>
      </c>
      <c r="CQ25" s="71">
        <v>500</v>
      </c>
      <c r="CR25" s="71">
        <v>2192</v>
      </c>
      <c r="CS25" s="71">
        <v>0</v>
      </c>
      <c r="CT25" s="71">
        <v>6100</v>
      </c>
      <c r="CU25" s="71">
        <v>500</v>
      </c>
      <c r="CV25" s="71">
        <v>200</v>
      </c>
      <c r="CW25" s="71">
        <v>0</v>
      </c>
      <c r="CX25" s="71">
        <v>2500</v>
      </c>
      <c r="CY25" s="71">
        <v>0</v>
      </c>
      <c r="CZ25" s="71">
        <v>200</v>
      </c>
      <c r="DA25" s="71">
        <v>0</v>
      </c>
      <c r="DB25" s="71">
        <v>11295.8</v>
      </c>
      <c r="DC25" s="71">
        <v>1657.0909999999999</v>
      </c>
      <c r="DD25" s="71">
        <v>21034</v>
      </c>
      <c r="DE25" s="71">
        <v>2458.067</v>
      </c>
      <c r="DF25" s="71">
        <v>7795.8</v>
      </c>
      <c r="DG25" s="71">
        <v>1657.0909999999999</v>
      </c>
      <c r="DH25" s="71">
        <v>21034</v>
      </c>
      <c r="DI25" s="71">
        <v>2458.067</v>
      </c>
      <c r="DJ25" s="71">
        <v>12300</v>
      </c>
      <c r="DK25" s="71">
        <v>1410</v>
      </c>
      <c r="DL25" s="71">
        <v>0</v>
      </c>
      <c r="DM25" s="71">
        <v>0</v>
      </c>
      <c r="DN25" s="71">
        <v>2699.9987999999998</v>
      </c>
      <c r="DO25" s="71">
        <v>0</v>
      </c>
      <c r="DP25" s="71">
        <v>45057.7</v>
      </c>
      <c r="DQ25" s="71">
        <v>0</v>
      </c>
      <c r="DR25" s="71">
        <v>0</v>
      </c>
      <c r="DS25" s="71">
        <v>0</v>
      </c>
      <c r="DT25" s="71">
        <v>42357.701200000003</v>
      </c>
      <c r="DU25" s="71">
        <v>0</v>
      </c>
      <c r="DV25" s="40"/>
    </row>
    <row r="26" spans="1:126" s="45" customFormat="1" ht="22.5" customHeight="1">
      <c r="B26" s="70"/>
      <c r="C26" s="76" t="s">
        <v>129</v>
      </c>
      <c r="D26" s="71">
        <f t="shared" ref="D26:I26" si="101">SUM(D10:D25)</f>
        <v>9188316.6227000002</v>
      </c>
      <c r="E26" s="71">
        <f t="shared" si="101"/>
        <v>2003066.1646999998</v>
      </c>
      <c r="F26" s="71">
        <f t="shared" si="101"/>
        <v>6340705.0916000009</v>
      </c>
      <c r="G26" s="71">
        <f t="shared" si="101"/>
        <v>1621218.4862999998</v>
      </c>
      <c r="H26" s="71">
        <f t="shared" si="101"/>
        <v>3542359.5283000004</v>
      </c>
      <c r="I26" s="71">
        <f t="shared" si="101"/>
        <v>400114.37840000005</v>
      </c>
      <c r="J26" s="71">
        <f t="shared" ref="J26:BU26" si="102">SUM(J10:J25)</f>
        <v>2178816.1211000001</v>
      </c>
      <c r="K26" s="71">
        <f t="shared" si="102"/>
        <v>597488.53779999993</v>
      </c>
      <c r="L26" s="71">
        <f t="shared" si="102"/>
        <v>371671.41429999995</v>
      </c>
      <c r="M26" s="71">
        <f t="shared" si="102"/>
        <v>41544.843999999997</v>
      </c>
      <c r="N26" s="71">
        <f t="shared" si="102"/>
        <v>1911454.2846000001</v>
      </c>
      <c r="O26" s="71">
        <f t="shared" si="102"/>
        <v>499750.76709999994</v>
      </c>
      <c r="P26" s="71">
        <f t="shared" si="102"/>
        <v>92231.524300000005</v>
      </c>
      <c r="Q26" s="71">
        <f t="shared" si="102"/>
        <v>8707.6909999999989</v>
      </c>
      <c r="R26" s="71">
        <f t="shared" si="102"/>
        <v>229692.014</v>
      </c>
      <c r="S26" s="71">
        <f t="shared" si="102"/>
        <v>35594.780900000005</v>
      </c>
      <c r="T26" s="71">
        <f t="shared" si="102"/>
        <v>268739.89</v>
      </c>
      <c r="U26" s="71">
        <f t="shared" si="102"/>
        <v>31507.153000000002</v>
      </c>
      <c r="V26" s="71">
        <f t="shared" si="102"/>
        <v>2500</v>
      </c>
      <c r="W26" s="71">
        <f t="shared" si="102"/>
        <v>0</v>
      </c>
      <c r="X26" s="71">
        <f t="shared" si="102"/>
        <v>400</v>
      </c>
      <c r="Y26" s="71">
        <f t="shared" si="102"/>
        <v>0</v>
      </c>
      <c r="Z26" s="71">
        <f t="shared" si="102"/>
        <v>0</v>
      </c>
      <c r="AA26" s="71">
        <f t="shared" si="102"/>
        <v>0</v>
      </c>
      <c r="AB26" s="71">
        <f t="shared" si="102"/>
        <v>0</v>
      </c>
      <c r="AC26" s="71">
        <f t="shared" si="102"/>
        <v>0</v>
      </c>
      <c r="AD26" s="71">
        <f t="shared" si="102"/>
        <v>201639.9</v>
      </c>
      <c r="AE26" s="71">
        <f t="shared" si="102"/>
        <v>23037.079000000002</v>
      </c>
      <c r="AF26" s="71">
        <f t="shared" si="102"/>
        <v>1579655.5407999998</v>
      </c>
      <c r="AG26" s="71">
        <f t="shared" si="102"/>
        <v>179862.3633</v>
      </c>
      <c r="AH26" s="71">
        <f t="shared" si="102"/>
        <v>0</v>
      </c>
      <c r="AI26" s="71">
        <f t="shared" si="102"/>
        <v>0</v>
      </c>
      <c r="AJ26" s="71">
        <f t="shared" si="102"/>
        <v>0</v>
      </c>
      <c r="AK26" s="71">
        <f t="shared" si="102"/>
        <v>0</v>
      </c>
      <c r="AL26" s="71">
        <f t="shared" si="102"/>
        <v>62917</v>
      </c>
      <c r="AM26" s="71">
        <f t="shared" si="102"/>
        <v>7207.7460000000001</v>
      </c>
      <c r="AN26" s="71">
        <f t="shared" si="102"/>
        <v>134555.5</v>
      </c>
      <c r="AO26" s="71">
        <f t="shared" si="102"/>
        <v>27220.674000000003</v>
      </c>
      <c r="AP26" s="71">
        <f t="shared" si="102"/>
        <v>3040</v>
      </c>
      <c r="AQ26" s="71">
        <f t="shared" si="102"/>
        <v>461.20600000000002</v>
      </c>
      <c r="AR26" s="71">
        <f t="shared" si="102"/>
        <v>121474.9</v>
      </c>
      <c r="AS26" s="71">
        <f t="shared" si="102"/>
        <v>18267.178</v>
      </c>
      <c r="AT26" s="71">
        <f t="shared" si="102"/>
        <v>135102.9</v>
      </c>
      <c r="AU26" s="71">
        <f t="shared" si="102"/>
        <v>15288.127</v>
      </c>
      <c r="AV26" s="71">
        <f t="shared" si="102"/>
        <v>1516034.8810000001</v>
      </c>
      <c r="AW26" s="71">
        <f t="shared" si="102"/>
        <v>207698.36</v>
      </c>
      <c r="AX26" s="71">
        <f t="shared" si="102"/>
        <v>500</v>
      </c>
      <c r="AY26" s="71">
        <f t="shared" si="102"/>
        <v>0</v>
      </c>
      <c r="AZ26" s="71">
        <f t="shared" si="102"/>
        <v>-194709.7402</v>
      </c>
      <c r="BA26" s="71">
        <f t="shared" si="102"/>
        <v>-73923.848700000017</v>
      </c>
      <c r="BB26" s="71">
        <f t="shared" si="102"/>
        <v>457225.39799999999</v>
      </c>
      <c r="BC26" s="71">
        <f t="shared" si="102"/>
        <v>152703.12360000002</v>
      </c>
      <c r="BD26" s="71">
        <f t="shared" si="102"/>
        <v>94504.2</v>
      </c>
      <c r="BE26" s="71">
        <f t="shared" si="102"/>
        <v>1879.2</v>
      </c>
      <c r="BF26" s="71">
        <f t="shared" si="102"/>
        <v>405719.89799999999</v>
      </c>
      <c r="BG26" s="71">
        <f t="shared" si="102"/>
        <v>144658.62359999999</v>
      </c>
      <c r="BH26" s="71">
        <f t="shared" si="102"/>
        <v>9000</v>
      </c>
      <c r="BI26" s="71">
        <f t="shared" si="102"/>
        <v>1879.2</v>
      </c>
      <c r="BJ26" s="71">
        <f t="shared" si="102"/>
        <v>26872.5</v>
      </c>
      <c r="BK26" s="71">
        <f t="shared" si="102"/>
        <v>210</v>
      </c>
      <c r="BL26" s="71">
        <f t="shared" si="102"/>
        <v>39440</v>
      </c>
      <c r="BM26" s="71">
        <f t="shared" si="102"/>
        <v>0</v>
      </c>
      <c r="BN26" s="71">
        <f t="shared" si="102"/>
        <v>439325.37589999998</v>
      </c>
      <c r="BO26" s="71">
        <f t="shared" si="102"/>
        <v>93374.563899999994</v>
      </c>
      <c r="BP26" s="71">
        <f t="shared" si="102"/>
        <v>929393.27320000005</v>
      </c>
      <c r="BQ26" s="71">
        <f t="shared" si="102"/>
        <v>131790.03810000001</v>
      </c>
      <c r="BR26" s="71">
        <f t="shared" si="102"/>
        <v>19140</v>
      </c>
      <c r="BS26" s="71">
        <f t="shared" si="102"/>
        <v>746.62300000000005</v>
      </c>
      <c r="BT26" s="71">
        <f t="shared" si="102"/>
        <v>229614.1342</v>
      </c>
      <c r="BU26" s="71">
        <f t="shared" si="102"/>
        <v>61224.145100000002</v>
      </c>
      <c r="BV26" s="71">
        <f t="shared" ref="BV26:DU26" si="103">SUM(BV10:BV25)</f>
        <v>0</v>
      </c>
      <c r="BW26" s="71">
        <f t="shared" si="103"/>
        <v>0</v>
      </c>
      <c r="BX26" s="71">
        <f t="shared" si="103"/>
        <v>0</v>
      </c>
      <c r="BY26" s="71">
        <f t="shared" si="103"/>
        <v>0</v>
      </c>
      <c r="BZ26" s="71">
        <f t="shared" si="103"/>
        <v>79514.506800000003</v>
      </c>
      <c r="CA26" s="71">
        <f t="shared" si="103"/>
        <v>9721.0554000000011</v>
      </c>
      <c r="CB26" s="71">
        <f t="shared" si="103"/>
        <v>323210.5306</v>
      </c>
      <c r="CC26" s="71">
        <f t="shared" si="103"/>
        <v>41079.991999999998</v>
      </c>
      <c r="CD26" s="71">
        <f t="shared" si="103"/>
        <v>162835.86910000001</v>
      </c>
      <c r="CE26" s="71">
        <f t="shared" si="103"/>
        <v>58372.838400000008</v>
      </c>
      <c r="CF26" s="71">
        <f t="shared" si="103"/>
        <v>304743.60840000003</v>
      </c>
      <c r="CG26" s="71">
        <f t="shared" si="103"/>
        <v>29485.900999999998</v>
      </c>
      <c r="CH26" s="71">
        <f t="shared" si="103"/>
        <v>177835</v>
      </c>
      <c r="CI26" s="71">
        <f t="shared" si="103"/>
        <v>24534.0471</v>
      </c>
      <c r="CJ26" s="71">
        <f t="shared" si="103"/>
        <v>55000</v>
      </c>
      <c r="CK26" s="71">
        <f t="shared" si="103"/>
        <v>0</v>
      </c>
      <c r="CL26" s="71">
        <f t="shared" si="103"/>
        <v>3260</v>
      </c>
      <c r="CM26" s="71">
        <f t="shared" si="103"/>
        <v>690</v>
      </c>
      <c r="CN26" s="71">
        <f t="shared" si="103"/>
        <v>2200</v>
      </c>
      <c r="CO26" s="71">
        <f t="shared" si="103"/>
        <v>960</v>
      </c>
      <c r="CP26" s="71">
        <f t="shared" si="103"/>
        <v>435016.62740000006</v>
      </c>
      <c r="CQ26" s="71">
        <f t="shared" si="103"/>
        <v>152583.7775</v>
      </c>
      <c r="CR26" s="71">
        <f t="shared" si="103"/>
        <v>314785.09999999998</v>
      </c>
      <c r="CS26" s="71">
        <f t="shared" si="103"/>
        <v>26936.439000000002</v>
      </c>
      <c r="CT26" s="71">
        <f t="shared" si="103"/>
        <v>399204.72740000003</v>
      </c>
      <c r="CU26" s="71">
        <f t="shared" si="103"/>
        <v>151246.57749999998</v>
      </c>
      <c r="CV26" s="71">
        <f t="shared" si="103"/>
        <v>232940.09999999998</v>
      </c>
      <c r="CW26" s="71">
        <f t="shared" si="103"/>
        <v>25941.217000000001</v>
      </c>
      <c r="CX26" s="71">
        <f t="shared" si="103"/>
        <v>275310.06040000002</v>
      </c>
      <c r="CY26" s="71">
        <f t="shared" si="103"/>
        <v>70963.660199999998</v>
      </c>
      <c r="CZ26" s="71">
        <f t="shared" si="103"/>
        <v>226911.3</v>
      </c>
      <c r="DA26" s="71">
        <f t="shared" si="103"/>
        <v>25654.471000000001</v>
      </c>
      <c r="DB26" s="71">
        <f t="shared" si="103"/>
        <v>1477906.4791999999</v>
      </c>
      <c r="DC26" s="71">
        <f t="shared" si="103"/>
        <v>574188.74529999995</v>
      </c>
      <c r="DD26" s="71">
        <f t="shared" si="103"/>
        <v>249750</v>
      </c>
      <c r="DE26" s="71">
        <f t="shared" si="103"/>
        <v>17141.493999999999</v>
      </c>
      <c r="DF26" s="71">
        <f t="shared" si="103"/>
        <v>1006805.4714000002</v>
      </c>
      <c r="DG26" s="71">
        <f t="shared" si="103"/>
        <v>334674.72740000003</v>
      </c>
      <c r="DH26" s="71">
        <f t="shared" si="103"/>
        <v>201613.7</v>
      </c>
      <c r="DI26" s="71">
        <f t="shared" si="103"/>
        <v>17141.493999999999</v>
      </c>
      <c r="DJ26" s="71">
        <f t="shared" si="103"/>
        <v>109320</v>
      </c>
      <c r="DK26" s="71">
        <f t="shared" si="103"/>
        <v>8885.9592000000011</v>
      </c>
      <c r="DL26" s="71">
        <f t="shared" si="103"/>
        <v>0</v>
      </c>
      <c r="DM26" s="71">
        <f t="shared" si="103"/>
        <v>0</v>
      </c>
      <c r="DN26" s="71">
        <f t="shared" si="103"/>
        <v>340947.19280000002</v>
      </c>
      <c r="DO26" s="71">
        <f t="shared" si="103"/>
        <v>0</v>
      </c>
      <c r="DP26" s="71">
        <f t="shared" si="103"/>
        <v>1035695.19</v>
      </c>
      <c r="DQ26" s="71">
        <f t="shared" si="103"/>
        <v>18266.7</v>
      </c>
      <c r="DR26" s="71">
        <f t="shared" si="103"/>
        <v>0</v>
      </c>
      <c r="DS26" s="71">
        <f t="shared" si="103"/>
        <v>0</v>
      </c>
      <c r="DT26" s="71">
        <f t="shared" si="103"/>
        <v>694747.99719999998</v>
      </c>
      <c r="DU26" s="71">
        <f t="shared" si="103"/>
        <v>18266.7</v>
      </c>
    </row>
    <row r="27" spans="1:126"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</row>
    <row r="28" spans="1:126"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</row>
    <row r="29" spans="1:126"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</row>
    <row r="30" spans="1:126"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</row>
    <row r="31" spans="1:126"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</row>
    <row r="32" spans="1:126"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</row>
    <row r="33" spans="4:125"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</row>
    <row r="34" spans="4:125"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</row>
    <row r="35" spans="4:125"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</row>
    <row r="36" spans="4:125"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</row>
    <row r="37" spans="4:125"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</row>
    <row r="38" spans="4:125"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</row>
    <row r="39" spans="4:125"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</row>
    <row r="40" spans="4:125"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</row>
    <row r="41" spans="4:125"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</row>
    <row r="42" spans="4:125"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</row>
    <row r="43" spans="4:125"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</row>
    <row r="44" spans="4:125"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</row>
    <row r="45" spans="4:125"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</row>
    <row r="46" spans="4:125"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</row>
    <row r="47" spans="4:125"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</row>
    <row r="48" spans="4:125"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</row>
    <row r="49" spans="4:125"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</row>
    <row r="50" spans="4:125"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</row>
    <row r="51" spans="4:125"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</row>
    <row r="52" spans="4:125"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</row>
    <row r="53" spans="4:125"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</row>
    <row r="54" spans="4:125"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</row>
    <row r="55" spans="4:125"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</row>
    <row r="56" spans="4:1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</row>
    <row r="57" spans="4:125"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</row>
    <row r="58" spans="4:125"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</row>
    <row r="59" spans="4:125"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</row>
    <row r="60" spans="4:125"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</row>
    <row r="61" spans="4:125"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</row>
    <row r="62" spans="4:125"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</row>
    <row r="63" spans="4:125"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</row>
    <row r="64" spans="4:125"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</row>
    <row r="65" spans="4:125"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</row>
    <row r="66" spans="4:125"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</row>
    <row r="67" spans="4:125"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</row>
    <row r="68" spans="4:125"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</row>
    <row r="69" spans="4:125"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</row>
    <row r="70" spans="4:125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</row>
    <row r="71" spans="4:125"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</row>
    <row r="72" spans="4:125"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</row>
    <row r="73" spans="4:125"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</row>
    <row r="74" spans="4:125"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</row>
    <row r="75" spans="4:125"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</row>
    <row r="76" spans="4:125"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</row>
    <row r="77" spans="4:125"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</row>
    <row r="78" spans="4:125"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</row>
    <row r="79" spans="4:125"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</row>
    <row r="80" spans="4:125"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</row>
    <row r="81" spans="4:125"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</row>
    <row r="82" spans="4:125"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</row>
    <row r="83" spans="4:125"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</row>
    <row r="84" spans="4:125"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</row>
    <row r="85" spans="4:125"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</row>
    <row r="86" spans="4:125"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</row>
    <row r="87" spans="4:125"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</row>
    <row r="88" spans="4:125"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</row>
    <row r="89" spans="4:125"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</row>
    <row r="90" spans="4:125"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</row>
    <row r="91" spans="4:125"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</row>
    <row r="92" spans="4:125"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</row>
    <row r="93" spans="4:125"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</row>
    <row r="94" spans="4:125"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</row>
    <row r="95" spans="4:125"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</row>
    <row r="96" spans="4:125"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</row>
    <row r="97" spans="4:125"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</row>
    <row r="98" spans="4:125"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</row>
    <row r="99" spans="4:125"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</row>
    <row r="100" spans="4:125"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</row>
    <row r="101" spans="4:125"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</row>
    <row r="102" spans="4:125"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</row>
    <row r="103" spans="4:125"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</row>
    <row r="104" spans="4:125"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</row>
    <row r="105" spans="4:125"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</row>
    <row r="106" spans="4:125"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</row>
    <row r="107" spans="4:125"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</row>
    <row r="108" spans="4:125"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</row>
    <row r="109" spans="4:125"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</row>
    <row r="110" spans="4:125"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</row>
    <row r="111" spans="4:125"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</row>
    <row r="112" spans="4:125"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</row>
    <row r="113" spans="4:125"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</row>
    <row r="114" spans="4:125"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</row>
    <row r="115" spans="4:125"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</row>
    <row r="116" spans="4:125"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</row>
    <row r="117" spans="4:125"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</row>
    <row r="118" spans="4:125"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</row>
    <row r="119" spans="4:125"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</row>
    <row r="120" spans="4:125"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</row>
    <row r="121" spans="4:125"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</row>
    <row r="122" spans="4:125"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</row>
    <row r="123" spans="4:125"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</row>
    <row r="124" spans="4:125"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</row>
  </sheetData>
  <protectedRanges>
    <protectedRange sqref="C26" name="Range3"/>
    <protectedRange sqref="J10:DM25" name="Range1"/>
    <protectedRange sqref="DP10:DU25" name="Range2"/>
  </protectedRanges>
  <mergeCells count="102">
    <mergeCell ref="C2:I2"/>
    <mergeCell ref="J3:K3"/>
    <mergeCell ref="BJ6:BM6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  <mergeCell ref="DB5:DE6"/>
    <mergeCell ref="BN5:BQ6"/>
    <mergeCell ref="CF5:CK5"/>
    <mergeCell ref="BZ6:CC6"/>
    <mergeCell ref="BR6:BU6"/>
    <mergeCell ref="BV6:BY6"/>
    <mergeCell ref="CD6:CG6"/>
    <mergeCell ref="CH6:CK6"/>
    <mergeCell ref="CT6:CW6"/>
    <mergeCell ref="CX6:DA6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AJ5:AK5"/>
    <mergeCell ref="AL5:AM5"/>
    <mergeCell ref="AH5:AI5"/>
    <mergeCell ref="BB5:BE6"/>
    <mergeCell ref="V7:W7"/>
    <mergeCell ref="X7:Y7"/>
    <mergeCell ref="Z7:AA7"/>
    <mergeCell ref="AB7:AC7"/>
    <mergeCell ref="AD7:AE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F7:AG7"/>
    <mergeCell ref="AL7:AM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B1:I1"/>
    <mergeCell ref="AH6:AK6"/>
    <mergeCell ref="AH7:AI7"/>
    <mergeCell ref="AJ7:AK7"/>
    <mergeCell ref="DL7:DM7"/>
    <mergeCell ref="DN7:DO7"/>
    <mergeCell ref="DP7:DQ7"/>
    <mergeCell ref="DR7:DS7"/>
    <mergeCell ref="DT7:DU7"/>
    <mergeCell ref="DJ7:DK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CL7:CM7"/>
    <mergeCell ref="BP7:BQ7"/>
    <mergeCell ref="BR7:BS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Caxs g.d.</vt:lpstr>
      <vt:lpstr>caxser tntesagitakan</vt:lpstr>
      <vt:lpstr>caxser gorcarnakan</vt:lpstr>
      <vt:lpstr>'Caxs g.d.'!Print_Titles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https:/mul2-lori.gov.am/tasks/540037/oneclick/Loru_marz_hashv31_03_22caxs.xlsx?token=bde5366853583fb6e84f158c6b6c66d4</cp:keywords>
  <cp:lastModifiedBy>user</cp:lastModifiedBy>
  <cp:lastPrinted>2012-03-20T07:18:17Z</cp:lastPrinted>
  <dcterms:created xsi:type="dcterms:W3CDTF">2002-03-15T09:46:46Z</dcterms:created>
  <dcterms:modified xsi:type="dcterms:W3CDTF">2022-07-11T08:23:51Z</dcterms:modified>
</cp:coreProperties>
</file>