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240" windowWidth="20490" windowHeight="7410"/>
  </bookViews>
  <sheets>
    <sheet name="հավելված 3" sheetId="2" r:id="rId1"/>
  </sheets>
  <calcPr calcId="145621"/>
</workbook>
</file>

<file path=xl/calcChain.xml><?xml version="1.0" encoding="utf-8"?>
<calcChain xmlns="http://schemas.openxmlformats.org/spreadsheetml/2006/main">
  <c r="N128" i="2"/>
  <c r="M128"/>
  <c r="F128"/>
  <c r="E128"/>
  <c r="D128"/>
  <c r="N127"/>
  <c r="M127"/>
  <c r="D127"/>
  <c r="D123"/>
  <c r="N123"/>
  <c r="D102"/>
  <c r="N102"/>
  <c r="D105"/>
  <c r="N93"/>
  <c r="D93"/>
  <c r="M86"/>
  <c r="N76"/>
  <c r="M76"/>
  <c r="D76"/>
  <c r="D65"/>
  <c r="N31"/>
  <c r="N36"/>
  <c r="D31"/>
  <c r="D36"/>
  <c r="F18"/>
  <c r="E18"/>
  <c r="D18"/>
  <c r="D9"/>
  <c r="D21" l="1"/>
  <c r="D89"/>
  <c r="N65" l="1"/>
  <c r="M65" l="1"/>
</calcChain>
</file>

<file path=xl/sharedStrings.xml><?xml version="1.0" encoding="utf-8"?>
<sst xmlns="http://schemas.openxmlformats.org/spreadsheetml/2006/main" count="283" uniqueCount="162">
  <si>
    <t>Ծանոթություն</t>
  </si>
  <si>
    <t xml:space="preserve"> N </t>
  </si>
  <si>
    <t xml:space="preserve"> ՈԼՈՐՏ</t>
  </si>
  <si>
    <t>Ծրագրի անվանումը</t>
  </si>
  <si>
    <t xml:space="preserve">Հաշվետու ժամանակահատվածում ֆինանսավորված գումարը
(հազ դրամ)
</t>
  </si>
  <si>
    <t>Ֆինանսավորման աղբյուր</t>
  </si>
  <si>
    <t>գյուղատնտեսական</t>
  </si>
  <si>
    <t>արդյունաբերական</t>
  </si>
  <si>
    <t>բարձր տեխնոլոգիական</t>
  </si>
  <si>
    <t>հիմնական</t>
  </si>
  <si>
    <t>ժամանակավոր</t>
  </si>
  <si>
    <t xml:space="preserve">Փաստացի ստեղծված աշխատատեղերի թիվը, որից </t>
  </si>
  <si>
    <t>ՓՄՁ</t>
  </si>
  <si>
    <t>Հավելված 3</t>
  </si>
  <si>
    <t>այլ</t>
  </si>
  <si>
    <t>ՀՀ Լոռու մարզի 2017-2025 թվականների  զարգացման ռազմավարության իրականացման  2021թ. գործունեության ծրագրով  չնախատեսված  միջոցառումների  վերաբերյալ</t>
  </si>
  <si>
    <t>IV</t>
  </si>
  <si>
    <t>ԳՅՈՒՂԱՏՆՏԵՍՈՒԹՅՈՒՆ</t>
  </si>
  <si>
    <t>«Լոռու մարզի Վահագնի համայնքի գյուղատնտեսական կոոպերատիվի հզորացում»</t>
  </si>
  <si>
    <t>Ծրագիրը ընթացքի մեջ է</t>
  </si>
  <si>
    <t>«Աջակցություն կաթի վերամշակման գյուղատնտեսական կոոպերատիվի ստեղծմանը», Սպիտակ քաղաք</t>
  </si>
  <si>
    <t>«Պանիրների մանրածավալ փաթեթավորման և ֆիզիկական ռիսկերի վերահսկման համակարգի ներդրում»</t>
  </si>
  <si>
    <t>«ՀՀ տավարաբուծության 2019-2024թթ. զարգացման» ծրագիր</t>
  </si>
  <si>
    <t>Ընդամենը</t>
  </si>
  <si>
    <t>«ԱՄՔՈՐ Հայաստան» 
բարեգործական հիմնադրամ
Ծրագիրը ընթացքի մեջ է</t>
  </si>
  <si>
    <t>Միջազգային և դոնոր  կազմակերպություններ</t>
  </si>
  <si>
    <t>Պետական բյուջե</t>
  </si>
  <si>
    <t xml:space="preserve">Հարթագյուղ համայքում 10 հա կարտոֆիլ և 2 հա ոլոռ </t>
  </si>
  <si>
    <t>&lt;&lt;Աստղիկ&gt;&gt; ԲՀ</t>
  </si>
  <si>
    <t>մասնավոր</t>
  </si>
  <si>
    <t>Պետական ներդրում, մասնավոր 
(1,276 մլրդ)
Ձեռք է բերվել 310 գլուխ տոհմային ԽԵԿ
&lt;&lt;Տաշիր ագրո&gt;&gt; ՓԲԸ</t>
  </si>
  <si>
    <t>Պանիրների մանրածավալ փաթեթավորման և ֆիզիկական ռիսկերի վերահսկման համակարգի ներդրում</t>
  </si>
  <si>
    <t>Բազմաբնակարան շենքերի էներգաարդյունավետ վերակառուցման ծրագրերին տեխնիկական աջակցություն</t>
  </si>
  <si>
    <t>VI</t>
  </si>
  <si>
    <t>ՍՈՑԻԱԼԱԿԱՆ ՈԼՈՐՏ</t>
  </si>
  <si>
    <t>V</t>
  </si>
  <si>
    <t>ԲՆԱՊԱՀՊԱՆՈՒԹՅՈՒՆ</t>
  </si>
  <si>
    <t>Միջազգային և դոնոր  կազմակերպություններ
Պետական բյուջե</t>
  </si>
  <si>
    <t>«Հայաստան համահայկական» հիմնադրամ, «Վիվա» բարեգործ. հիմնադրամ</t>
  </si>
  <si>
    <t>* COVID-ի համար /սարքեր, դեղորայք, .../</t>
  </si>
  <si>
    <t xml:space="preserve">«Ալավերդու բժշկական կենտրոն» ՓԲԸ </t>
  </si>
  <si>
    <t>2018թ.լիզինգով ձեռքբերված գումարի մարում, սարքավորումների ձեռքբերում և վերանորոգում</t>
  </si>
  <si>
    <t xml:space="preserve">«Սպիտակի բժշկական կենտրոն» ՓԲԸ </t>
  </si>
  <si>
    <t>սարքավորումների ձեռքբերում և վերանորոգում</t>
  </si>
  <si>
    <t>Չեխիայի դեսպանատուն</t>
  </si>
  <si>
    <t xml:space="preserve">«Տաշիր բարեգործական» </t>
  </si>
  <si>
    <t xml:space="preserve">«Վանաձորի թիվ 1 պոլիկլինիկա» ՊՓԲԸ </t>
  </si>
  <si>
    <t>գույք, սարքավորում, վերանորոգում</t>
  </si>
  <si>
    <t xml:space="preserve">«Գուգարք կենտրոնական պոլիկլինիկա» ՊՓԲԸ </t>
  </si>
  <si>
    <t xml:space="preserve">«Վանաձորի թիվ 3 պոլիկլինիկա» ՊՓԲԸ </t>
  </si>
  <si>
    <t xml:space="preserve">սարքավորումների ձեռքբերում                                                      </t>
  </si>
  <si>
    <t xml:space="preserve">«Լոռու մարզյին հոգենյարդաբանական դիսպանսեր» ՊՓԲԸ </t>
  </si>
  <si>
    <t xml:space="preserve">«Շնողի ԲԱ» ՀՈԱԿ </t>
  </si>
  <si>
    <t>«Սալէներգո» ՍՊԸ</t>
  </si>
  <si>
    <t>գույք և 
սարքավորումների ձեռքբերում</t>
  </si>
  <si>
    <t>«Վանաձորի
 բժշկական կենտրոն» ՓԲԸ
բժշկական սարքավորումների հատկացում</t>
  </si>
  <si>
    <t xml:space="preserve">Հայ-ակնաբուժական
Աչքի վիրահատություն;
համակարգչային տեխնիկայի տրամադրում </t>
  </si>
  <si>
    <t xml:space="preserve"> Կրթություն</t>
  </si>
  <si>
    <t xml:space="preserve"> Մշակույթ, սպորտ և երիտասարդություն</t>
  </si>
  <si>
    <t xml:space="preserve">ք. Վանաձորի Միքայել Թավրիզյանի անվան արվեստի պետական քոլեջի վերակառուցում </t>
  </si>
  <si>
    <t>Ալավերդու պետական քոլեջի գազամատակարարման և մասնակի ջեռուցման ապահովում</t>
  </si>
  <si>
    <t>Քաղաքաշինություն</t>
  </si>
  <si>
    <t>ԲԳԿ և ԲՍԿ՝ ՀՀ կրթության, գիտության, մշակությի և սպորտի նախարարություն</t>
  </si>
  <si>
    <t>«Երկունք» թերթի հրատարակություն,  </t>
  </si>
  <si>
    <t>Ազգային,փողային և լարային նվագարանների գծով ուսուցում</t>
  </si>
  <si>
    <t xml:space="preserve">Շահառուների քանակ՝ 148 աշակերտ </t>
  </si>
  <si>
    <t>Հանրակրթական դպրոցների մանկավարժներին և դպրոցահասակ երեխաներին տրնասպորտային ծախսերի փոխհատուցում</t>
  </si>
  <si>
    <t>Դպրոցներ թիվ-106, երեխաների թիվ- մանկավարժների թիվ-</t>
  </si>
  <si>
    <t xml:space="preserve"> Սոցիալական պաշտպանություն</t>
  </si>
  <si>
    <t>Առողջապահություն</t>
  </si>
  <si>
    <t>III</t>
  </si>
  <si>
    <t>ԶԲՈՍԱՇՐՋՈՒԹՅՈՒՆ</t>
  </si>
  <si>
    <t>Դսեղ համայնքի Բարձրաքաշի Սբ Գրիգոր վանական համալիրի վավերագրում և ուսումնասիրում</t>
  </si>
  <si>
    <t>19,589.0 հազար դրամ
ԲԳԿ և ԲՍԿ՝ ՀՀ կրթության, գիտության, մշակությի և սպորտի նախարարություն
Նախագծման աշխատանքներն ընթանում են, կատարողական ակտեր դեռ չեն ներկայացվել։</t>
  </si>
  <si>
    <t>5,640.0 հազար դրամ
ԲԳԿ և ԲՍԿ՝ ՀՀ կրթության, գիտության, մշակությի և սպորտի նախարարություն
ԱՄՆ Միջազգային Զարգացման Գործակալություն
Պայմանագրերը կնքվել  են կիսամյակի վերջին, նախագծման աշխատանքները կիրականացվեն առաջիկա եռամսյակներում և վճարումները կկատարվեն ընդունված կատարողական ակտերի հիման վրա։</t>
  </si>
  <si>
    <t>Սպիտակ համայնքում «Մոդուլային» տիպի 144 տեղ հզորությամբ մսուր-մանկապարտեզի կառուցում</t>
  </si>
  <si>
    <t>Գոգարան համայնքում  «Մոդուլային» տիպի 144 տեղ հզորությամբ մսուր-մանկապարտեզի կառուցման աշխատանքների նախագծի տեղակապում և փորձաքննություն</t>
  </si>
  <si>
    <t>Լեռնավան  «Մոդուլային» տիպի 144 տեղ հզորությամբ մսուր-մանկապարտեզի կառուցման աշխատանքների նախագծի տեղակապում և փորձաքննություն</t>
  </si>
  <si>
    <t>Լուսաղբյուր համայնքում   «Մոդուլային» տիպի 144 տեղ հզորությամբ մսուր-մանկապարտեզի կառուցման աշխատանքների նախագծի տեղակապում և փորձաքննություն</t>
  </si>
  <si>
    <t>120,560.0հազար դրամ
ԲԳԿ՝ ՀՀ կրթության, գիտության, մշակությի և սպորտի նախարարություն
ԲՍԿ՝ ՀՀ քաղաքաշինության կոմիտե</t>
  </si>
  <si>
    <t>Մեդովկայի միջնակարգ դպրոցի «Մոդուլային» տիպի շենքի կառուցում</t>
  </si>
  <si>
    <t>Աշխատանքներն ամբողջությամբ կատարելու համար անհրաժշտ է կնքել համաձայնագրեր՝ օբյեկտներում ապաստարաններ նախատեսելու հանգամանքով պայմանավորված պայմանագրերի գները փոփոխելու համար /ՀՀ կառ. որոշումն ընդունվել է հուլիսին - 1135-Ա/</t>
  </si>
  <si>
    <t>Սաբինե ՓԽՏ</t>
  </si>
  <si>
    <t>Շուրջօրյա խնամքի և կյանքի ուղեկցող ծառայությունների մատուցում դժվարին իրավիճակում հայտնված երեխաներին</t>
  </si>
  <si>
    <t>Երեխաների և նրանց ընտանիքների սոցիալական պաշտպանություն, Փոքրիկ Իշխան ցերեկային կենտրոն</t>
  </si>
  <si>
    <t>«Բազմակի աջակցություն ԼՂ պատերազմից տուժած բնակչությանը»</t>
  </si>
  <si>
    <t xml:space="preserve">«ԱՐԱՄԱԶԴ․ ՍՄԱՐԹ» ծրագիր </t>
  </si>
  <si>
    <t>Կարիտաս</t>
  </si>
  <si>
    <t>Ամառային Ճամբար
120 երեխաների համար Հարթագյուղ համայնքում</t>
  </si>
  <si>
    <t xml:space="preserve">Սոցիալական աջակցություն
Ուսման վարձի փոխատուցում
(2 երեխա </t>
  </si>
  <si>
    <t>«Ձեռք ձեռքի», Մարգահովիտ համայնք</t>
  </si>
  <si>
    <t xml:space="preserve">«Աջակցություն սոցիալապես անապահով երեխաներին և տարեցներին»
(պանրի տրամադրում Վանաձորի նյարդա-հոգ. դիսպանսերին, Սպիտակի ԵՄՔԱ-ին և Վանաձորի «Տարեցների տանը»)
</t>
  </si>
  <si>
    <t>«ԱՄՔՈՐ Հայաստան» 
բարեգործական հիմնադրամ</t>
  </si>
  <si>
    <t>«Աջակցություն Արցախյան հակամարտությունից տուժած ընտանիքներին», Վանաձոր</t>
  </si>
  <si>
    <t>«Համայնքային վերարտադրողական առողջության բարելավում», Ալավերդի և 7 համայնք</t>
  </si>
  <si>
    <t>Աջակցություն Հ. Իգիթյանի Վանաձորի մասնաճյուղի «Գեղագիտության Ազգային Կենտրոն»-ին</t>
  </si>
  <si>
    <t>Աջակցություն ՀՀ Լոռու մարզի Ալավերդի համայնքի Ե. Չարենցի անվան N9,Եղեգնուտ համայնքի միջնակարգ դպրոցներին,  և թիվ 1 մանկապարտեզին</t>
  </si>
  <si>
    <t>Վանաձորի մարզադաշտի վերակառուցում</t>
  </si>
  <si>
    <t>ՀՖՖ</t>
  </si>
  <si>
    <t>ԱԶԲ աջակցությամբ իրականացվող Դպրոցների սեյսմիկ անվտանգության բարելավման ծրագիր</t>
  </si>
  <si>
    <t>Վանաձորի թիվ 1հ/դՆԶՊ-ի դասասենյակի ընթացիկ նորոգում և կահավորում</t>
  </si>
  <si>
    <t xml:space="preserve">Կողեսի հ/դդպրոցի սպորտդահլիճի վերանորոգում  </t>
  </si>
  <si>
    <t>Դասավանդիր Հայաստան և ՅՈՒՆԻՍԵՖ</t>
  </si>
  <si>
    <t>Լոռու մարզի Լոռի Բերդ համայնքապետարանի շենքում ՔՍԳ կառուցում</t>
  </si>
  <si>
    <t>Հրատապ ծրագրեր</t>
  </si>
  <si>
    <t>«ՍՄԱՐԹ Դեբետ» նախաձեռնության շրջանակներում  Դեբետ համայնքի գյուղապետարանի շենքի հիմնանորոգում (նախամուտք,աշխատանքային տարածքներ,հանդիպումների սենյակ,տանիք)</t>
  </si>
  <si>
    <t>ՔՈԱՖ</t>
  </si>
  <si>
    <t xml:space="preserve">«ՍՄԱՐԹ Դեբետ» նախաձեռնության շրջանակներում  Դեբետ համայնքի գրադարանի հիմնում՝ վերանորոգում, կահավորում, գրքերով և տեխնիկայով ապահովում </t>
  </si>
  <si>
    <t>«ՍՄԱՐԹ Դեբետ» նախաձեռնության շրջանակներում  Դեբետի համայնքապետարանի շուրջ և դեպի դպրոց տանող ճանապարհի վերանորոգում՝ավտոկայանտեղերի հիմնում , ճանապարհային նշանների տեղադրում , հեծանիվեների կանգառի հիմնում</t>
  </si>
  <si>
    <t xml:space="preserve">«ՍՄԱՐԹ Դեբետ» նախաձեռնության շրջանակներում  Դեբետ համայնքի կանգառի կառուցում </t>
  </si>
  <si>
    <t xml:space="preserve">«ՍՄԱՐԹ Դեբետ» նախաձեռնության շրջանակներում  Դեբետ համայնքի խաղահրապարակի հիմնում </t>
  </si>
  <si>
    <t>Տների կառուոցում  արցախցի ընտանիքների համար Դեբետ և Դսեղ համայքններում</t>
  </si>
  <si>
    <t>Պետ բյուջե
 (ՏԿԵՆ դրամաշնորհ 2018)</t>
  </si>
  <si>
    <t>Համաշխարհային բանկ (Սոցիալական ներդրումների և տեղական զարգացման ծրագիր) Բաղադրիչ 1 լրացուցիչ ֆինանսավորում
Գումարի 4 %-ը համայնքը փոխանցել է. .փաստաթղթերի յհամաձայնեցման փուլում է</t>
  </si>
  <si>
    <t>Թվով 17 դպրոցի և 1 տարածքային մանկավարժահոգեբանական աջակցության կենտրոնի վերանորոգման (ներառյալ թեքահարթակներ, հասանելի սանհանգույցներ, յուրաքանչյուր դպրոցում մեկ ռեսուրս սենյակի վերանորոգում) աշխատանքների նախագծում</t>
  </si>
  <si>
    <t>40</t>
  </si>
  <si>
    <t>14</t>
  </si>
  <si>
    <t>30</t>
  </si>
  <si>
    <t>7</t>
  </si>
  <si>
    <t>45</t>
  </si>
  <si>
    <t>Սմարթ Ավանի գործառնություններ
( ՍՄԱՐԱԹ կենտրոն, Կոցեպտ հյուրատուն,Այցելուների կենտրոն, Սմարթ սենյակներ)</t>
  </si>
  <si>
    <t>Կապ</t>
  </si>
  <si>
    <t>«ՍՄԱՐԹ Դեբետ» նախաձեռնության շրջանակներում ինտերնետ 
կապի ապահովում Դեբետ համայնքում</t>
  </si>
  <si>
    <t>Ենթակառուծվածքներ</t>
  </si>
  <si>
    <t>VII</t>
  </si>
  <si>
    <t>Ճանապարհաշինություն</t>
  </si>
  <si>
    <t>Մ- 3, Թուրքիայի սահման-Մարգարա-Վանաձոր-Տաշիր-Վրաստանի սահման միջպետական նշանակության ավտոճանապարհի կմ141+000-կմ154+000 հատվածի միջին նորոգում</t>
  </si>
  <si>
    <t>Ֆինանսավորում դեռևս չի իրականացվել</t>
  </si>
  <si>
    <t>Հ-22, /Մ-6/-Դսեղ-/Հ-70/ հանրապետական նշանակության ավտոճանապարհի առաջին կիլոմետրում գտնվող կամրջի հիմնանորոգում</t>
  </si>
  <si>
    <t>Նախագիծը փորձաքննության
փուլում է</t>
  </si>
  <si>
    <t>Մ- 3, Թուրքիայի սահման-Մարգարա-Վանաձոր-Տաշիր-Վրաստանի սահման կմ144+020-ում գտնվող կամրջի հիմնանորոգում</t>
  </si>
  <si>
    <t xml:space="preserve">Հ-34՝ /Մ-3/ - Ստեփանավան – Պրիվոլնոյե - Վրաստանի սահման հանրապետական նշանակության ավտոճանապարհի կմ0+000-կմ5+000 հատվածի հիմնանորոգում </t>
  </si>
  <si>
    <t>Հ-70, Մ-6 – Աթան հանրապետական նշանակության ավտոճանապարհի կմ0+000 - կմ27+500 հատվածի հիմնանորոգում</t>
  </si>
  <si>
    <t>Նախագծի ընդունման
փուլում է</t>
  </si>
  <si>
    <t>Ստեփանավան խոշորացված համայնքի Ստեփանավան-Կաթնաղբյուր համայնքի  ենթակայության  ճանապարհի հիմնանորոգում և ասֆալտապատման աշխատանքներ</t>
  </si>
  <si>
    <t>Նախագծման
փուլում է</t>
  </si>
  <si>
    <t>ՀՀ Լոռու մարզի, Ստեփանավան քաղաքի Սուրբ Վարդան փողոցի կմ 0+000-կմ 1+600 ճանապարհահատվածի հիմնանորոգում (Հ-34-ի հետ հատման կետ)</t>
  </si>
  <si>
    <t xml:space="preserve"> Ջրամատակարարում և ջրահեռացում </t>
  </si>
  <si>
    <t>Ստեփանավան քաղաքի Միլիոն, Սայաթ Նովա և հարակից փողոցների ջրագծերի վերակառուղում</t>
  </si>
  <si>
    <t>«Վեոլիա Ջուր» ՓԲԸ</t>
  </si>
  <si>
    <t xml:space="preserve">Գազամատակարարում </t>
  </si>
  <si>
    <t>Ազնվաձոր համայնքի գազաֆիկացման նախագծանախահաշվային փաստաթղթերի կազմում</t>
  </si>
  <si>
    <t>համայնքի բյուջե</t>
  </si>
  <si>
    <t xml:space="preserve">Սպիտակ համայնքի Հարվարևմտյան(Փախստականների) թաղամասի գազաֆիկացում </t>
  </si>
  <si>
    <t>Մարգահովւտ համայնքում ճանապարհային լուսավորության նոր համակարգի կառուցում</t>
  </si>
  <si>
    <t xml:space="preserve">Գյուլագարակ համայնքի Հոբարձի բնակավայրի վարչական շենքի տանիքին արևային կայանի տեղադրում </t>
  </si>
  <si>
    <t>Շնող համայնքում արևային վահանակներով լուսատուներով ճանապարհային լուսավորության նոր համակարգի կառուցում</t>
  </si>
  <si>
    <t>Ստեփանավան համայնքի Վիրահայոց փողոցի /բնակիչներ/ 2 ֆոտովոլտային կայանի տեղադրում</t>
  </si>
  <si>
    <t>Վերականգնվող էներգետիկայի և էներգախնայողության հիմնադրամ</t>
  </si>
  <si>
    <t>Ստեփանավան համայնքի 4-րդ միկրոշրջան /բնակիչ/ ջրատաքացուցիչ համակարգերի տեղադրում</t>
  </si>
  <si>
    <t xml:space="preserve">Սպիտակ համայնքում ճանապարհային լուսաորության նոր համակարգի կառուցում  /302 լուսատուների/ </t>
  </si>
  <si>
    <t>Սպիտակ համայնքում 70կՎտ հզորությամբ Ֆոտովոլտային 2 համակարգերի տեղադրում</t>
  </si>
  <si>
    <t>Էներգետիկա</t>
  </si>
  <si>
    <t xml:space="preserve"> ՏԱՐԱԾՔԱՅԻՆ ԿԱՌԱՎԱՐՈՒՄ, ՏԵՂԱԿԱՆ ԻՆՔՆԱԿԱՌԱՎԱՐՈՒՄ, ՔԱՂԱՔԱՑԻԱԿԱՆ  ՀԱՍԱՐԱԿՈՒԹՅՈՒՆ ԵՎ ԱՐՏԱԿԱՐԳ ԻՐԱՎԻՃԱԿՆԵՐ  </t>
  </si>
  <si>
    <t>IX</t>
  </si>
  <si>
    <t>ԸՆԴԱՄԵՆԸ 2021 ԹՎԱԿԱՆ</t>
  </si>
  <si>
    <t>VIII</t>
  </si>
  <si>
    <t>«Նախադպրոցական այլընտրանքային ծախսաարդյունավետ մոդելների ներդրում» միջոցառման  շրջանակներում իրականացվել են դրամաշնորհային մրցույթներ  Ստեփանավան, Լոռի Բերդ</t>
  </si>
  <si>
    <t>ՀՀ կրթության, գիտության, մշակությի և սպորտի նախարարություն</t>
  </si>
  <si>
    <t>UNDP-GCF համատեղ ֆինանսավորմաբ իրականացվող «Էներգախնայող շենքերի վերազինման աշխատանքներում ռիսկայնություն և մասշտաբի ներդրում» ծրագիրՀՀ շրջակա միջավայրի նախարարությունից ստացված տվյալ Ծրագրի շրջանակներում իրականացվում են Լոռու մարզի Սպիտակ և Ստեփանավան համայնքների բազմաբնակարան շենքերի էներգաարդյունավետության բարձրացում, որի համար նշված ծրագրի իրականացման համար 2020-21թթ ընթացքում նախատեսված է  շուրջ 53.2 մլն դրամ համաֆինանսավորում։ Ծրագրի ֆինանսական ցուցանիշների վերաբերյալ առավել մանրամասն հնարավոր կլինի ներկայացնել 2021թ․ III եռամսյակից հետո։</t>
  </si>
  <si>
    <t>57,630.0
01.03.2021-28.02.2022
ՀՀ էկոնոմիկայի նախարարութուն (ԳՀԴՎ), (ՀԳՌԿՄ-2),(ԱՇԶ)և սեփական միջոց
(Ալարշկերտ)</t>
  </si>
  <si>
    <t>ԲԳԿ՝ ՀՀ կրթության, գիտության, մշակությի և սպորտի նախարարություն
ԲՍԿ՝ ՀՀ քաղաքաշինության կոմիտե
Քոլեջի վերակառուցման աշխատանքները մեկնարկել են 2017թ., 2021թ. նախատեսվում է ավարտել աշխատանքները</t>
  </si>
</sst>
</file>

<file path=xl/styles.xml><?xml version="1.0" encoding="utf-8"?>
<styleSheet xmlns="http://schemas.openxmlformats.org/spreadsheetml/2006/main">
  <numFmts count="6">
    <numFmt numFmtId="164" formatCode="_-* #,##0.00_-;\-* #,##0.00_-;_-* &quot;-&quot;??_-;_-@_-"/>
    <numFmt numFmtId="165" formatCode="_-* #,##0.00\ _₽_-;\-* #,##0.00\ _₽_-;_-* &quot;-&quot;??\ _₽_-;_-@_-"/>
    <numFmt numFmtId="166" formatCode="_-* #,##0.00\ _դ_ր_._-;\-* #,##0.00\ _դ_ր_._-;_-* &quot;-&quot;??\ _դ_ր_._-;_-@_-"/>
    <numFmt numFmtId="167" formatCode="_-* #,##0.00_р_._-;\-* #,##0.00_р_._-;_-* &quot;-&quot;??_р_._-;_-@_-"/>
    <numFmt numFmtId="168" formatCode="#,##0\ _₽"/>
    <numFmt numFmtId="169" formatCode="#,##0.0"/>
  </numFmts>
  <fonts count="4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GHEA Grapalat"/>
      <family val="3"/>
    </font>
    <font>
      <b/>
      <sz val="10"/>
      <color theme="1"/>
      <name val="GHEA Grapalat"/>
      <family val="3"/>
    </font>
    <font>
      <sz val="11"/>
      <color theme="1"/>
      <name val="GHEA Grapalat"/>
      <family val="3"/>
    </font>
    <font>
      <b/>
      <sz val="10"/>
      <color rgb="FFFF0000"/>
      <name val="GHEA Grapalat"/>
      <family val="3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Arial Armenian"/>
      <family val="2"/>
    </font>
    <font>
      <b/>
      <sz val="24"/>
      <color indexed="8"/>
      <name val="Calibri"/>
      <family val="2"/>
      <charset val="204"/>
    </font>
    <font>
      <sz val="18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10"/>
      <color indexed="63"/>
      <name val="Calibri"/>
      <family val="2"/>
      <charset val="204"/>
    </font>
    <font>
      <i/>
      <sz val="10"/>
      <color indexed="23"/>
      <name val="Calibri"/>
      <family val="2"/>
      <charset val="204"/>
    </font>
    <font>
      <sz val="10"/>
      <color indexed="17"/>
      <name val="Calibri"/>
      <family val="2"/>
      <charset val="204"/>
    </font>
    <font>
      <sz val="10"/>
      <color indexed="19"/>
      <name val="Calibri"/>
      <family val="2"/>
      <charset val="204"/>
    </font>
    <font>
      <sz val="10"/>
      <color indexed="10"/>
      <name val="Calibri"/>
      <family val="2"/>
      <charset val="204"/>
    </font>
    <font>
      <b/>
      <sz val="10"/>
      <color indexed="9"/>
      <name val="Calibri"/>
      <family val="2"/>
      <charset val="204"/>
    </font>
    <font>
      <b/>
      <sz val="10"/>
      <color indexed="8"/>
      <name val="Calibri"/>
      <family val="2"/>
      <charset val="204"/>
    </font>
    <font>
      <sz val="10"/>
      <color indexed="9"/>
      <name val="Calibri"/>
      <family val="2"/>
      <charset val="204"/>
    </font>
    <font>
      <sz val="10"/>
      <name val="Arial"/>
      <family val="2"/>
    </font>
    <font>
      <b/>
      <sz val="12"/>
      <name val="GHEA Grapalat"/>
      <family val="3"/>
    </font>
    <font>
      <sz val="10"/>
      <name val="GHEA Grapalat"/>
      <family val="3"/>
    </font>
    <font>
      <sz val="10"/>
      <color theme="1"/>
      <name val="GHEA Grapalat"/>
      <family val="3"/>
    </font>
    <font>
      <i/>
      <sz val="10"/>
      <name val="GHEA Grapalat"/>
      <family val="3"/>
    </font>
    <font>
      <b/>
      <sz val="11"/>
      <name val="GHEA Grapalat"/>
      <family val="3"/>
    </font>
    <font>
      <sz val="10"/>
      <color rgb="FFFF0000"/>
      <name val="GHEA Grapalat"/>
      <family val="3"/>
    </font>
    <font>
      <b/>
      <sz val="10"/>
      <name val="GHEA Grapalat"/>
      <family val="3"/>
    </font>
    <font>
      <sz val="11"/>
      <name val="GHEA Grapalat"/>
      <family val="3"/>
    </font>
    <font>
      <sz val="10"/>
      <color rgb="FF222222"/>
      <name val="GHEA Grapalat"/>
      <family val="3"/>
    </font>
    <font>
      <sz val="11"/>
      <color rgb="FFFF0000"/>
      <name val="GHEA Grapalat"/>
      <family val="3"/>
    </font>
    <font>
      <sz val="12"/>
      <color theme="1"/>
      <name val="GHEA Grapalat"/>
      <family val="3"/>
    </font>
    <font>
      <sz val="12"/>
      <name val="GHEA Grapalat"/>
      <family val="3"/>
    </font>
    <font>
      <sz val="12"/>
      <color rgb="FFFF0000"/>
      <name val="GHEA Grapalat"/>
      <family val="3"/>
    </font>
    <font>
      <b/>
      <sz val="12"/>
      <color theme="1"/>
      <name val="GHEA Grapalat"/>
      <family val="3"/>
    </font>
    <font>
      <b/>
      <sz val="12"/>
      <color rgb="FFFF0000"/>
      <name val="GHEA Grapalat"/>
      <family val="3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22"/>
        <bgColor indexed="31"/>
      </patternFill>
    </fill>
    <fill>
      <patternFill patternType="solid">
        <fgColor indexed="47"/>
        <bgColor indexed="22"/>
      </patternFill>
    </fill>
    <fill>
      <patternFill patternType="solid">
        <fgColor indexed="10"/>
        <bgColor indexed="16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399975585192419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2">
    <xf numFmtId="0" fontId="0" fillId="0" borderId="0"/>
    <xf numFmtId="0" fontId="5" fillId="0" borderId="0"/>
    <xf numFmtId="0" fontId="4" fillId="0" borderId="0"/>
    <xf numFmtId="0" fontId="11" fillId="0" borderId="0"/>
    <xf numFmtId="0" fontId="10" fillId="0" borderId="0"/>
    <xf numFmtId="0" fontId="11" fillId="0" borderId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3" fillId="6" borderId="0" applyNumberFormat="0" applyBorder="0" applyAlignment="0" applyProtection="0"/>
    <xf numFmtId="0" fontId="21" fillId="7" borderId="0" applyNumberFormat="0" applyBorder="0" applyAlignment="0" applyProtection="0"/>
    <xf numFmtId="165" fontId="4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22" fillId="8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12" fillId="0" borderId="0"/>
    <xf numFmtId="0" fontId="25" fillId="0" borderId="0"/>
    <xf numFmtId="0" fontId="13" fillId="0" borderId="0"/>
    <xf numFmtId="0" fontId="10" fillId="0" borderId="0"/>
    <xf numFmtId="0" fontId="10" fillId="0" borderId="0"/>
    <xf numFmtId="0" fontId="17" fillId="10" borderId="6" applyNumberFormat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25" fillId="0" borderId="0"/>
    <xf numFmtId="16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1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222">
    <xf numFmtId="0" fontId="0" fillId="0" borderId="0" xfId="0"/>
    <xf numFmtId="0" fontId="8" fillId="0" borderId="0" xfId="0" applyFont="1"/>
    <xf numFmtId="0" fontId="7" fillId="0" borderId="0" xfId="0" applyFont="1" applyAlignment="1">
      <alignment horizontal="right" vertical="center"/>
    </xf>
    <xf numFmtId="0" fontId="8" fillId="0" borderId="0" xfId="0" applyFont="1"/>
    <xf numFmtId="0" fontId="27" fillId="0" borderId="1" xfId="0" applyFont="1" applyBorder="1" applyAlignment="1">
      <alignment horizontal="center" vertical="center" wrapText="1"/>
    </xf>
    <xf numFmtId="169" fontId="8" fillId="0" borderId="0" xfId="0" applyNumberFormat="1" applyFont="1"/>
    <xf numFmtId="0" fontId="7" fillId="3" borderId="4" xfId="0" applyFont="1" applyFill="1" applyBorder="1" applyAlignment="1">
      <alignment vertical="center"/>
    </xf>
    <xf numFmtId="0" fontId="28" fillId="0" borderId="0" xfId="0" applyFont="1" applyAlignment="1">
      <alignment horizontal="center" vertical="center"/>
    </xf>
    <xf numFmtId="0" fontId="27" fillId="0" borderId="1" xfId="4" applyFont="1" applyFill="1" applyBorder="1" applyAlignment="1">
      <alignment horizontal="center" vertical="center" wrapText="1"/>
    </xf>
    <xf numFmtId="0" fontId="28" fillId="3" borderId="4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 wrapText="1"/>
    </xf>
    <xf numFmtId="0" fontId="27" fillId="2" borderId="3" xfId="0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/>
    </xf>
    <xf numFmtId="169" fontId="27" fillId="2" borderId="1" xfId="0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 vertical="center"/>
    </xf>
    <xf numFmtId="0" fontId="27" fillId="0" borderId="1" xfId="0" applyFont="1" applyBorder="1" applyAlignment="1">
      <alignment horizontal="center" vertical="center"/>
    </xf>
    <xf numFmtId="168" fontId="27" fillId="0" borderId="1" xfId="4" applyNumberFormat="1" applyFont="1" applyFill="1" applyBorder="1" applyAlignment="1">
      <alignment horizontal="center" vertical="center" wrapText="1"/>
    </xf>
    <xf numFmtId="0" fontId="31" fillId="0" borderId="1" xfId="0" applyFont="1" applyBorder="1" applyAlignment="1">
      <alignment vertical="center"/>
    </xf>
    <xf numFmtId="0" fontId="31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32" fillId="2" borderId="1" xfId="2" applyFont="1" applyFill="1" applyBorder="1" applyAlignment="1">
      <alignment horizontal="center" vertical="center" textRotation="90" wrapText="1"/>
    </xf>
    <xf numFmtId="0" fontId="31" fillId="0" borderId="1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27" fillId="2" borderId="1" xfId="0" applyFont="1" applyFill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2" fillId="3" borderId="4" xfId="0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8" fillId="0" borderId="0" xfId="0" applyFont="1" applyBorder="1"/>
    <xf numFmtId="0" fontId="30" fillId="2" borderId="0" xfId="35" applyFont="1" applyFill="1" applyBorder="1" applyAlignment="1">
      <alignment vertical="center"/>
    </xf>
    <xf numFmtId="0" fontId="33" fillId="2" borderId="1" xfId="0" applyFont="1" applyFill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top" wrapText="1"/>
    </xf>
    <xf numFmtId="0" fontId="28" fillId="0" borderId="1" xfId="0" applyFont="1" applyBorder="1" applyAlignment="1">
      <alignment horizontal="center"/>
    </xf>
    <xf numFmtId="0" fontId="27" fillId="2" borderId="1" xfId="0" applyFont="1" applyFill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169" fontId="32" fillId="0" borderId="1" xfId="0" applyNumberFormat="1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7" fillId="2" borderId="10" xfId="0" applyFont="1" applyFill="1" applyBorder="1" applyAlignment="1">
      <alignment horizontal="center" vertical="center" wrapText="1"/>
    </xf>
    <xf numFmtId="0" fontId="31" fillId="0" borderId="7" xfId="0" applyFont="1" applyBorder="1" applyAlignment="1">
      <alignment vertical="center"/>
    </xf>
    <xf numFmtId="169" fontId="27" fillId="2" borderId="0" xfId="0" applyNumberFormat="1" applyFont="1" applyFill="1" applyBorder="1" applyAlignment="1">
      <alignment horizontal="center" vertical="center" wrapText="1"/>
    </xf>
    <xf numFmtId="169" fontId="27" fillId="0" borderId="1" xfId="0" applyNumberFormat="1" applyFont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27" fillId="2" borderId="0" xfId="0" applyFont="1" applyFill="1" applyBorder="1" applyAlignment="1">
      <alignment vertical="center" wrapText="1"/>
    </xf>
    <xf numFmtId="0" fontId="7" fillId="3" borderId="4" xfId="0" applyFont="1" applyFill="1" applyBorder="1" applyAlignment="1">
      <alignment horizontal="center" vertical="center"/>
    </xf>
    <xf numFmtId="0" fontId="28" fillId="0" borderId="1" xfId="0" applyFont="1" applyBorder="1" applyAlignment="1">
      <alignment horizontal="center" vertical="center" wrapText="1"/>
    </xf>
    <xf numFmtId="0" fontId="27" fillId="0" borderId="7" xfId="0" applyFont="1" applyBorder="1" applyAlignment="1">
      <alignment horizontal="center" vertical="center"/>
    </xf>
    <xf numFmtId="0" fontId="27" fillId="0" borderId="9" xfId="0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/>
    </xf>
    <xf numFmtId="0" fontId="31" fillId="0" borderId="7" xfId="0" applyFont="1" applyBorder="1" applyAlignment="1">
      <alignment horizontal="center" vertical="center"/>
    </xf>
    <xf numFmtId="0" fontId="31" fillId="0" borderId="9" xfId="0" applyFont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7" fillId="2" borderId="7" xfId="0" applyFont="1" applyFill="1" applyBorder="1" applyAlignment="1">
      <alignment horizontal="center" vertical="center" wrapText="1"/>
    </xf>
    <xf numFmtId="169" fontId="27" fillId="2" borderId="7" xfId="0" applyNumberFormat="1" applyFont="1" applyFill="1" applyBorder="1" applyAlignment="1">
      <alignment horizontal="center" vertical="center" wrapText="1"/>
    </xf>
    <xf numFmtId="169" fontId="27" fillId="2" borderId="9" xfId="0" applyNumberFormat="1" applyFont="1" applyFill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0" fontId="27" fillId="2" borderId="9" xfId="0" applyFont="1" applyFill="1" applyBorder="1" applyAlignment="1">
      <alignment horizontal="center" vertical="center" wrapText="1"/>
    </xf>
    <xf numFmtId="0" fontId="31" fillId="0" borderId="9" xfId="0" applyFont="1" applyBorder="1" applyAlignment="1">
      <alignment vertical="center"/>
    </xf>
    <xf numFmtId="0" fontId="33" fillId="2" borderId="3" xfId="0" applyFont="1" applyFill="1" applyBorder="1" applyAlignment="1">
      <alignment horizontal="center" vertical="center" wrapText="1"/>
    </xf>
    <xf numFmtId="3" fontId="27" fillId="0" borderId="1" xfId="0" applyNumberFormat="1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left" vertical="center" wrapText="1"/>
    </xf>
    <xf numFmtId="0" fontId="33" fillId="0" borderId="1" xfId="0" applyFont="1" applyFill="1" applyBorder="1"/>
    <xf numFmtId="0" fontId="27" fillId="0" borderId="1" xfId="0" applyFont="1" applyFill="1" applyBorder="1" applyAlignment="1">
      <alignment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27" fillId="2" borderId="14" xfId="0" applyFont="1" applyFill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center" vertical="center" wrapText="1"/>
    </xf>
    <xf numFmtId="0" fontId="8" fillId="0" borderId="0" xfId="0" applyFont="1"/>
    <xf numFmtId="0" fontId="8" fillId="0" borderId="0" xfId="0" applyFont="1"/>
    <xf numFmtId="0" fontId="35" fillId="0" borderId="1" xfId="0" applyFont="1" applyBorder="1"/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169" fontId="8" fillId="0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33" fillId="0" borderId="1" xfId="0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169" fontId="28" fillId="0" borderId="9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27" fillId="2" borderId="1" xfId="0" applyFont="1" applyFill="1" applyBorder="1" applyAlignment="1">
      <alignment horizontal="center" wrapText="1"/>
    </xf>
    <xf numFmtId="0" fontId="27" fillId="0" borderId="1" xfId="0" applyFont="1" applyBorder="1" applyAlignment="1">
      <alignment vertical="center"/>
    </xf>
    <xf numFmtId="0" fontId="32" fillId="2" borderId="1" xfId="0" applyFont="1" applyFill="1" applyBorder="1" applyAlignment="1">
      <alignment horizontal="center" wrapText="1"/>
    </xf>
    <xf numFmtId="0" fontId="32" fillId="0" borderId="1" xfId="0" applyFont="1" applyFill="1" applyBorder="1" applyAlignment="1">
      <alignment horizontal="center" wrapText="1"/>
    </xf>
    <xf numFmtId="0" fontId="33" fillId="0" borderId="1" xfId="0" applyFont="1" applyFill="1" applyBorder="1" applyAlignment="1">
      <alignment horizontal="center"/>
    </xf>
    <xf numFmtId="0" fontId="3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32" fillId="11" borderId="1" xfId="35" applyFont="1" applyFill="1" applyBorder="1" applyAlignment="1">
      <alignment horizontal="center"/>
    </xf>
    <xf numFmtId="0" fontId="28" fillId="0" borderId="1" xfId="0" applyFont="1" applyBorder="1" applyAlignment="1">
      <alignment horizontal="center" wrapText="1"/>
    </xf>
    <xf numFmtId="0" fontId="32" fillId="11" borderId="1" xfId="0" applyFont="1" applyFill="1" applyBorder="1" applyAlignment="1">
      <alignment horizontal="center" wrapText="1"/>
    </xf>
    <xf numFmtId="0" fontId="7" fillId="11" borderId="1" xfId="0" applyFont="1" applyFill="1" applyBorder="1" applyAlignment="1">
      <alignment horizontal="center"/>
    </xf>
    <xf numFmtId="0" fontId="30" fillId="2" borderId="1" xfId="0" applyFont="1" applyFill="1" applyBorder="1" applyAlignment="1">
      <alignment horizontal="center"/>
    </xf>
    <xf numFmtId="0" fontId="30" fillId="11" borderId="1" xfId="0" applyFont="1" applyFill="1" applyBorder="1" applyAlignment="1">
      <alignment horizontal="center"/>
    </xf>
    <xf numFmtId="0" fontId="36" fillId="0" borderId="1" xfId="0" applyFont="1" applyBorder="1" applyAlignment="1">
      <alignment horizontal="center"/>
    </xf>
    <xf numFmtId="169" fontId="26" fillId="2" borderId="1" xfId="0" applyNumberFormat="1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/>
    </xf>
    <xf numFmtId="0" fontId="38" fillId="0" borderId="1" xfId="0" applyFont="1" applyBorder="1" applyAlignment="1">
      <alignment horizontal="center" vertical="center"/>
    </xf>
    <xf numFmtId="0" fontId="38" fillId="0" borderId="1" xfId="0" applyFont="1" applyBorder="1" applyAlignment="1">
      <alignment vertical="center"/>
    </xf>
    <xf numFmtId="0" fontId="36" fillId="0" borderId="0" xfId="0" applyFont="1"/>
    <xf numFmtId="0" fontId="39" fillId="0" borderId="1" xfId="0" applyFont="1" applyBorder="1" applyAlignment="1">
      <alignment horizontal="center"/>
    </xf>
    <xf numFmtId="0" fontId="40" fillId="0" borderId="1" xfId="0" applyFont="1" applyBorder="1" applyAlignment="1">
      <alignment horizontal="center" vertical="center"/>
    </xf>
    <xf numFmtId="0" fontId="40" fillId="0" borderId="1" xfId="0" applyFont="1" applyBorder="1" applyAlignment="1">
      <alignment vertical="center"/>
    </xf>
    <xf numFmtId="0" fontId="39" fillId="0" borderId="0" xfId="0" applyFont="1"/>
    <xf numFmtId="0" fontId="39" fillId="0" borderId="0" xfId="0" applyFont="1" applyBorder="1"/>
    <xf numFmtId="169" fontId="39" fillId="0" borderId="1" xfId="0" applyNumberFormat="1" applyFont="1" applyBorder="1" applyAlignment="1">
      <alignment horizontal="center" vertical="center"/>
    </xf>
    <xf numFmtId="0" fontId="8" fillId="11" borderId="0" xfId="0" applyFont="1" applyFill="1" applyBorder="1"/>
    <xf numFmtId="0" fontId="8" fillId="11" borderId="0" xfId="0" applyFont="1" applyFill="1"/>
    <xf numFmtId="0" fontId="26" fillId="0" borderId="1" xfId="0" applyFont="1" applyFill="1" applyBorder="1" applyAlignment="1">
      <alignment horizontal="center" wrapText="1"/>
    </xf>
    <xf numFmtId="0" fontId="26" fillId="0" borderId="2" xfId="0" applyFont="1" applyFill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/>
    </xf>
    <xf numFmtId="0" fontId="33" fillId="0" borderId="1" xfId="0" applyFont="1" applyBorder="1"/>
    <xf numFmtId="49" fontId="33" fillId="0" borderId="1" xfId="0" applyNumberFormat="1" applyFont="1" applyFill="1" applyBorder="1" applyAlignment="1">
      <alignment horizontal="center" vertical="center"/>
    </xf>
    <xf numFmtId="0" fontId="37" fillId="2" borderId="1" xfId="0" applyFont="1" applyFill="1" applyBorder="1" applyAlignment="1">
      <alignment horizontal="center" wrapText="1"/>
    </xf>
    <xf numFmtId="0" fontId="39" fillId="0" borderId="3" xfId="0" applyFont="1" applyBorder="1" applyAlignment="1">
      <alignment horizontal="center" vertical="center" wrapText="1"/>
    </xf>
    <xf numFmtId="0" fontId="37" fillId="2" borderId="4" xfId="0" applyFont="1" applyFill="1" applyBorder="1" applyAlignment="1">
      <alignment horizontal="center" vertical="center" wrapText="1"/>
    </xf>
    <xf numFmtId="169" fontId="39" fillId="0" borderId="4" xfId="0" applyNumberFormat="1" applyFont="1" applyFill="1" applyBorder="1" applyAlignment="1">
      <alignment horizontal="center" vertical="center"/>
    </xf>
    <xf numFmtId="49" fontId="37" fillId="0" borderId="1" xfId="0" applyNumberFormat="1" applyFont="1" applyFill="1" applyBorder="1" applyAlignment="1">
      <alignment horizontal="center" vertical="center"/>
    </xf>
    <xf numFmtId="0" fontId="26" fillId="2" borderId="1" xfId="0" applyFont="1" applyFill="1" applyBorder="1" applyAlignment="1">
      <alignment horizontal="center" wrapText="1"/>
    </xf>
    <xf numFmtId="0" fontId="26" fillId="2" borderId="4" xfId="0" applyFont="1" applyFill="1" applyBorder="1" applyAlignment="1">
      <alignment horizontal="center" vertical="center" wrapText="1"/>
    </xf>
    <xf numFmtId="169" fontId="39" fillId="0" borderId="1" xfId="0" applyNumberFormat="1" applyFont="1" applyFill="1" applyBorder="1" applyAlignment="1">
      <alignment horizontal="center" vertical="center"/>
    </xf>
    <xf numFmtId="0" fontId="33" fillId="0" borderId="1" xfId="0" applyFont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49" fontId="37" fillId="0" borderId="2" xfId="0" applyNumberFormat="1" applyFont="1" applyFill="1" applyBorder="1" applyAlignment="1">
      <alignment horizontal="center" vertical="center"/>
    </xf>
    <xf numFmtId="0" fontId="33" fillId="2" borderId="1" xfId="0" applyFont="1" applyFill="1" applyBorder="1" applyAlignment="1">
      <alignment horizontal="center" vertical="center"/>
    </xf>
    <xf numFmtId="0" fontId="33" fillId="0" borderId="9" xfId="0" applyFont="1" applyBorder="1" applyAlignment="1">
      <alignment horizontal="center" vertical="center"/>
    </xf>
    <xf numFmtId="0" fontId="27" fillId="2" borderId="1" xfId="2" applyFont="1" applyFill="1" applyBorder="1" applyAlignment="1">
      <alignment horizontal="center" vertical="center" textRotation="90" wrapText="1"/>
    </xf>
    <xf numFmtId="0" fontId="37" fillId="0" borderId="1" xfId="0" applyFont="1" applyFill="1" applyBorder="1" applyAlignment="1">
      <alignment horizontal="center" vertical="center" wrapText="1"/>
    </xf>
    <xf numFmtId="0" fontId="36" fillId="0" borderId="0" xfId="0" applyFont="1" applyAlignment="1">
      <alignment vertical="center"/>
    </xf>
    <xf numFmtId="49" fontId="37" fillId="0" borderId="1" xfId="0" applyNumberFormat="1" applyFont="1" applyBorder="1" applyAlignment="1">
      <alignment horizontal="center" vertical="center"/>
    </xf>
    <xf numFmtId="0" fontId="28" fillId="11" borderId="3" xfId="0" applyFont="1" applyFill="1" applyBorder="1" applyAlignment="1">
      <alignment horizontal="center" vertical="center"/>
    </xf>
    <xf numFmtId="0" fontId="28" fillId="11" borderId="4" xfId="0" applyFont="1" applyFill="1" applyBorder="1" applyAlignment="1">
      <alignment horizontal="center" vertical="center"/>
    </xf>
    <xf numFmtId="0" fontId="28" fillId="11" borderId="2" xfId="0" applyFont="1" applyFill="1" applyBorder="1" applyAlignment="1">
      <alignment horizontal="center" vertical="center"/>
    </xf>
    <xf numFmtId="4" fontId="37" fillId="12" borderId="3" xfId="0" applyNumberFormat="1" applyFont="1" applyFill="1" applyBorder="1" applyAlignment="1">
      <alignment horizontal="center" vertical="center" wrapText="1"/>
    </xf>
    <xf numFmtId="4" fontId="37" fillId="12" borderId="4" xfId="0" applyNumberFormat="1" applyFont="1" applyFill="1" applyBorder="1" applyAlignment="1">
      <alignment horizontal="center" vertical="center" wrapText="1"/>
    </xf>
    <xf numFmtId="4" fontId="37" fillId="12" borderId="2" xfId="0" applyNumberFormat="1" applyFont="1" applyFill="1" applyBorder="1" applyAlignment="1">
      <alignment horizontal="center" vertical="center" wrapText="1"/>
    </xf>
    <xf numFmtId="0" fontId="32" fillId="0" borderId="3" xfId="0" applyFont="1" applyFill="1" applyBorder="1" applyAlignment="1">
      <alignment horizontal="left" vertical="center" wrapText="1"/>
    </xf>
    <xf numFmtId="0" fontId="32" fillId="0" borderId="2" xfId="0" applyFont="1" applyFill="1" applyBorder="1" applyAlignment="1">
      <alignment horizontal="left" vertical="center" wrapText="1"/>
    </xf>
    <xf numFmtId="0" fontId="7" fillId="11" borderId="3" xfId="0" applyFont="1" applyFill="1" applyBorder="1" applyAlignment="1">
      <alignment horizontal="center" vertical="center"/>
    </xf>
    <xf numFmtId="0" fontId="7" fillId="11" borderId="4" xfId="0" applyFont="1" applyFill="1" applyBorder="1" applyAlignment="1">
      <alignment horizontal="center" vertical="center"/>
    </xf>
    <xf numFmtId="0" fontId="7" fillId="11" borderId="2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11" borderId="3" xfId="0" applyFont="1" applyFill="1" applyBorder="1" applyAlignment="1">
      <alignment horizontal="center" vertical="center" wrapText="1"/>
    </xf>
    <xf numFmtId="0" fontId="7" fillId="11" borderId="4" xfId="0" applyFont="1" applyFill="1" applyBorder="1" applyAlignment="1">
      <alignment horizontal="center" vertical="center" wrapText="1"/>
    </xf>
    <xf numFmtId="0" fontId="7" fillId="11" borderId="2" xfId="0" applyFont="1" applyFill="1" applyBorder="1" applyAlignment="1">
      <alignment horizontal="center" vertical="center" wrapText="1"/>
    </xf>
    <xf numFmtId="169" fontId="6" fillId="11" borderId="3" xfId="0" applyNumberFormat="1" applyFont="1" applyFill="1" applyBorder="1" applyAlignment="1">
      <alignment horizontal="center" vertical="center"/>
    </xf>
    <xf numFmtId="169" fontId="6" fillId="11" borderId="4" xfId="0" applyNumberFormat="1" applyFont="1" applyFill="1" applyBorder="1" applyAlignment="1">
      <alignment horizontal="center" vertical="center"/>
    </xf>
    <xf numFmtId="169" fontId="6" fillId="11" borderId="2" xfId="0" applyNumberFormat="1" applyFont="1" applyFill="1" applyBorder="1" applyAlignment="1">
      <alignment horizontal="center" vertical="center"/>
    </xf>
    <xf numFmtId="0" fontId="28" fillId="0" borderId="7" xfId="0" applyFont="1" applyBorder="1" applyAlignment="1">
      <alignment horizontal="center" vertical="center"/>
    </xf>
    <xf numFmtId="0" fontId="28" fillId="0" borderId="9" xfId="0" applyFont="1" applyBorder="1" applyAlignment="1">
      <alignment horizontal="center" vertical="center"/>
    </xf>
    <xf numFmtId="169" fontId="27" fillId="2" borderId="7" xfId="0" applyNumberFormat="1" applyFont="1" applyFill="1" applyBorder="1" applyAlignment="1">
      <alignment horizontal="center" vertical="center" wrapText="1"/>
    </xf>
    <xf numFmtId="169" fontId="27" fillId="2" borderId="9" xfId="0" applyNumberFormat="1" applyFont="1" applyFill="1" applyBorder="1" applyAlignment="1">
      <alignment horizontal="center" vertical="center" wrapText="1"/>
    </xf>
    <xf numFmtId="0" fontId="27" fillId="0" borderId="7" xfId="0" applyFont="1" applyBorder="1" applyAlignment="1">
      <alignment horizontal="center" vertical="center"/>
    </xf>
    <xf numFmtId="0" fontId="27" fillId="0" borderId="9" xfId="0" applyFont="1" applyBorder="1" applyAlignment="1">
      <alignment horizontal="center" vertical="center"/>
    </xf>
    <xf numFmtId="0" fontId="31" fillId="0" borderId="7" xfId="0" applyFont="1" applyBorder="1" applyAlignment="1">
      <alignment horizontal="center" vertical="center"/>
    </xf>
    <xf numFmtId="0" fontId="31" fillId="0" borderId="9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0" fontId="31" fillId="0" borderId="8" xfId="0" applyFont="1" applyBorder="1" applyAlignment="1">
      <alignment horizontal="center" vertical="center"/>
    </xf>
    <xf numFmtId="0" fontId="27" fillId="0" borderId="7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27" fillId="2" borderId="7" xfId="0" applyFont="1" applyFill="1" applyBorder="1" applyAlignment="1">
      <alignment horizontal="center" vertical="center" wrapText="1"/>
    </xf>
    <xf numFmtId="0" fontId="27" fillId="2" borderId="9" xfId="0" applyFont="1" applyFill="1" applyBorder="1" applyAlignment="1">
      <alignment horizontal="center" vertical="center" wrapText="1"/>
    </xf>
    <xf numFmtId="0" fontId="27" fillId="2" borderId="8" xfId="0" applyFont="1" applyFill="1" applyBorder="1" applyAlignment="1">
      <alignment horizontal="center" vertical="center" wrapText="1"/>
    </xf>
    <xf numFmtId="169" fontId="27" fillId="2" borderId="8" xfId="0" applyNumberFormat="1" applyFont="1" applyFill="1" applyBorder="1" applyAlignment="1">
      <alignment horizontal="center" vertical="center" wrapText="1"/>
    </xf>
    <xf numFmtId="0" fontId="27" fillId="0" borderId="8" xfId="0" applyFont="1" applyBorder="1" applyAlignment="1">
      <alignment horizontal="center" vertical="center" wrapText="1"/>
    </xf>
    <xf numFmtId="0" fontId="28" fillId="0" borderId="7" xfId="0" applyFont="1" applyBorder="1" applyAlignment="1">
      <alignment horizontal="center"/>
    </xf>
    <xf numFmtId="0" fontId="28" fillId="0" borderId="8" xfId="0" applyFont="1" applyBorder="1" applyAlignment="1">
      <alignment horizontal="center"/>
    </xf>
    <xf numFmtId="0" fontId="28" fillId="0" borderId="9" xfId="0" applyFont="1" applyBorder="1" applyAlignment="1">
      <alignment horizontal="center"/>
    </xf>
    <xf numFmtId="0" fontId="7" fillId="3" borderId="4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32" fillId="11" borderId="3" xfId="0" applyFont="1" applyFill="1" applyBorder="1" applyAlignment="1">
      <alignment horizontal="center" vertical="center" wrapText="1"/>
    </xf>
    <xf numFmtId="0" fontId="32" fillId="11" borderId="4" xfId="0" applyFont="1" applyFill="1" applyBorder="1" applyAlignment="1">
      <alignment horizontal="center" vertical="center" wrapText="1"/>
    </xf>
    <xf numFmtId="0" fontId="32" fillId="11" borderId="2" xfId="0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left" vertical="center" wrapText="1"/>
    </xf>
    <xf numFmtId="0" fontId="26" fillId="0" borderId="2" xfId="0" applyFont="1" applyFill="1" applyBorder="1" applyAlignment="1">
      <alignment horizontal="left" vertical="center" wrapText="1"/>
    </xf>
    <xf numFmtId="0" fontId="27" fillId="2" borderId="7" xfId="0" applyFont="1" applyFill="1" applyBorder="1" applyAlignment="1">
      <alignment horizontal="center" vertical="center"/>
    </xf>
    <xf numFmtId="0" fontId="27" fillId="2" borderId="9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27" fillId="0" borderId="7" xfId="4" applyFont="1" applyFill="1" applyBorder="1" applyAlignment="1">
      <alignment horizontal="center" vertical="center" wrapText="1"/>
    </xf>
    <xf numFmtId="0" fontId="27" fillId="0" borderId="9" xfId="4" applyFont="1" applyFill="1" applyBorder="1" applyAlignment="1">
      <alignment horizontal="center" vertical="center" wrapText="1"/>
    </xf>
    <xf numFmtId="168" fontId="27" fillId="0" borderId="7" xfId="4" applyNumberFormat="1" applyFont="1" applyFill="1" applyBorder="1" applyAlignment="1">
      <alignment horizontal="center" vertical="center" wrapText="1"/>
    </xf>
    <xf numFmtId="168" fontId="27" fillId="0" borderId="9" xfId="4" applyNumberFormat="1" applyFont="1" applyFill="1" applyBorder="1" applyAlignment="1">
      <alignment horizontal="center" vertical="center" wrapText="1"/>
    </xf>
    <xf numFmtId="0" fontId="7" fillId="11" borderId="10" xfId="0" applyFont="1" applyFill="1" applyBorder="1" applyAlignment="1">
      <alignment horizontal="center" vertical="center"/>
    </xf>
    <xf numFmtId="0" fontId="7" fillId="11" borderId="16" xfId="0" applyFont="1" applyFill="1" applyBorder="1" applyAlignment="1">
      <alignment horizontal="center" vertical="center"/>
    </xf>
    <xf numFmtId="0" fontId="7" fillId="11" borderId="17" xfId="0" applyFont="1" applyFill="1" applyBorder="1" applyAlignment="1">
      <alignment horizontal="center" vertical="center"/>
    </xf>
    <xf numFmtId="0" fontId="32" fillId="11" borderId="3" xfId="35" applyFont="1" applyFill="1" applyBorder="1" applyAlignment="1">
      <alignment horizontal="center" vertical="center"/>
    </xf>
    <xf numFmtId="0" fontId="32" fillId="11" borderId="4" xfId="35" applyFont="1" applyFill="1" applyBorder="1" applyAlignment="1">
      <alignment horizontal="center" vertical="center"/>
    </xf>
    <xf numFmtId="0" fontId="32" fillId="11" borderId="2" xfId="35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32" fillId="2" borderId="3" xfId="2" applyFont="1" applyFill="1" applyBorder="1" applyAlignment="1">
      <alignment horizontal="center" vertical="center" textRotation="90" wrapText="1"/>
    </xf>
    <xf numFmtId="0" fontId="32" fillId="2" borderId="2" xfId="2" applyFont="1" applyFill="1" applyBorder="1" applyAlignment="1">
      <alignment horizontal="center" vertical="center" textRotation="90" wrapText="1"/>
    </xf>
    <xf numFmtId="0" fontId="7" fillId="0" borderId="7" xfId="0" applyFont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7" fillId="0" borderId="9" xfId="0" applyFont="1" applyBorder="1" applyAlignment="1">
      <alignment horizontal="center" wrapText="1"/>
    </xf>
    <xf numFmtId="0" fontId="32" fillId="2" borderId="7" xfId="0" applyFont="1" applyFill="1" applyBorder="1" applyAlignment="1">
      <alignment horizontal="center" vertical="center" wrapText="1"/>
    </xf>
    <xf numFmtId="0" fontId="32" fillId="2" borderId="8" xfId="0" applyFont="1" applyFill="1" applyBorder="1" applyAlignment="1">
      <alignment horizontal="center" vertical="center" wrapText="1"/>
    </xf>
    <xf numFmtId="0" fontId="32" fillId="2" borderId="9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32" fillId="2" borderId="7" xfId="2" applyFont="1" applyFill="1" applyBorder="1" applyAlignment="1">
      <alignment horizontal="center" vertical="center" wrapText="1"/>
    </xf>
    <xf numFmtId="0" fontId="32" fillId="2" borderId="8" xfId="2" applyFont="1" applyFill="1" applyBorder="1" applyAlignment="1">
      <alignment horizontal="center" vertical="center" wrapText="1"/>
    </xf>
    <xf numFmtId="0" fontId="32" fillId="2" borderId="9" xfId="2" applyFont="1" applyFill="1" applyBorder="1" applyAlignment="1">
      <alignment horizontal="center" vertical="center" wrapText="1"/>
    </xf>
    <xf numFmtId="0" fontId="28" fillId="0" borderId="7" xfId="0" applyFont="1" applyBorder="1" applyAlignment="1">
      <alignment horizontal="center" vertical="center" wrapText="1"/>
    </xf>
    <xf numFmtId="0" fontId="28" fillId="0" borderId="8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32" fillId="11" borderId="3" xfId="0" applyFont="1" applyFill="1" applyBorder="1" applyAlignment="1">
      <alignment horizontal="center" wrapText="1"/>
    </xf>
    <xf numFmtId="0" fontId="32" fillId="11" borderId="4" xfId="0" applyFont="1" applyFill="1" applyBorder="1" applyAlignment="1">
      <alignment horizontal="center" wrapText="1"/>
    </xf>
    <xf numFmtId="0" fontId="32" fillId="11" borderId="2" xfId="0" applyFont="1" applyFill="1" applyBorder="1" applyAlignment="1">
      <alignment horizontal="center" wrapText="1"/>
    </xf>
    <xf numFmtId="0" fontId="27" fillId="2" borderId="7" xfId="0" applyFont="1" applyFill="1" applyBorder="1" applyAlignment="1">
      <alignment horizontal="center"/>
    </xf>
    <xf numFmtId="0" fontId="27" fillId="2" borderId="8" xfId="0" applyFont="1" applyFill="1" applyBorder="1" applyAlignment="1">
      <alignment horizontal="center"/>
    </xf>
    <xf numFmtId="0" fontId="27" fillId="2" borderId="9" xfId="0" applyFont="1" applyFill="1" applyBorder="1" applyAlignment="1">
      <alignment horizontal="center"/>
    </xf>
  </cellXfs>
  <cellStyles count="42">
    <cellStyle name="Accent" xfId="6"/>
    <cellStyle name="Accent 1" xfId="7"/>
    <cellStyle name="Accent 2" xfId="8"/>
    <cellStyle name="Accent 3" xfId="9"/>
    <cellStyle name="Bad 2" xfId="10"/>
    <cellStyle name="Comma 2" xfId="12"/>
    <cellStyle name="Comma 2 2" xfId="13"/>
    <cellStyle name="Comma 2 3" xfId="14"/>
    <cellStyle name="Comma 3" xfId="15"/>
    <cellStyle name="Comma 3 2" xfId="34"/>
    <cellStyle name="Comma 3 3" xfId="36"/>
    <cellStyle name="Comma 3 4" xfId="41"/>
    <cellStyle name="Comma 4" xfId="11"/>
    <cellStyle name="Comma 4 2" xfId="33"/>
    <cellStyle name="Comma 4 3" xfId="37"/>
    <cellStyle name="Comma 4 4" xfId="40"/>
    <cellStyle name="Error" xfId="16"/>
    <cellStyle name="Footnote" xfId="17"/>
    <cellStyle name="Good 2" xfId="18"/>
    <cellStyle name="Heading" xfId="19"/>
    <cellStyle name="Heading 1 2" xfId="20"/>
    <cellStyle name="Heading 2 2" xfId="21"/>
    <cellStyle name="Neutral 2" xfId="22"/>
    <cellStyle name="Normal" xfId="0" builtinId="0"/>
    <cellStyle name="Normal 2" xfId="23"/>
    <cellStyle name="Normal 2 2" xfId="24"/>
    <cellStyle name="Normal 3" xfId="5"/>
    <cellStyle name="Normal 4" xfId="25"/>
    <cellStyle name="Normal 5" xfId="4"/>
    <cellStyle name="Normal 5 2" xfId="26"/>
    <cellStyle name="Normal 6" xfId="27"/>
    <cellStyle name="Normal 7" xfId="2"/>
    <cellStyle name="Normal 7 2" xfId="32"/>
    <cellStyle name="Normal 7 3" xfId="38"/>
    <cellStyle name="Normal 7 4" xfId="39"/>
    <cellStyle name="Normal_Sheet1" xfId="35"/>
    <cellStyle name="Note 2" xfId="28"/>
    <cellStyle name="Status" xfId="29"/>
    <cellStyle name="Text" xfId="30"/>
    <cellStyle name="Warning" xfId="31"/>
    <cellStyle name="Обычный 2" xfId="3"/>
    <cellStyle name="Обычный_Лист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29"/>
  <sheetViews>
    <sheetView tabSelected="1" zoomScale="69" zoomScaleNormal="69" workbookViewId="0">
      <selection activeCell="T28" sqref="T28"/>
    </sheetView>
  </sheetViews>
  <sheetFormatPr defaultRowHeight="16.5"/>
  <cols>
    <col min="1" max="1" width="4.85546875" style="83" customWidth="1"/>
    <col min="2" max="2" width="30.42578125" style="7" customWidth="1"/>
    <col min="3" max="3" width="28.85546875" style="7" customWidth="1"/>
    <col min="4" max="4" width="22.28515625" style="14" customWidth="1"/>
    <col min="5" max="5" width="5.85546875" style="27" customWidth="1"/>
    <col min="6" max="6" width="6.140625" style="27" customWidth="1"/>
    <col min="7" max="7" width="4.28515625" style="22" customWidth="1"/>
    <col min="8" max="8" width="3.28515625" style="22" customWidth="1"/>
    <col min="9" max="9" width="3.7109375" style="22" customWidth="1"/>
    <col min="10" max="10" width="3.28515625" style="22" customWidth="1"/>
    <col min="11" max="11" width="4.140625" style="18" customWidth="1"/>
    <col min="12" max="12" width="4.140625" style="22" customWidth="1"/>
    <col min="13" max="13" width="7.7109375" style="27" customWidth="1"/>
    <col min="14" max="14" width="11.28515625" style="27" customWidth="1"/>
    <col min="15" max="15" width="32.5703125" style="27" customWidth="1"/>
    <col min="16" max="16" width="9.140625" style="1"/>
    <col min="17" max="17" width="11.28515625" style="1" bestFit="1" customWidth="1"/>
    <col min="18" max="16384" width="9.140625" style="1"/>
  </cols>
  <sheetData>
    <row r="1" spans="1:15">
      <c r="D1" s="2"/>
      <c r="E1" s="25"/>
      <c r="F1" s="25"/>
      <c r="G1" s="19"/>
      <c r="H1" s="19"/>
      <c r="I1" s="19"/>
      <c r="J1" s="19"/>
      <c r="K1" s="23"/>
      <c r="L1" s="19"/>
      <c r="M1" s="25"/>
      <c r="O1" s="25" t="s">
        <v>13</v>
      </c>
    </row>
    <row r="2" spans="1:15" ht="68.25" customHeight="1">
      <c r="A2" s="195" t="s">
        <v>15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</row>
    <row r="3" spans="1:15" ht="66.75" customHeight="1">
      <c r="A3" s="198" t="s">
        <v>1</v>
      </c>
      <c r="B3" s="210" t="s">
        <v>3</v>
      </c>
      <c r="C3" s="204" t="s">
        <v>5</v>
      </c>
      <c r="D3" s="207" t="s">
        <v>4</v>
      </c>
      <c r="E3" s="213" t="s">
        <v>11</v>
      </c>
      <c r="F3" s="214"/>
      <c r="G3" s="214"/>
      <c r="H3" s="214"/>
      <c r="I3" s="214"/>
      <c r="J3" s="214"/>
      <c r="K3" s="214"/>
      <c r="L3" s="214"/>
      <c r="M3" s="214"/>
      <c r="N3" s="215"/>
      <c r="O3" s="201" t="s">
        <v>0</v>
      </c>
    </row>
    <row r="4" spans="1:15" ht="126.75" customHeight="1">
      <c r="A4" s="199"/>
      <c r="B4" s="211"/>
      <c r="C4" s="205"/>
      <c r="D4" s="208"/>
      <c r="E4" s="196" t="s">
        <v>6</v>
      </c>
      <c r="F4" s="197"/>
      <c r="G4" s="196" t="s">
        <v>7</v>
      </c>
      <c r="H4" s="197"/>
      <c r="I4" s="196" t="s">
        <v>8</v>
      </c>
      <c r="J4" s="197"/>
      <c r="K4" s="196" t="s">
        <v>12</v>
      </c>
      <c r="L4" s="197"/>
      <c r="M4" s="196" t="s">
        <v>14</v>
      </c>
      <c r="N4" s="197"/>
      <c r="O4" s="202"/>
    </row>
    <row r="5" spans="1:15" ht="126.75" customHeight="1">
      <c r="A5" s="200"/>
      <c r="B5" s="212"/>
      <c r="C5" s="206"/>
      <c r="D5" s="209"/>
      <c r="E5" s="20" t="s">
        <v>9</v>
      </c>
      <c r="F5" s="20" t="s">
        <v>10</v>
      </c>
      <c r="G5" s="20" t="s">
        <v>9</v>
      </c>
      <c r="H5" s="20" t="s">
        <v>10</v>
      </c>
      <c r="I5" s="20" t="s">
        <v>9</v>
      </c>
      <c r="J5" s="20" t="s">
        <v>10</v>
      </c>
      <c r="K5" s="20" t="s">
        <v>9</v>
      </c>
      <c r="L5" s="20" t="s">
        <v>10</v>
      </c>
      <c r="M5" s="20" t="s">
        <v>9</v>
      </c>
      <c r="N5" s="131" t="s">
        <v>10</v>
      </c>
      <c r="O5" s="203"/>
    </row>
    <row r="6" spans="1:15">
      <c r="A6" s="184" t="s">
        <v>2</v>
      </c>
      <c r="B6" s="175"/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6"/>
    </row>
    <row r="7" spans="1:15" s="3" customFormat="1" ht="16.5" customHeight="1">
      <c r="A7" s="86" t="s">
        <v>70</v>
      </c>
      <c r="B7" s="177" t="s">
        <v>71</v>
      </c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9"/>
    </row>
    <row r="8" spans="1:15" s="3" customFormat="1" ht="98.25" customHeight="1">
      <c r="A8" s="86"/>
      <c r="B8" s="49" t="s">
        <v>72</v>
      </c>
      <c r="C8" s="33" t="s">
        <v>26</v>
      </c>
      <c r="D8" s="13">
        <v>0</v>
      </c>
      <c r="E8" s="70"/>
      <c r="F8" s="70"/>
      <c r="G8" s="70"/>
      <c r="H8" s="70"/>
      <c r="I8" s="70"/>
      <c r="J8" s="70"/>
      <c r="K8" s="70"/>
      <c r="L8" s="70"/>
      <c r="M8" s="70"/>
      <c r="N8" s="33"/>
      <c r="O8" s="36" t="s">
        <v>73</v>
      </c>
    </row>
    <row r="9" spans="1:15" s="72" customFormat="1" ht="16.5" customHeight="1">
      <c r="A9" s="32"/>
      <c r="B9" s="141" t="s">
        <v>23</v>
      </c>
      <c r="C9" s="142"/>
      <c r="D9" s="13">
        <f>D8</f>
        <v>0</v>
      </c>
      <c r="E9" s="70"/>
      <c r="F9" s="70"/>
      <c r="G9" s="70"/>
      <c r="H9" s="70"/>
      <c r="I9" s="70"/>
      <c r="J9" s="70"/>
      <c r="K9" s="70"/>
      <c r="L9" s="70"/>
      <c r="M9" s="70"/>
      <c r="N9" s="33"/>
      <c r="O9" s="36"/>
    </row>
    <row r="10" spans="1:15" ht="17.25" customHeight="1">
      <c r="A10" s="87" t="s">
        <v>16</v>
      </c>
      <c r="B10" s="216" t="s">
        <v>17</v>
      </c>
      <c r="C10" s="217"/>
      <c r="D10" s="217"/>
      <c r="E10" s="217"/>
      <c r="F10" s="217"/>
      <c r="G10" s="217"/>
      <c r="H10" s="217"/>
      <c r="I10" s="217"/>
      <c r="J10" s="217"/>
      <c r="K10" s="217"/>
      <c r="L10" s="217"/>
      <c r="M10" s="217"/>
      <c r="N10" s="217"/>
      <c r="O10" s="218"/>
    </row>
    <row r="11" spans="1:15" ht="40.5">
      <c r="A11" s="32">
        <v>1</v>
      </c>
      <c r="B11" s="49" t="s">
        <v>18</v>
      </c>
      <c r="C11" s="11" t="s">
        <v>25</v>
      </c>
      <c r="D11" s="13">
        <v>6718</v>
      </c>
      <c r="E11" s="15"/>
      <c r="F11" s="15">
        <v>1</v>
      </c>
      <c r="G11" s="21"/>
      <c r="H11" s="21"/>
      <c r="I11" s="21"/>
      <c r="J11" s="21"/>
      <c r="K11" s="17"/>
      <c r="L11" s="21"/>
      <c r="M11" s="15"/>
      <c r="N11" s="15"/>
      <c r="O11" s="4" t="s">
        <v>24</v>
      </c>
    </row>
    <row r="12" spans="1:15" ht="67.5">
      <c r="A12" s="32">
        <v>2</v>
      </c>
      <c r="B12" s="49" t="s">
        <v>20</v>
      </c>
      <c r="C12" s="11" t="s">
        <v>25</v>
      </c>
      <c r="D12" s="13">
        <v>300</v>
      </c>
      <c r="E12" s="15"/>
      <c r="F12" s="15">
        <v>4</v>
      </c>
      <c r="G12" s="21"/>
      <c r="H12" s="21"/>
      <c r="I12" s="21"/>
      <c r="J12" s="21"/>
      <c r="K12" s="17"/>
      <c r="L12" s="21"/>
      <c r="M12" s="15"/>
      <c r="N12" s="15"/>
      <c r="O12" s="4" t="s">
        <v>24</v>
      </c>
    </row>
    <row r="13" spans="1:15" ht="54">
      <c r="A13" s="32">
        <v>3</v>
      </c>
      <c r="B13" s="49" t="s">
        <v>21</v>
      </c>
      <c r="C13" s="11" t="s">
        <v>26</v>
      </c>
      <c r="D13" s="13">
        <v>61532</v>
      </c>
      <c r="E13" s="15"/>
      <c r="F13" s="15"/>
      <c r="G13" s="21"/>
      <c r="H13" s="21"/>
      <c r="I13" s="21"/>
      <c r="J13" s="21"/>
      <c r="K13" s="17"/>
      <c r="L13" s="21"/>
      <c r="M13" s="15"/>
      <c r="N13" s="15"/>
      <c r="O13" s="15" t="s">
        <v>19</v>
      </c>
    </row>
    <row r="14" spans="1:15" ht="51" customHeight="1">
      <c r="A14" s="172">
        <v>4</v>
      </c>
      <c r="B14" s="185" t="s">
        <v>22</v>
      </c>
      <c r="C14" s="11" t="s">
        <v>26</v>
      </c>
      <c r="D14" s="13">
        <v>224000</v>
      </c>
      <c r="E14" s="159">
        <v>3</v>
      </c>
      <c r="F14" s="159">
        <v>8</v>
      </c>
      <c r="G14" s="161"/>
      <c r="H14" s="161"/>
      <c r="I14" s="161"/>
      <c r="J14" s="161"/>
      <c r="K14" s="161"/>
      <c r="L14" s="161"/>
      <c r="M14" s="159"/>
      <c r="N14" s="159"/>
      <c r="O14" s="187" t="s">
        <v>30</v>
      </c>
    </row>
    <row r="15" spans="1:15" s="3" customFormat="1" ht="37.5" customHeight="1">
      <c r="A15" s="174"/>
      <c r="B15" s="186"/>
      <c r="C15" s="11" t="s">
        <v>29</v>
      </c>
      <c r="D15" s="13">
        <v>1276000</v>
      </c>
      <c r="E15" s="160"/>
      <c r="F15" s="160"/>
      <c r="G15" s="162"/>
      <c r="H15" s="162"/>
      <c r="I15" s="162"/>
      <c r="J15" s="162"/>
      <c r="K15" s="162"/>
      <c r="L15" s="162"/>
      <c r="M15" s="160"/>
      <c r="N15" s="160"/>
      <c r="O15" s="188"/>
    </row>
    <row r="16" spans="1:15" s="3" customFormat="1" ht="27">
      <c r="A16" s="32">
        <v>5</v>
      </c>
      <c r="B16" s="8" t="s">
        <v>27</v>
      </c>
      <c r="C16" s="8" t="s">
        <v>25</v>
      </c>
      <c r="D16" s="13">
        <v>22926</v>
      </c>
      <c r="E16" s="15"/>
      <c r="F16" s="15">
        <v>4</v>
      </c>
      <c r="G16" s="21"/>
      <c r="H16" s="21"/>
      <c r="I16" s="21"/>
      <c r="J16" s="21"/>
      <c r="K16" s="17"/>
      <c r="L16" s="21"/>
      <c r="M16" s="15"/>
      <c r="N16" s="15"/>
      <c r="O16" s="16" t="s">
        <v>28</v>
      </c>
    </row>
    <row r="17" spans="1:27" s="3" customFormat="1" ht="86.25" customHeight="1">
      <c r="A17" s="32">
        <v>6</v>
      </c>
      <c r="B17" s="8" t="s">
        <v>31</v>
      </c>
      <c r="C17" s="11" t="s">
        <v>26</v>
      </c>
      <c r="D17" s="13">
        <v>0</v>
      </c>
      <c r="E17" s="15"/>
      <c r="F17" s="15"/>
      <c r="G17" s="15"/>
      <c r="H17" s="15"/>
      <c r="I17" s="15"/>
      <c r="J17" s="15"/>
      <c r="K17" s="85"/>
      <c r="L17" s="15"/>
      <c r="M17" s="15"/>
      <c r="N17" s="15"/>
      <c r="O17" s="13" t="s">
        <v>160</v>
      </c>
    </row>
    <row r="18" spans="1:27" s="108" customFormat="1" ht="24" customHeight="1">
      <c r="A18" s="105"/>
      <c r="B18" s="180" t="s">
        <v>23</v>
      </c>
      <c r="C18" s="181"/>
      <c r="D18" s="100">
        <f>SUM(D11:D17)</f>
        <v>1591476</v>
      </c>
      <c r="E18" s="101">
        <f>SUM(E11:E17)</f>
        <v>3</v>
      </c>
      <c r="F18" s="101">
        <f>SUM(F11:F17)</f>
        <v>17</v>
      </c>
      <c r="G18" s="106"/>
      <c r="H18" s="106"/>
      <c r="I18" s="106"/>
      <c r="J18" s="106"/>
      <c r="K18" s="107"/>
      <c r="L18" s="106"/>
      <c r="M18" s="101"/>
      <c r="N18" s="115"/>
      <c r="O18" s="101"/>
    </row>
    <row r="19" spans="1:27">
      <c r="A19" s="92" t="s">
        <v>35</v>
      </c>
      <c r="B19" s="9"/>
      <c r="C19" s="48"/>
      <c r="D19" s="6" t="s">
        <v>36</v>
      </c>
      <c r="E19" s="26"/>
      <c r="F19" s="26"/>
      <c r="G19" s="48"/>
      <c r="H19" s="48"/>
      <c r="I19" s="48"/>
      <c r="J19" s="48"/>
      <c r="K19" s="6"/>
      <c r="L19" s="48"/>
      <c r="M19" s="175"/>
      <c r="N19" s="175"/>
      <c r="O19" s="176"/>
    </row>
    <row r="20" spans="1:27" ht="310.5">
      <c r="A20" s="32">
        <v>1</v>
      </c>
      <c r="B20" s="49" t="s">
        <v>32</v>
      </c>
      <c r="C20" s="8" t="s">
        <v>37</v>
      </c>
      <c r="D20" s="13">
        <v>0</v>
      </c>
      <c r="E20" s="15"/>
      <c r="F20" s="15"/>
      <c r="G20" s="21"/>
      <c r="H20" s="21"/>
      <c r="I20" s="21"/>
      <c r="J20" s="21"/>
      <c r="K20" s="17"/>
      <c r="L20" s="21"/>
      <c r="M20" s="15"/>
      <c r="N20" s="15"/>
      <c r="O20" s="4" t="s">
        <v>159</v>
      </c>
    </row>
    <row r="21" spans="1:27" s="108" customFormat="1" ht="17.25">
      <c r="A21" s="105"/>
      <c r="B21" s="180" t="s">
        <v>23</v>
      </c>
      <c r="C21" s="181"/>
      <c r="D21" s="110">
        <f>SUM(D20)</f>
        <v>0</v>
      </c>
      <c r="E21" s="101"/>
      <c r="F21" s="101"/>
      <c r="G21" s="106"/>
      <c r="H21" s="106"/>
      <c r="I21" s="106"/>
      <c r="J21" s="106"/>
      <c r="K21" s="107"/>
      <c r="L21" s="106"/>
      <c r="M21" s="101"/>
      <c r="N21" s="115"/>
      <c r="O21" s="101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</row>
    <row r="22" spans="1:27" s="112" customFormat="1" ht="17.25" customHeight="1">
      <c r="A22" s="95" t="s">
        <v>33</v>
      </c>
      <c r="B22" s="177" t="s">
        <v>34</v>
      </c>
      <c r="C22" s="178"/>
      <c r="D22" s="178"/>
      <c r="E22" s="178"/>
      <c r="F22" s="178"/>
      <c r="G22" s="178"/>
      <c r="H22" s="178"/>
      <c r="I22" s="178"/>
      <c r="J22" s="178"/>
      <c r="K22" s="178"/>
      <c r="L22" s="178"/>
      <c r="M22" s="178"/>
      <c r="N22" s="178"/>
      <c r="O22" s="179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111"/>
    </row>
    <row r="23" spans="1:27" s="3" customFormat="1" ht="17.25" customHeight="1">
      <c r="A23" s="93">
        <v>6.1</v>
      </c>
      <c r="B23" s="192" t="s">
        <v>57</v>
      </c>
      <c r="C23" s="193"/>
      <c r="D23" s="193"/>
      <c r="E23" s="193"/>
      <c r="F23" s="193"/>
      <c r="G23" s="193"/>
      <c r="H23" s="193"/>
      <c r="I23" s="193"/>
      <c r="J23" s="193"/>
      <c r="K23" s="193"/>
      <c r="L23" s="193"/>
      <c r="M23" s="193"/>
      <c r="N23" s="193"/>
      <c r="O23" s="194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8"/>
    </row>
    <row r="24" spans="1:27" s="3" customFormat="1" ht="81.75" customHeight="1">
      <c r="A24" s="94">
        <v>1</v>
      </c>
      <c r="B24" s="31" t="s">
        <v>66</v>
      </c>
      <c r="C24" s="10" t="s">
        <v>26</v>
      </c>
      <c r="D24" s="13">
        <v>22246</v>
      </c>
      <c r="E24" s="68"/>
      <c r="F24" s="68"/>
      <c r="G24" s="68"/>
      <c r="H24" s="68"/>
      <c r="I24" s="68"/>
      <c r="J24" s="68"/>
      <c r="K24" s="68"/>
      <c r="L24" s="68"/>
      <c r="M24" s="68"/>
      <c r="N24" s="10"/>
      <c r="O24" s="4" t="s">
        <v>67</v>
      </c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</row>
    <row r="25" spans="1:27" s="3" customFormat="1" ht="107.25" customHeight="1">
      <c r="A25" s="94">
        <v>2</v>
      </c>
      <c r="B25" s="34" t="s">
        <v>95</v>
      </c>
      <c r="C25" s="11" t="s">
        <v>25</v>
      </c>
      <c r="D25" s="13">
        <v>983</v>
      </c>
      <c r="E25" s="68"/>
      <c r="F25" s="68"/>
      <c r="G25" s="68"/>
      <c r="H25" s="68"/>
      <c r="I25" s="68"/>
      <c r="J25" s="68"/>
      <c r="K25" s="68"/>
      <c r="L25" s="68"/>
      <c r="M25" s="68"/>
      <c r="N25" s="10"/>
      <c r="O25" s="4" t="s">
        <v>92</v>
      </c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</row>
    <row r="26" spans="1:27" s="3" customFormat="1" ht="122.25" customHeight="1">
      <c r="A26" s="94">
        <v>3</v>
      </c>
      <c r="B26" s="31" t="s">
        <v>96</v>
      </c>
      <c r="C26" s="11" t="s">
        <v>25</v>
      </c>
      <c r="D26" s="13">
        <v>2015</v>
      </c>
      <c r="E26" s="68"/>
      <c r="F26" s="68"/>
      <c r="G26" s="68"/>
      <c r="H26" s="68"/>
      <c r="I26" s="68"/>
      <c r="J26" s="68"/>
      <c r="K26" s="68"/>
      <c r="L26" s="68"/>
      <c r="M26" s="68"/>
      <c r="N26" s="10"/>
      <c r="O26" s="4"/>
      <c r="P26" s="28"/>
      <c r="Q26" s="28"/>
      <c r="R26" s="28"/>
      <c r="S26" s="28"/>
      <c r="T26" s="28"/>
      <c r="U26" s="42"/>
      <c r="V26" s="28"/>
      <c r="W26" s="28"/>
      <c r="X26" s="28"/>
      <c r="Y26" s="28"/>
      <c r="Z26" s="28"/>
      <c r="AA26" s="28"/>
    </row>
    <row r="27" spans="1:27" s="3" customFormat="1" ht="66" customHeight="1">
      <c r="A27" s="94">
        <v>4</v>
      </c>
      <c r="B27" s="44" t="s">
        <v>99</v>
      </c>
      <c r="C27" s="10" t="s">
        <v>26</v>
      </c>
      <c r="D27" s="13">
        <v>1867</v>
      </c>
      <c r="E27" s="68"/>
      <c r="F27" s="68"/>
      <c r="G27" s="68"/>
      <c r="H27" s="68"/>
      <c r="I27" s="68"/>
      <c r="J27" s="68"/>
      <c r="K27" s="68"/>
      <c r="L27" s="68"/>
      <c r="M27" s="68"/>
      <c r="N27" s="10">
        <v>36</v>
      </c>
      <c r="O27" s="127" t="s">
        <v>158</v>
      </c>
      <c r="P27" s="28"/>
      <c r="R27" s="28"/>
      <c r="S27" s="28"/>
      <c r="T27" s="28"/>
      <c r="U27" s="42"/>
      <c r="V27" s="28"/>
      <c r="W27" s="28"/>
      <c r="X27" s="28"/>
      <c r="Y27" s="28"/>
      <c r="Z27" s="28"/>
      <c r="AA27" s="28"/>
    </row>
    <row r="28" spans="1:27" s="3" customFormat="1" ht="84.75" customHeight="1">
      <c r="A28" s="94">
        <v>5</v>
      </c>
      <c r="B28" s="44" t="s">
        <v>100</v>
      </c>
      <c r="C28" s="10" t="s">
        <v>29</v>
      </c>
      <c r="D28" s="13">
        <v>2000</v>
      </c>
      <c r="E28" s="68"/>
      <c r="F28" s="68"/>
      <c r="G28" s="68"/>
      <c r="H28" s="68"/>
      <c r="I28" s="68"/>
      <c r="J28" s="68"/>
      <c r="K28" s="68"/>
      <c r="L28" s="68"/>
      <c r="M28" s="68"/>
      <c r="N28" s="10">
        <v>3</v>
      </c>
      <c r="O28" s="127"/>
      <c r="P28" s="28"/>
      <c r="Q28" s="45"/>
      <c r="R28" s="28"/>
      <c r="S28" s="28"/>
      <c r="T28" s="28"/>
      <c r="U28" s="42"/>
      <c r="V28" s="28"/>
      <c r="W28" s="28"/>
      <c r="X28" s="28"/>
      <c r="Y28" s="28"/>
      <c r="Z28" s="28"/>
      <c r="AA28" s="28"/>
    </row>
    <row r="29" spans="1:27" s="3" customFormat="1" ht="122.25" customHeight="1">
      <c r="A29" s="94">
        <v>6</v>
      </c>
      <c r="B29" s="44" t="s">
        <v>101</v>
      </c>
      <c r="C29" s="11" t="s">
        <v>25</v>
      </c>
      <c r="D29" s="82">
        <v>1527.5</v>
      </c>
      <c r="E29" s="68"/>
      <c r="F29" s="68"/>
      <c r="G29" s="68"/>
      <c r="H29" s="68"/>
      <c r="I29" s="68"/>
      <c r="J29" s="68"/>
      <c r="K29" s="68"/>
      <c r="L29" s="68"/>
      <c r="M29" s="68"/>
      <c r="N29" s="10"/>
      <c r="O29" s="127" t="s">
        <v>102</v>
      </c>
      <c r="P29" s="28"/>
      <c r="Q29" s="45"/>
      <c r="R29" s="28"/>
      <c r="S29" s="28"/>
      <c r="T29" s="28"/>
      <c r="U29" s="42"/>
      <c r="V29" s="28"/>
      <c r="W29" s="28"/>
      <c r="X29" s="28"/>
      <c r="Y29" s="28"/>
      <c r="Z29" s="28"/>
      <c r="AA29" s="28"/>
    </row>
    <row r="30" spans="1:27" s="72" customFormat="1" ht="102" customHeight="1">
      <c r="A30" s="94"/>
      <c r="B30" s="44" t="s">
        <v>157</v>
      </c>
      <c r="C30" s="10" t="s">
        <v>26</v>
      </c>
      <c r="D30" s="82">
        <v>15400</v>
      </c>
      <c r="E30" s="68"/>
      <c r="F30" s="68"/>
      <c r="G30" s="68"/>
      <c r="H30" s="68"/>
      <c r="I30" s="68"/>
      <c r="J30" s="68"/>
      <c r="K30" s="68"/>
      <c r="L30" s="68"/>
      <c r="M30" s="68"/>
      <c r="N30" s="10"/>
      <c r="O30" s="127" t="s">
        <v>158</v>
      </c>
      <c r="P30" s="28"/>
      <c r="Q30" s="45"/>
      <c r="R30" s="28"/>
      <c r="S30" s="28"/>
      <c r="T30" s="28"/>
      <c r="U30" s="42"/>
      <c r="V30" s="28"/>
      <c r="W30" s="28"/>
      <c r="X30" s="28"/>
      <c r="Y30" s="28"/>
      <c r="Z30" s="28"/>
      <c r="AA30" s="28"/>
    </row>
    <row r="31" spans="1:27" s="104" customFormat="1" ht="17.25" customHeight="1">
      <c r="A31" s="113"/>
      <c r="B31" s="180" t="s">
        <v>23</v>
      </c>
      <c r="C31" s="181"/>
      <c r="D31" s="100">
        <f>SUM(D24:D30)</f>
        <v>46038.5</v>
      </c>
      <c r="E31" s="55"/>
      <c r="F31" s="55"/>
      <c r="G31" s="55"/>
      <c r="H31" s="55"/>
      <c r="I31" s="55"/>
      <c r="J31" s="55"/>
      <c r="K31" s="55"/>
      <c r="L31" s="55"/>
      <c r="M31" s="55"/>
      <c r="N31" s="132">
        <f>SUM(N24:N30)</f>
        <v>39</v>
      </c>
      <c r="O31" s="55"/>
    </row>
    <row r="32" spans="1:27" s="3" customFormat="1" ht="17.25" customHeight="1">
      <c r="A32" s="93">
        <v>6.2</v>
      </c>
      <c r="B32" s="192" t="s">
        <v>58</v>
      </c>
      <c r="C32" s="193"/>
      <c r="D32" s="193"/>
      <c r="E32" s="193"/>
      <c r="F32" s="193"/>
      <c r="G32" s="193"/>
      <c r="H32" s="193"/>
      <c r="I32" s="193"/>
      <c r="J32" s="193"/>
      <c r="K32" s="193"/>
      <c r="L32" s="193"/>
      <c r="M32" s="193"/>
      <c r="N32" s="193"/>
      <c r="O32" s="194"/>
    </row>
    <row r="33" spans="1:17" s="3" customFormat="1" ht="36" customHeight="1">
      <c r="A33" s="94">
        <v>1</v>
      </c>
      <c r="B33" s="31" t="s">
        <v>63</v>
      </c>
      <c r="C33" s="10" t="s">
        <v>26</v>
      </c>
      <c r="D33" s="13">
        <v>1000</v>
      </c>
      <c r="E33" s="68"/>
      <c r="F33" s="68"/>
      <c r="G33" s="68"/>
      <c r="H33" s="68"/>
      <c r="I33" s="68"/>
      <c r="J33" s="68"/>
      <c r="K33" s="68"/>
      <c r="L33" s="68"/>
      <c r="M33" s="68"/>
      <c r="N33" s="10"/>
      <c r="O33" s="68"/>
    </row>
    <row r="34" spans="1:17" s="3" customFormat="1" ht="40.5" customHeight="1">
      <c r="A34" s="94">
        <v>2</v>
      </c>
      <c r="B34" s="31" t="s">
        <v>64</v>
      </c>
      <c r="C34" s="10" t="s">
        <v>26</v>
      </c>
      <c r="D34" s="13">
        <v>12903</v>
      </c>
      <c r="E34" s="68"/>
      <c r="F34" s="68"/>
      <c r="G34" s="68"/>
      <c r="H34" s="68"/>
      <c r="I34" s="68"/>
      <c r="J34" s="68"/>
      <c r="K34" s="68"/>
      <c r="L34" s="68"/>
      <c r="M34" s="68"/>
      <c r="N34" s="10"/>
      <c r="O34" s="4" t="s">
        <v>65</v>
      </c>
    </row>
    <row r="35" spans="1:17" s="3" customFormat="1" ht="72" customHeight="1">
      <c r="A35" s="94">
        <v>3</v>
      </c>
      <c r="B35" s="31" t="s">
        <v>97</v>
      </c>
      <c r="C35" s="10" t="s">
        <v>29</v>
      </c>
      <c r="D35" s="13">
        <v>800000</v>
      </c>
      <c r="E35" s="68"/>
      <c r="F35" s="68"/>
      <c r="G35" s="68"/>
      <c r="H35" s="68"/>
      <c r="I35" s="68"/>
      <c r="J35" s="68"/>
      <c r="K35" s="68"/>
      <c r="L35" s="68"/>
      <c r="M35" s="68"/>
      <c r="N35" s="10">
        <v>35</v>
      </c>
      <c r="O35" s="30" t="s">
        <v>98</v>
      </c>
    </row>
    <row r="36" spans="1:17" s="3" customFormat="1" ht="17.25" customHeight="1">
      <c r="A36" s="87"/>
      <c r="B36" s="141" t="s">
        <v>23</v>
      </c>
      <c r="C36" s="142"/>
      <c r="D36" s="35">
        <f>SUM(D33:D35)</f>
        <v>813903</v>
      </c>
      <c r="E36" s="68"/>
      <c r="F36" s="68"/>
      <c r="G36" s="68"/>
      <c r="H36" s="68"/>
      <c r="I36" s="68"/>
      <c r="J36" s="68"/>
      <c r="K36" s="68"/>
      <c r="L36" s="68"/>
      <c r="M36" s="68"/>
      <c r="N36" s="10">
        <f>SUM(N33:N35)</f>
        <v>35</v>
      </c>
      <c r="O36" s="68"/>
    </row>
    <row r="37" spans="1:17">
      <c r="A37" s="95">
        <v>6.3</v>
      </c>
      <c r="B37" s="177" t="s">
        <v>69</v>
      </c>
      <c r="C37" s="178"/>
      <c r="D37" s="178"/>
      <c r="E37" s="178"/>
      <c r="F37" s="178"/>
      <c r="G37" s="178"/>
      <c r="H37" s="178"/>
      <c r="I37" s="178"/>
      <c r="J37" s="178"/>
      <c r="K37" s="178"/>
      <c r="L37" s="178"/>
      <c r="M37" s="178"/>
      <c r="N37" s="178"/>
      <c r="O37" s="179"/>
    </row>
    <row r="38" spans="1:17" ht="51.75" customHeight="1">
      <c r="A38" s="219">
        <v>1</v>
      </c>
      <c r="B38" s="167" t="s">
        <v>55</v>
      </c>
      <c r="C38" s="167" t="s">
        <v>26</v>
      </c>
      <c r="D38" s="157">
        <v>44683.6</v>
      </c>
      <c r="E38" s="182"/>
      <c r="F38" s="182"/>
      <c r="G38" s="182"/>
      <c r="H38" s="182"/>
      <c r="I38" s="182"/>
      <c r="J38" s="182"/>
      <c r="K38" s="182"/>
      <c r="L38" s="182"/>
      <c r="M38" s="182">
        <v>20</v>
      </c>
      <c r="N38" s="182"/>
      <c r="O38" s="167" t="s">
        <v>54</v>
      </c>
    </row>
    <row r="39" spans="1:17" ht="39" customHeight="1">
      <c r="A39" s="220"/>
      <c r="B39" s="169"/>
      <c r="C39" s="168"/>
      <c r="D39" s="158"/>
      <c r="E39" s="183"/>
      <c r="F39" s="183"/>
      <c r="G39" s="183"/>
      <c r="H39" s="183"/>
      <c r="I39" s="183"/>
      <c r="J39" s="183"/>
      <c r="K39" s="183"/>
      <c r="L39" s="183"/>
      <c r="M39" s="183"/>
      <c r="N39" s="183"/>
      <c r="O39" s="168"/>
    </row>
    <row r="40" spans="1:17" ht="40.5">
      <c r="A40" s="220"/>
      <c r="B40" s="169"/>
      <c r="C40" s="11" t="s">
        <v>25</v>
      </c>
      <c r="D40" s="13">
        <v>962.6</v>
      </c>
      <c r="E40" s="15"/>
      <c r="F40" s="15"/>
      <c r="G40" s="21"/>
      <c r="H40" s="21"/>
      <c r="I40" s="21"/>
      <c r="J40" s="21"/>
      <c r="K40" s="17"/>
      <c r="L40" s="21"/>
      <c r="M40" s="15"/>
      <c r="N40" s="15"/>
      <c r="O40" s="4" t="s">
        <v>38</v>
      </c>
    </row>
    <row r="41" spans="1:17" ht="36" customHeight="1">
      <c r="A41" s="221"/>
      <c r="B41" s="168"/>
      <c r="C41" s="11" t="s">
        <v>26</v>
      </c>
      <c r="D41" s="13">
        <v>86660</v>
      </c>
      <c r="E41" s="15"/>
      <c r="F41" s="15"/>
      <c r="G41" s="21"/>
      <c r="H41" s="21"/>
      <c r="I41" s="21"/>
      <c r="J41" s="21"/>
      <c r="K41" s="17"/>
      <c r="L41" s="21"/>
      <c r="M41" s="15"/>
      <c r="N41" s="15"/>
      <c r="O41" s="4" t="s">
        <v>39</v>
      </c>
    </row>
    <row r="42" spans="1:17" ht="86.25" customHeight="1">
      <c r="A42" s="172">
        <v>2</v>
      </c>
      <c r="B42" s="167" t="s">
        <v>40</v>
      </c>
      <c r="C42" s="167" t="s">
        <v>26</v>
      </c>
      <c r="D42" s="157">
        <v>5612.6</v>
      </c>
      <c r="E42" s="159"/>
      <c r="F42" s="159"/>
      <c r="G42" s="161"/>
      <c r="H42" s="161"/>
      <c r="I42" s="161"/>
      <c r="J42" s="161"/>
      <c r="K42" s="161"/>
      <c r="L42" s="161"/>
      <c r="M42" s="159"/>
      <c r="N42" s="159"/>
      <c r="O42" s="165" t="s">
        <v>41</v>
      </c>
    </row>
    <row r="43" spans="1:17" ht="17.25" customHeight="1">
      <c r="A43" s="174"/>
      <c r="B43" s="168"/>
      <c r="C43" s="168"/>
      <c r="D43" s="158"/>
      <c r="E43" s="160"/>
      <c r="F43" s="160"/>
      <c r="G43" s="162"/>
      <c r="H43" s="162"/>
      <c r="I43" s="162"/>
      <c r="J43" s="162"/>
      <c r="K43" s="162"/>
      <c r="L43" s="162"/>
      <c r="M43" s="160"/>
      <c r="N43" s="160"/>
      <c r="O43" s="166"/>
    </row>
    <row r="44" spans="1:17" ht="51.75" customHeight="1">
      <c r="A44" s="172">
        <v>3</v>
      </c>
      <c r="B44" s="167" t="s">
        <v>42</v>
      </c>
      <c r="C44" s="167" t="s">
        <v>26</v>
      </c>
      <c r="D44" s="157">
        <v>8492.1</v>
      </c>
      <c r="E44" s="159"/>
      <c r="F44" s="159"/>
      <c r="G44" s="161"/>
      <c r="H44" s="161"/>
      <c r="I44" s="161"/>
      <c r="J44" s="161"/>
      <c r="K44" s="161"/>
      <c r="L44" s="161"/>
      <c r="M44" s="159"/>
      <c r="N44" s="159">
        <v>90</v>
      </c>
      <c r="O44" s="165" t="s">
        <v>43</v>
      </c>
      <c r="Q44" s="5"/>
    </row>
    <row r="45" spans="1:17" ht="17.25" customHeight="1">
      <c r="A45" s="173"/>
      <c r="B45" s="169"/>
      <c r="C45" s="168"/>
      <c r="D45" s="158"/>
      <c r="E45" s="160"/>
      <c r="F45" s="160"/>
      <c r="G45" s="162"/>
      <c r="H45" s="162"/>
      <c r="I45" s="162"/>
      <c r="J45" s="162"/>
      <c r="K45" s="162"/>
      <c r="L45" s="162"/>
      <c r="M45" s="160"/>
      <c r="N45" s="160"/>
      <c r="O45" s="166"/>
    </row>
    <row r="46" spans="1:17" ht="27">
      <c r="A46" s="174"/>
      <c r="B46" s="168"/>
      <c r="C46" s="11" t="s">
        <v>25</v>
      </c>
      <c r="D46" s="13">
        <v>316445</v>
      </c>
      <c r="E46" s="15"/>
      <c r="F46" s="15"/>
      <c r="G46" s="21"/>
      <c r="H46" s="21"/>
      <c r="I46" s="21"/>
      <c r="J46" s="21"/>
      <c r="K46" s="17"/>
      <c r="L46" s="21"/>
      <c r="M46" s="15"/>
      <c r="N46" s="15"/>
      <c r="O46" s="4" t="s">
        <v>44</v>
      </c>
      <c r="Q46" s="5"/>
    </row>
    <row r="47" spans="1:17" ht="17.25" customHeight="1">
      <c r="A47" s="172">
        <v>4</v>
      </c>
      <c r="B47" s="167" t="s">
        <v>56</v>
      </c>
      <c r="C47" s="167" t="s">
        <v>26</v>
      </c>
      <c r="D47" s="157">
        <v>96487</v>
      </c>
      <c r="E47" s="159"/>
      <c r="F47" s="159"/>
      <c r="G47" s="161"/>
      <c r="H47" s="161"/>
      <c r="I47" s="161"/>
      <c r="J47" s="161"/>
      <c r="K47" s="161"/>
      <c r="L47" s="161"/>
      <c r="M47" s="159"/>
      <c r="N47" s="159"/>
      <c r="O47" s="165"/>
      <c r="Q47" s="5"/>
    </row>
    <row r="48" spans="1:17" ht="17.25" customHeight="1">
      <c r="A48" s="173"/>
      <c r="B48" s="169"/>
      <c r="C48" s="169"/>
      <c r="D48" s="170"/>
      <c r="E48" s="163"/>
      <c r="F48" s="163"/>
      <c r="G48" s="164"/>
      <c r="H48" s="164"/>
      <c r="I48" s="164"/>
      <c r="J48" s="164"/>
      <c r="K48" s="164"/>
      <c r="L48" s="164"/>
      <c r="M48" s="163"/>
      <c r="N48" s="163"/>
      <c r="O48" s="171"/>
    </row>
    <row r="49" spans="1:17" ht="34.5" customHeight="1">
      <c r="A49" s="173"/>
      <c r="B49" s="169"/>
      <c r="C49" s="169"/>
      <c r="D49" s="170"/>
      <c r="E49" s="163"/>
      <c r="F49" s="163"/>
      <c r="G49" s="164"/>
      <c r="H49" s="164"/>
      <c r="I49" s="164"/>
      <c r="J49" s="164"/>
      <c r="K49" s="164"/>
      <c r="L49" s="164"/>
      <c r="M49" s="163"/>
      <c r="N49" s="163"/>
      <c r="O49" s="171"/>
    </row>
    <row r="50" spans="1:17" ht="5.25" hidden="1" customHeight="1">
      <c r="A50" s="173"/>
      <c r="B50" s="169"/>
      <c r="C50" s="169"/>
      <c r="D50" s="170"/>
      <c r="E50" s="163"/>
      <c r="F50" s="163"/>
      <c r="G50" s="164"/>
      <c r="H50" s="164"/>
      <c r="I50" s="164"/>
      <c r="J50" s="164"/>
      <c r="K50" s="164"/>
      <c r="L50" s="164"/>
      <c r="M50" s="163"/>
      <c r="N50" s="163"/>
      <c r="O50" s="171"/>
    </row>
    <row r="51" spans="1:17" ht="17.25" hidden="1" customHeight="1">
      <c r="A51" s="173"/>
      <c r="B51" s="169"/>
      <c r="C51" s="168"/>
      <c r="D51" s="158"/>
      <c r="E51" s="163"/>
      <c r="F51" s="163"/>
      <c r="G51" s="164"/>
      <c r="H51" s="164"/>
      <c r="I51" s="164"/>
      <c r="J51" s="164"/>
      <c r="K51" s="164"/>
      <c r="L51" s="164"/>
      <c r="M51" s="163"/>
      <c r="N51" s="163"/>
      <c r="O51" s="166"/>
    </row>
    <row r="52" spans="1:17" ht="51" customHeight="1">
      <c r="A52" s="174"/>
      <c r="B52" s="168"/>
      <c r="C52" s="11" t="s">
        <v>14</v>
      </c>
      <c r="D52" s="13">
        <v>5600</v>
      </c>
      <c r="E52" s="160"/>
      <c r="F52" s="160"/>
      <c r="G52" s="162"/>
      <c r="H52" s="162"/>
      <c r="I52" s="162"/>
      <c r="J52" s="162"/>
      <c r="K52" s="162"/>
      <c r="L52" s="162"/>
      <c r="M52" s="160"/>
      <c r="N52" s="160"/>
      <c r="O52" s="4" t="s">
        <v>45</v>
      </c>
      <c r="Q52" s="5"/>
    </row>
    <row r="53" spans="1:17" ht="17.25" customHeight="1">
      <c r="A53" s="172">
        <v>5</v>
      </c>
      <c r="B53" s="167" t="s">
        <v>46</v>
      </c>
      <c r="C53" s="155" t="s">
        <v>26</v>
      </c>
      <c r="D53" s="157">
        <v>1354.4</v>
      </c>
      <c r="E53" s="159"/>
      <c r="F53" s="159"/>
      <c r="G53" s="161"/>
      <c r="H53" s="161"/>
      <c r="I53" s="161"/>
      <c r="J53" s="161"/>
      <c r="K53" s="161"/>
      <c r="L53" s="161"/>
      <c r="M53" s="159"/>
      <c r="N53" s="159"/>
      <c r="O53" s="165"/>
    </row>
    <row r="54" spans="1:17" ht="17.25" customHeight="1">
      <c r="A54" s="174"/>
      <c r="B54" s="168" t="s">
        <v>47</v>
      </c>
      <c r="C54" s="156"/>
      <c r="D54" s="158"/>
      <c r="E54" s="160"/>
      <c r="F54" s="160"/>
      <c r="G54" s="162"/>
      <c r="H54" s="162"/>
      <c r="I54" s="162"/>
      <c r="J54" s="162"/>
      <c r="K54" s="162"/>
      <c r="L54" s="162"/>
      <c r="M54" s="160"/>
      <c r="N54" s="160"/>
      <c r="O54" s="166"/>
    </row>
    <row r="55" spans="1:17" ht="60.75" customHeight="1">
      <c r="A55" s="172">
        <v>6</v>
      </c>
      <c r="B55" s="56" t="s">
        <v>48</v>
      </c>
      <c r="C55" s="155" t="s">
        <v>26</v>
      </c>
      <c r="D55" s="157">
        <v>357</v>
      </c>
      <c r="E55" s="159"/>
      <c r="F55" s="159"/>
      <c r="G55" s="161"/>
      <c r="H55" s="161"/>
      <c r="I55" s="21"/>
      <c r="J55" s="21"/>
      <c r="K55" s="17"/>
      <c r="L55" s="21"/>
      <c r="M55" s="15">
        <v>2</v>
      </c>
      <c r="N55" s="15"/>
      <c r="O55" s="15"/>
    </row>
    <row r="56" spans="1:17" ht="63" hidden="1" customHeight="1">
      <c r="A56" s="174"/>
      <c r="B56" s="60" t="s">
        <v>43</v>
      </c>
      <c r="C56" s="156"/>
      <c r="D56" s="158"/>
      <c r="E56" s="160"/>
      <c r="F56" s="160"/>
      <c r="G56" s="162"/>
      <c r="H56" s="162"/>
      <c r="I56" s="21"/>
      <c r="J56" s="21"/>
      <c r="K56" s="17"/>
      <c r="L56" s="21"/>
      <c r="M56" s="24"/>
      <c r="N56" s="24"/>
      <c r="O56" s="15"/>
    </row>
    <row r="57" spans="1:17" ht="63" customHeight="1">
      <c r="A57" s="172">
        <v>7</v>
      </c>
      <c r="B57" s="167" t="s">
        <v>49</v>
      </c>
      <c r="C57" s="155" t="s">
        <v>26</v>
      </c>
      <c r="D57" s="157">
        <v>332.4</v>
      </c>
      <c r="E57" s="159"/>
      <c r="F57" s="159"/>
      <c r="G57" s="161"/>
      <c r="H57" s="161"/>
      <c r="I57" s="161"/>
      <c r="J57" s="161"/>
      <c r="K57" s="161"/>
      <c r="L57" s="161"/>
      <c r="M57" s="159"/>
      <c r="N57" s="159"/>
      <c r="O57" s="159"/>
    </row>
    <row r="58" spans="1:17" ht="17.25" customHeight="1">
      <c r="A58" s="174"/>
      <c r="B58" s="168" t="s">
        <v>50</v>
      </c>
      <c r="C58" s="156"/>
      <c r="D58" s="158"/>
      <c r="E58" s="160"/>
      <c r="F58" s="160"/>
      <c r="G58" s="162"/>
      <c r="H58" s="162"/>
      <c r="I58" s="162"/>
      <c r="J58" s="162"/>
      <c r="K58" s="162"/>
      <c r="L58" s="162"/>
      <c r="M58" s="160"/>
      <c r="N58" s="160"/>
      <c r="O58" s="160"/>
    </row>
    <row r="59" spans="1:17" ht="56.25" customHeight="1">
      <c r="A59" s="32">
        <v>8</v>
      </c>
      <c r="B59" s="56" t="s">
        <v>51</v>
      </c>
      <c r="C59" s="52" t="s">
        <v>26</v>
      </c>
      <c r="D59" s="57">
        <v>4406.1000000000004</v>
      </c>
      <c r="E59" s="15"/>
      <c r="F59" s="15"/>
      <c r="G59" s="21"/>
      <c r="H59" s="21"/>
      <c r="I59" s="21"/>
      <c r="J59" s="21"/>
      <c r="K59" s="17"/>
      <c r="L59" s="21"/>
      <c r="M59" s="15"/>
      <c r="N59" s="15"/>
      <c r="O59" s="15"/>
    </row>
    <row r="60" spans="1:17" ht="17.25" customHeight="1">
      <c r="A60" s="172">
        <v>9</v>
      </c>
      <c r="B60" s="167" t="s">
        <v>52</v>
      </c>
      <c r="C60" s="155" t="s">
        <v>26</v>
      </c>
      <c r="D60" s="157">
        <v>530</v>
      </c>
      <c r="E60" s="159"/>
      <c r="F60" s="159"/>
      <c r="G60" s="161"/>
      <c r="H60" s="161"/>
      <c r="I60" s="161"/>
      <c r="J60" s="161"/>
      <c r="K60" s="161"/>
      <c r="L60" s="161"/>
      <c r="M60" s="159"/>
      <c r="N60" s="159"/>
      <c r="O60" s="159"/>
    </row>
    <row r="61" spans="1:17" ht="17.25" customHeight="1">
      <c r="A61" s="173"/>
      <c r="B61" s="169"/>
      <c r="C61" s="156"/>
      <c r="D61" s="158"/>
      <c r="E61" s="163"/>
      <c r="F61" s="163"/>
      <c r="G61" s="164"/>
      <c r="H61" s="164"/>
      <c r="I61" s="164"/>
      <c r="J61" s="164"/>
      <c r="K61" s="164"/>
      <c r="L61" s="164"/>
      <c r="M61" s="163"/>
      <c r="N61" s="163"/>
      <c r="O61" s="160"/>
    </row>
    <row r="62" spans="1:17">
      <c r="A62" s="173"/>
      <c r="B62" s="169"/>
      <c r="C62" s="12" t="s">
        <v>29</v>
      </c>
      <c r="D62" s="13">
        <v>120</v>
      </c>
      <c r="E62" s="163"/>
      <c r="F62" s="163"/>
      <c r="G62" s="164"/>
      <c r="H62" s="164"/>
      <c r="I62" s="164"/>
      <c r="J62" s="164"/>
      <c r="K62" s="164"/>
      <c r="L62" s="164"/>
      <c r="M62" s="163"/>
      <c r="N62" s="163"/>
      <c r="O62" s="15" t="s">
        <v>53</v>
      </c>
    </row>
    <row r="63" spans="1:17" ht="17.25" customHeight="1">
      <c r="A63" s="174"/>
      <c r="B63" s="168"/>
      <c r="C63" s="74" t="s">
        <v>142</v>
      </c>
      <c r="D63" s="13">
        <v>1050</v>
      </c>
      <c r="E63" s="160"/>
      <c r="F63" s="160"/>
      <c r="G63" s="162"/>
      <c r="H63" s="162"/>
      <c r="I63" s="162"/>
      <c r="J63" s="162"/>
      <c r="K63" s="162"/>
      <c r="L63" s="162"/>
      <c r="M63" s="160"/>
      <c r="N63" s="160"/>
      <c r="O63" s="15"/>
    </row>
    <row r="64" spans="1:17" s="3" customFormat="1" ht="48.75" customHeight="1">
      <c r="A64" s="32">
        <v>10</v>
      </c>
      <c r="B64" s="60" t="s">
        <v>94</v>
      </c>
      <c r="C64" s="11" t="s">
        <v>25</v>
      </c>
      <c r="D64" s="13">
        <v>9525</v>
      </c>
      <c r="E64" s="51"/>
      <c r="F64" s="51"/>
      <c r="G64" s="54"/>
      <c r="H64" s="54"/>
      <c r="I64" s="54"/>
      <c r="J64" s="54"/>
      <c r="K64" s="54"/>
      <c r="L64" s="54"/>
      <c r="M64" s="51"/>
      <c r="N64" s="51">
        <v>9</v>
      </c>
      <c r="O64" s="4" t="s">
        <v>92</v>
      </c>
    </row>
    <row r="65" spans="1:15" s="104" customFormat="1" ht="17.25">
      <c r="A65" s="99"/>
      <c r="B65" s="55" t="s">
        <v>23</v>
      </c>
      <c r="C65" s="114"/>
      <c r="D65" s="110">
        <f>SUM(D38:D64)</f>
        <v>582617.80000000005</v>
      </c>
      <c r="E65" s="115"/>
      <c r="F65" s="115"/>
      <c r="G65" s="102"/>
      <c r="H65" s="102"/>
      <c r="I65" s="102"/>
      <c r="J65" s="102"/>
      <c r="K65" s="103"/>
      <c r="L65" s="102"/>
      <c r="M65" s="101">
        <f>SUM(M38:M63)</f>
        <v>22</v>
      </c>
      <c r="N65" s="115">
        <f>SUM(N38:N64)</f>
        <v>99</v>
      </c>
      <c r="O65" s="115"/>
    </row>
    <row r="66" spans="1:15" ht="17.25" thickBot="1">
      <c r="A66" s="96">
        <v>6.4</v>
      </c>
      <c r="B66" s="189" t="s">
        <v>68</v>
      </c>
      <c r="C66" s="190"/>
      <c r="D66" s="190"/>
      <c r="E66" s="190"/>
      <c r="F66" s="190"/>
      <c r="G66" s="190"/>
      <c r="H66" s="190"/>
      <c r="I66" s="190"/>
      <c r="J66" s="190"/>
      <c r="K66" s="190"/>
      <c r="L66" s="190"/>
      <c r="M66" s="190"/>
      <c r="N66" s="190"/>
      <c r="O66" s="191"/>
    </row>
    <row r="67" spans="1:15" ht="27.75" thickBot="1">
      <c r="A67" s="32">
        <v>1</v>
      </c>
      <c r="B67" s="37" t="s">
        <v>82</v>
      </c>
      <c r="C67" s="11" t="s">
        <v>25</v>
      </c>
      <c r="D67" s="13">
        <v>10621</v>
      </c>
      <c r="E67" s="15"/>
      <c r="F67" s="15"/>
      <c r="G67" s="21"/>
      <c r="H67" s="21"/>
      <c r="I67" s="21"/>
      <c r="J67" s="21"/>
      <c r="K67" s="17"/>
      <c r="L67" s="21"/>
      <c r="M67" s="15">
        <v>7</v>
      </c>
      <c r="N67" s="15"/>
      <c r="O67" s="15" t="s">
        <v>87</v>
      </c>
    </row>
    <row r="68" spans="1:15" s="3" customFormat="1" ht="68.25" thickBot="1">
      <c r="A68" s="32">
        <v>2</v>
      </c>
      <c r="B68" s="38" t="s">
        <v>83</v>
      </c>
      <c r="C68" s="11" t="s">
        <v>25</v>
      </c>
      <c r="D68" s="13">
        <v>3800</v>
      </c>
      <c r="E68" s="15"/>
      <c r="F68" s="15"/>
      <c r="G68" s="21"/>
      <c r="H68" s="21"/>
      <c r="I68" s="21"/>
      <c r="J68" s="21"/>
      <c r="K68" s="17"/>
      <c r="L68" s="21"/>
      <c r="M68" s="15">
        <v>7</v>
      </c>
      <c r="N68" s="15"/>
      <c r="O68" s="15" t="s">
        <v>87</v>
      </c>
    </row>
    <row r="69" spans="1:15" s="3" customFormat="1" ht="81.75" customHeight="1">
      <c r="A69" s="32">
        <v>3</v>
      </c>
      <c r="B69" s="39" t="s">
        <v>84</v>
      </c>
      <c r="C69" s="40" t="s">
        <v>25</v>
      </c>
      <c r="D69" s="57">
        <v>21000</v>
      </c>
      <c r="E69" s="50"/>
      <c r="F69" s="50"/>
      <c r="G69" s="53"/>
      <c r="H69" s="53"/>
      <c r="I69" s="53"/>
      <c r="J69" s="53"/>
      <c r="K69" s="41"/>
      <c r="L69" s="53"/>
      <c r="M69" s="50"/>
      <c r="N69" s="50">
        <v>15</v>
      </c>
      <c r="O69" s="50" t="s">
        <v>87</v>
      </c>
    </row>
    <row r="70" spans="1:15" s="3" customFormat="1" ht="40.5">
      <c r="A70" s="32">
        <v>4</v>
      </c>
      <c r="B70" s="49" t="s">
        <v>85</v>
      </c>
      <c r="C70" s="33" t="s">
        <v>25</v>
      </c>
      <c r="D70" s="13">
        <v>9742</v>
      </c>
      <c r="E70" s="15"/>
      <c r="F70" s="15"/>
      <c r="G70" s="21"/>
      <c r="H70" s="21"/>
      <c r="I70" s="21"/>
      <c r="J70" s="21"/>
      <c r="K70" s="17"/>
      <c r="L70" s="21"/>
      <c r="M70" s="15"/>
      <c r="N70" s="15"/>
      <c r="O70" s="15" t="s">
        <v>87</v>
      </c>
    </row>
    <row r="71" spans="1:15" s="3" customFormat="1" ht="40.5">
      <c r="A71" s="32">
        <v>5</v>
      </c>
      <c r="B71" s="49" t="s">
        <v>88</v>
      </c>
      <c r="C71" s="33" t="s">
        <v>25</v>
      </c>
      <c r="D71" s="13">
        <v>4200</v>
      </c>
      <c r="E71" s="15"/>
      <c r="F71" s="15"/>
      <c r="G71" s="21"/>
      <c r="H71" s="21"/>
      <c r="I71" s="21"/>
      <c r="J71" s="21"/>
      <c r="K71" s="17"/>
      <c r="L71" s="21"/>
      <c r="M71" s="15"/>
      <c r="N71" s="15">
        <v>2</v>
      </c>
      <c r="O71" s="13" t="s">
        <v>28</v>
      </c>
    </row>
    <row r="72" spans="1:15" s="3" customFormat="1" ht="40.5">
      <c r="A72" s="32">
        <v>6</v>
      </c>
      <c r="B72" s="49" t="s">
        <v>89</v>
      </c>
      <c r="C72" s="33" t="s">
        <v>25</v>
      </c>
      <c r="D72" s="13">
        <v>950</v>
      </c>
      <c r="E72" s="15"/>
      <c r="F72" s="15"/>
      <c r="G72" s="21"/>
      <c r="H72" s="21"/>
      <c r="I72" s="21"/>
      <c r="J72" s="21"/>
      <c r="K72" s="17"/>
      <c r="L72" s="21"/>
      <c r="M72" s="15"/>
      <c r="N72" s="15"/>
      <c r="O72" s="15"/>
    </row>
    <row r="73" spans="1:15" s="3" customFormat="1" ht="144" customHeight="1">
      <c r="A73" s="32">
        <v>7</v>
      </c>
      <c r="B73" s="49" t="s">
        <v>91</v>
      </c>
      <c r="C73" s="33" t="s">
        <v>25</v>
      </c>
      <c r="D73" s="13">
        <v>733</v>
      </c>
      <c r="E73" s="15"/>
      <c r="F73" s="15"/>
      <c r="G73" s="21"/>
      <c r="H73" s="21"/>
      <c r="I73" s="21"/>
      <c r="J73" s="21"/>
      <c r="K73" s="17"/>
      <c r="L73" s="21"/>
      <c r="M73" s="15"/>
      <c r="N73" s="15"/>
      <c r="O73" s="4" t="s">
        <v>92</v>
      </c>
    </row>
    <row r="74" spans="1:15" s="3" customFormat="1" ht="27">
      <c r="A74" s="32">
        <v>8</v>
      </c>
      <c r="B74" s="49" t="s">
        <v>90</v>
      </c>
      <c r="C74" s="33" t="s">
        <v>25</v>
      </c>
      <c r="D74" s="13">
        <v>1499</v>
      </c>
      <c r="E74" s="15"/>
      <c r="F74" s="15"/>
      <c r="G74" s="21"/>
      <c r="H74" s="21"/>
      <c r="I74" s="21"/>
      <c r="J74" s="21"/>
      <c r="K74" s="17"/>
      <c r="L74" s="21"/>
      <c r="M74" s="15"/>
      <c r="N74" s="15">
        <v>4</v>
      </c>
      <c r="O74" s="4" t="s">
        <v>92</v>
      </c>
    </row>
    <row r="75" spans="1:15" s="3" customFormat="1" ht="40.5">
      <c r="A75" s="32">
        <v>9</v>
      </c>
      <c r="B75" s="49" t="s">
        <v>93</v>
      </c>
      <c r="C75" s="33" t="s">
        <v>25</v>
      </c>
      <c r="D75" s="13">
        <v>885</v>
      </c>
      <c r="E75" s="15"/>
      <c r="F75" s="15"/>
      <c r="G75" s="21"/>
      <c r="H75" s="21"/>
      <c r="I75" s="21"/>
      <c r="J75" s="21"/>
      <c r="K75" s="17"/>
      <c r="L75" s="21"/>
      <c r="M75" s="15"/>
      <c r="N75" s="15">
        <v>3</v>
      </c>
      <c r="O75" s="4" t="s">
        <v>92</v>
      </c>
    </row>
    <row r="76" spans="1:15" s="104" customFormat="1" ht="17.25">
      <c r="A76" s="118"/>
      <c r="B76" s="119" t="s">
        <v>23</v>
      </c>
      <c r="C76" s="120"/>
      <c r="D76" s="121">
        <f>SUM(D67:D75)</f>
        <v>53430</v>
      </c>
      <c r="E76" s="115"/>
      <c r="F76" s="115"/>
      <c r="G76" s="102"/>
      <c r="H76" s="102"/>
      <c r="I76" s="102"/>
      <c r="J76" s="102"/>
      <c r="K76" s="103"/>
      <c r="L76" s="102"/>
      <c r="M76" s="115">
        <f>SUM(M67:M75)</f>
        <v>14</v>
      </c>
      <c r="N76" s="115">
        <f>SUM(N67:N75)</f>
        <v>24</v>
      </c>
      <c r="O76" s="128"/>
    </row>
    <row r="77" spans="1:15" s="3" customFormat="1">
      <c r="A77" s="97" t="s">
        <v>124</v>
      </c>
      <c r="B77" s="143" t="s">
        <v>123</v>
      </c>
      <c r="C77" s="144"/>
      <c r="D77" s="144"/>
      <c r="E77" s="144"/>
      <c r="F77" s="144"/>
      <c r="G77" s="144"/>
      <c r="H77" s="144"/>
      <c r="I77" s="144"/>
      <c r="J77" s="144"/>
      <c r="K77" s="144"/>
      <c r="L77" s="144"/>
      <c r="M77" s="144"/>
      <c r="N77" s="144"/>
      <c r="O77" s="145"/>
    </row>
    <row r="78" spans="1:15" s="3" customFormat="1">
      <c r="A78" s="84">
        <v>7.1</v>
      </c>
      <c r="B78" s="146" t="s">
        <v>125</v>
      </c>
      <c r="C78" s="147"/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48"/>
    </row>
    <row r="79" spans="1:15" s="3" customFormat="1" ht="94.5">
      <c r="A79" s="88">
        <v>1</v>
      </c>
      <c r="B79" s="65" t="s">
        <v>126</v>
      </c>
      <c r="C79" s="52" t="s">
        <v>26</v>
      </c>
      <c r="D79" s="13">
        <v>0</v>
      </c>
      <c r="E79" s="64"/>
      <c r="F79" s="64"/>
      <c r="G79" s="66"/>
      <c r="H79" s="66"/>
      <c r="I79" s="66"/>
      <c r="J79" s="66"/>
      <c r="K79" s="66"/>
      <c r="L79" s="66"/>
      <c r="M79" s="64">
        <v>9</v>
      </c>
      <c r="N79" s="64"/>
      <c r="O79" s="63" t="s">
        <v>127</v>
      </c>
    </row>
    <row r="80" spans="1:15" s="3" customFormat="1" ht="81">
      <c r="A80" s="88">
        <v>2</v>
      </c>
      <c r="B80" s="67" t="s">
        <v>128</v>
      </c>
      <c r="C80" s="52" t="s">
        <v>26</v>
      </c>
      <c r="D80" s="13">
        <v>0</v>
      </c>
      <c r="E80" s="64"/>
      <c r="F80" s="64"/>
      <c r="G80" s="66"/>
      <c r="H80" s="66"/>
      <c r="I80" s="66"/>
      <c r="J80" s="66"/>
      <c r="K80" s="66"/>
      <c r="L80" s="66"/>
      <c r="M80" s="64"/>
      <c r="N80" s="64"/>
      <c r="O80" s="63" t="s">
        <v>129</v>
      </c>
    </row>
    <row r="81" spans="1:15" s="3" customFormat="1" ht="67.5">
      <c r="A81" s="88">
        <v>3</v>
      </c>
      <c r="B81" s="67" t="s">
        <v>130</v>
      </c>
      <c r="C81" s="52" t="s">
        <v>26</v>
      </c>
      <c r="D81" s="13">
        <v>0</v>
      </c>
      <c r="E81" s="64"/>
      <c r="F81" s="64"/>
      <c r="G81" s="66"/>
      <c r="H81" s="66"/>
      <c r="I81" s="66"/>
      <c r="J81" s="66"/>
      <c r="K81" s="66"/>
      <c r="L81" s="66"/>
      <c r="M81" s="64"/>
      <c r="N81" s="64"/>
      <c r="O81" s="63" t="s">
        <v>129</v>
      </c>
    </row>
    <row r="82" spans="1:15" s="3" customFormat="1" ht="94.5">
      <c r="A82" s="88">
        <v>4</v>
      </c>
      <c r="B82" s="65" t="s">
        <v>131</v>
      </c>
      <c r="C82" s="52" t="s">
        <v>26</v>
      </c>
      <c r="D82" s="13">
        <v>0</v>
      </c>
      <c r="E82" s="64"/>
      <c r="F82" s="64"/>
      <c r="G82" s="66"/>
      <c r="H82" s="66"/>
      <c r="I82" s="66"/>
      <c r="J82" s="66"/>
      <c r="K82" s="66"/>
      <c r="L82" s="66"/>
      <c r="M82" s="64">
        <v>6</v>
      </c>
      <c r="N82" s="64"/>
      <c r="O82" s="63" t="s">
        <v>127</v>
      </c>
    </row>
    <row r="83" spans="1:15" s="3" customFormat="1" ht="81">
      <c r="A83" s="88">
        <v>5</v>
      </c>
      <c r="B83" s="65" t="s">
        <v>132</v>
      </c>
      <c r="C83" s="52" t="s">
        <v>26</v>
      </c>
      <c r="D83" s="13">
        <v>0</v>
      </c>
      <c r="E83" s="64"/>
      <c r="F83" s="64"/>
      <c r="G83" s="66"/>
      <c r="H83" s="66"/>
      <c r="I83" s="66"/>
      <c r="J83" s="66"/>
      <c r="K83" s="66"/>
      <c r="L83" s="66"/>
      <c r="M83" s="66"/>
      <c r="N83" s="64"/>
      <c r="O83" s="63" t="s">
        <v>133</v>
      </c>
    </row>
    <row r="84" spans="1:15" s="3" customFormat="1" ht="94.5">
      <c r="A84" s="88">
        <v>6</v>
      </c>
      <c r="B84" s="65" t="s">
        <v>134</v>
      </c>
      <c r="C84" s="52" t="s">
        <v>26</v>
      </c>
      <c r="D84" s="13">
        <v>0</v>
      </c>
      <c r="E84" s="64"/>
      <c r="F84" s="64"/>
      <c r="G84" s="66"/>
      <c r="H84" s="66"/>
      <c r="I84" s="66"/>
      <c r="J84" s="66"/>
      <c r="K84" s="66"/>
      <c r="L84" s="66"/>
      <c r="M84" s="66"/>
      <c r="N84" s="64"/>
      <c r="O84" s="63" t="s">
        <v>135</v>
      </c>
    </row>
    <row r="85" spans="1:15" s="3" customFormat="1" ht="81">
      <c r="A85" s="88">
        <v>7</v>
      </c>
      <c r="B85" s="65" t="s">
        <v>136</v>
      </c>
      <c r="C85" s="52" t="s">
        <v>26</v>
      </c>
      <c r="D85" s="13">
        <v>0</v>
      </c>
      <c r="E85" s="64"/>
      <c r="F85" s="64"/>
      <c r="G85" s="66"/>
      <c r="H85" s="66"/>
      <c r="I85" s="66"/>
      <c r="J85" s="66"/>
      <c r="K85" s="66"/>
      <c r="L85" s="66"/>
      <c r="M85" s="66"/>
      <c r="N85" s="64"/>
      <c r="O85" s="63" t="s">
        <v>135</v>
      </c>
    </row>
    <row r="86" spans="1:15" s="108" customFormat="1" ht="17.25">
      <c r="A86" s="123"/>
      <c r="B86" s="119" t="s">
        <v>23</v>
      </c>
      <c r="C86" s="124"/>
      <c r="D86" s="125">
        <v>0</v>
      </c>
      <c r="E86" s="101"/>
      <c r="F86" s="101"/>
      <c r="G86" s="106"/>
      <c r="H86" s="106"/>
      <c r="I86" s="106"/>
      <c r="J86" s="106"/>
      <c r="K86" s="107"/>
      <c r="L86" s="106"/>
      <c r="M86" s="101">
        <f>SUM(M79:M85)</f>
        <v>15</v>
      </c>
      <c r="N86" s="122"/>
      <c r="O86" s="101"/>
    </row>
    <row r="87" spans="1:15" s="3" customFormat="1" ht="22.5" customHeight="1">
      <c r="A87" s="84">
        <v>7.2</v>
      </c>
      <c r="B87" s="149" t="s">
        <v>137</v>
      </c>
      <c r="C87" s="150"/>
      <c r="D87" s="150"/>
      <c r="E87" s="150"/>
      <c r="F87" s="150"/>
      <c r="G87" s="150"/>
      <c r="H87" s="150"/>
      <c r="I87" s="150"/>
      <c r="J87" s="150"/>
      <c r="K87" s="150"/>
      <c r="L87" s="150"/>
      <c r="M87" s="150"/>
      <c r="N87" s="150"/>
      <c r="O87" s="151"/>
    </row>
    <row r="88" spans="1:15" s="3" customFormat="1" ht="54">
      <c r="A88" s="84">
        <v>1</v>
      </c>
      <c r="B88" s="65" t="s">
        <v>138</v>
      </c>
      <c r="C88" s="62" t="s">
        <v>25</v>
      </c>
      <c r="D88" s="76">
        <v>6946</v>
      </c>
      <c r="E88" s="15"/>
      <c r="F88" s="15"/>
      <c r="G88" s="21"/>
      <c r="H88" s="21"/>
      <c r="I88" s="21"/>
      <c r="J88" s="21"/>
      <c r="K88" s="17"/>
      <c r="L88" s="21"/>
      <c r="M88" s="15"/>
      <c r="N88" s="117"/>
      <c r="O88" s="30" t="s">
        <v>139</v>
      </c>
    </row>
    <row r="89" spans="1:15" s="104" customFormat="1" ht="17.25">
      <c r="A89" s="118"/>
      <c r="B89" s="119" t="s">
        <v>23</v>
      </c>
      <c r="C89" s="120"/>
      <c r="D89" s="125">
        <f>SUM(D88)</f>
        <v>6946</v>
      </c>
      <c r="E89" s="115"/>
      <c r="F89" s="115"/>
      <c r="G89" s="102"/>
      <c r="H89" s="102"/>
      <c r="I89" s="102"/>
      <c r="J89" s="102"/>
      <c r="K89" s="103"/>
      <c r="L89" s="102"/>
      <c r="M89" s="115"/>
      <c r="N89" s="122"/>
      <c r="O89" s="115"/>
    </row>
    <row r="90" spans="1:15" s="3" customFormat="1">
      <c r="A90" s="86">
        <v>7.3</v>
      </c>
      <c r="B90" s="152" t="s">
        <v>140</v>
      </c>
      <c r="C90" s="153"/>
      <c r="D90" s="153"/>
      <c r="E90" s="153"/>
      <c r="F90" s="153"/>
      <c r="G90" s="153"/>
      <c r="H90" s="153"/>
      <c r="I90" s="153"/>
      <c r="J90" s="153"/>
      <c r="K90" s="153"/>
      <c r="L90" s="153"/>
      <c r="M90" s="153"/>
      <c r="N90" s="153"/>
      <c r="O90" s="154"/>
    </row>
    <row r="91" spans="1:15" s="3" customFormat="1" ht="66">
      <c r="A91" s="91">
        <v>1</v>
      </c>
      <c r="B91" s="74" t="s">
        <v>141</v>
      </c>
      <c r="C91" s="74" t="s">
        <v>142</v>
      </c>
      <c r="D91" s="13">
        <v>250</v>
      </c>
      <c r="E91" s="89"/>
      <c r="F91" s="89"/>
      <c r="G91" s="73"/>
      <c r="H91" s="79"/>
      <c r="I91" s="73"/>
      <c r="J91" s="73"/>
      <c r="K91" s="73"/>
      <c r="L91" s="73"/>
      <c r="M91" s="116"/>
      <c r="N91" s="10">
        <v>2</v>
      </c>
      <c r="O91" s="79"/>
    </row>
    <row r="92" spans="1:15" s="3" customFormat="1" ht="66">
      <c r="A92" s="91">
        <v>2</v>
      </c>
      <c r="B92" s="74" t="s">
        <v>143</v>
      </c>
      <c r="C92" s="74" t="s">
        <v>142</v>
      </c>
      <c r="D92" s="13">
        <v>4099.7039999999997</v>
      </c>
      <c r="E92" s="89"/>
      <c r="F92" s="89"/>
      <c r="G92" s="73"/>
      <c r="H92" s="79"/>
      <c r="I92" s="73"/>
      <c r="J92" s="73"/>
      <c r="K92" s="73"/>
      <c r="L92" s="73"/>
      <c r="M92" s="116"/>
      <c r="N92" s="10">
        <v>5</v>
      </c>
      <c r="O92" s="79"/>
    </row>
    <row r="93" spans="1:15" s="104" customFormat="1" ht="17.25">
      <c r="A93" s="118"/>
      <c r="B93" s="119" t="s">
        <v>23</v>
      </c>
      <c r="C93" s="120"/>
      <c r="D93" s="125">
        <f>SUM(D91:D92)</f>
        <v>4349.7039999999997</v>
      </c>
      <c r="E93" s="115"/>
      <c r="F93" s="115"/>
      <c r="G93" s="102"/>
      <c r="H93" s="102"/>
      <c r="I93" s="102"/>
      <c r="J93" s="102"/>
      <c r="K93" s="103"/>
      <c r="L93" s="102"/>
      <c r="M93" s="115"/>
      <c r="N93" s="132">
        <f>N92+N91</f>
        <v>7</v>
      </c>
      <c r="O93" s="115"/>
    </row>
    <row r="94" spans="1:15" s="72" customFormat="1">
      <c r="A94" s="86">
        <v>7.4</v>
      </c>
      <c r="B94" s="149" t="s">
        <v>152</v>
      </c>
      <c r="C94" s="150"/>
      <c r="D94" s="150"/>
      <c r="E94" s="150"/>
      <c r="F94" s="150"/>
      <c r="G94" s="150"/>
      <c r="H94" s="150"/>
      <c r="I94" s="150"/>
      <c r="J94" s="150"/>
      <c r="K94" s="150"/>
      <c r="L94" s="150"/>
      <c r="M94" s="150"/>
      <c r="N94" s="150"/>
      <c r="O94" s="151"/>
    </row>
    <row r="95" spans="1:15" s="3" customFormat="1" ht="96" customHeight="1">
      <c r="A95" s="91">
        <v>1</v>
      </c>
      <c r="B95" s="74" t="s">
        <v>144</v>
      </c>
      <c r="C95" s="74" t="s">
        <v>142</v>
      </c>
      <c r="D95" s="13">
        <v>993</v>
      </c>
      <c r="E95" s="89"/>
      <c r="F95" s="79"/>
      <c r="G95" s="73"/>
      <c r="H95" s="73"/>
      <c r="I95" s="73"/>
      <c r="J95" s="73"/>
      <c r="K95" s="73"/>
      <c r="L95" s="73"/>
      <c r="M95" s="116"/>
      <c r="N95" s="10">
        <v>4</v>
      </c>
      <c r="O95" s="129"/>
    </row>
    <row r="96" spans="1:15" s="3" customFormat="1" ht="82.5">
      <c r="A96" s="91">
        <v>2</v>
      </c>
      <c r="B96" s="77" t="s">
        <v>145</v>
      </c>
      <c r="C96" s="77" t="s">
        <v>142</v>
      </c>
      <c r="D96" s="13">
        <v>999</v>
      </c>
      <c r="E96" s="89"/>
      <c r="F96" s="79"/>
      <c r="G96" s="73"/>
      <c r="H96" s="73"/>
      <c r="I96" s="73"/>
      <c r="J96" s="73"/>
      <c r="K96" s="73"/>
      <c r="L96" s="73"/>
      <c r="M96" s="116"/>
      <c r="N96" s="10">
        <v>4</v>
      </c>
      <c r="O96" s="129"/>
    </row>
    <row r="97" spans="1:15" s="3" customFormat="1" ht="99">
      <c r="A97" s="91">
        <v>3</v>
      </c>
      <c r="B97" s="74" t="s">
        <v>146</v>
      </c>
      <c r="C97" s="77" t="s">
        <v>142</v>
      </c>
      <c r="D97" s="13">
        <v>4370</v>
      </c>
      <c r="E97" s="89"/>
      <c r="F97" s="79"/>
      <c r="G97" s="73"/>
      <c r="H97" s="72"/>
      <c r="I97" s="73"/>
      <c r="J97" s="73"/>
      <c r="K97" s="73"/>
      <c r="L97" s="73"/>
      <c r="M97" s="116"/>
      <c r="N97" s="132">
        <v>5</v>
      </c>
      <c r="O97" s="129"/>
    </row>
    <row r="98" spans="1:15" s="3" customFormat="1" ht="82.5">
      <c r="A98" s="91">
        <v>4</v>
      </c>
      <c r="B98" s="78" t="s">
        <v>147</v>
      </c>
      <c r="C98" s="52" t="s">
        <v>26</v>
      </c>
      <c r="D98" s="13">
        <v>4303</v>
      </c>
      <c r="E98" s="89"/>
      <c r="F98" s="79"/>
      <c r="G98" s="73"/>
      <c r="H98" s="73"/>
      <c r="I98" s="73"/>
      <c r="J98" s="73"/>
      <c r="K98" s="73"/>
      <c r="L98" s="73"/>
      <c r="M98" s="116"/>
      <c r="N98" s="10">
        <v>4</v>
      </c>
      <c r="O98" s="126" t="s">
        <v>148</v>
      </c>
    </row>
    <row r="99" spans="1:15" s="3" customFormat="1" ht="66">
      <c r="A99" s="91">
        <v>5</v>
      </c>
      <c r="B99" s="75" t="s">
        <v>149</v>
      </c>
      <c r="C99" s="52" t="s">
        <v>26</v>
      </c>
      <c r="D99" s="13">
        <v>382</v>
      </c>
      <c r="E99" s="89"/>
      <c r="F99" s="79"/>
      <c r="G99" s="73"/>
      <c r="H99" s="73"/>
      <c r="I99" s="73"/>
      <c r="J99" s="73"/>
      <c r="K99" s="73"/>
      <c r="L99" s="73"/>
      <c r="M99" s="116"/>
      <c r="N99" s="10">
        <v>4</v>
      </c>
      <c r="O99" s="126" t="s">
        <v>148</v>
      </c>
    </row>
    <row r="100" spans="1:15" s="3" customFormat="1" ht="82.5">
      <c r="A100" s="91">
        <v>6</v>
      </c>
      <c r="B100" s="75" t="s">
        <v>150</v>
      </c>
      <c r="C100" s="52" t="s">
        <v>26</v>
      </c>
      <c r="D100" s="13">
        <v>43482</v>
      </c>
      <c r="E100" s="89"/>
      <c r="F100" s="79"/>
      <c r="G100" s="73"/>
      <c r="H100" s="73"/>
      <c r="I100" s="73"/>
      <c r="J100" s="73"/>
      <c r="K100" s="73"/>
      <c r="L100" s="73"/>
      <c r="M100" s="116"/>
      <c r="N100" s="132">
        <v>5</v>
      </c>
      <c r="O100" s="126" t="s">
        <v>148</v>
      </c>
    </row>
    <row r="101" spans="1:15" s="71" customFormat="1" ht="66">
      <c r="A101" s="91">
        <v>7</v>
      </c>
      <c r="B101" s="75" t="s">
        <v>151</v>
      </c>
      <c r="C101" s="52" t="s">
        <v>26</v>
      </c>
      <c r="D101" s="13">
        <v>19392</v>
      </c>
      <c r="E101" s="89"/>
      <c r="F101" s="79"/>
      <c r="G101" s="73"/>
      <c r="H101" s="73"/>
      <c r="I101" s="73"/>
      <c r="J101" s="73"/>
      <c r="K101" s="73"/>
      <c r="L101" s="73"/>
      <c r="M101" s="116"/>
      <c r="N101" s="10">
        <v>5</v>
      </c>
      <c r="O101" s="126" t="s">
        <v>148</v>
      </c>
    </row>
    <row r="102" spans="1:15" s="108" customFormat="1" ht="26.25" customHeight="1">
      <c r="A102" s="123"/>
      <c r="B102" s="119" t="s">
        <v>23</v>
      </c>
      <c r="C102" s="124"/>
      <c r="D102" s="125">
        <f>SUM(D95:D101)</f>
        <v>73921</v>
      </c>
      <c r="E102" s="101"/>
      <c r="F102" s="101"/>
      <c r="G102" s="106"/>
      <c r="H102" s="106"/>
      <c r="I102" s="106"/>
      <c r="J102" s="106"/>
      <c r="K102" s="107"/>
      <c r="L102" s="106"/>
      <c r="M102" s="101"/>
      <c r="N102" s="10">
        <f>SUM(N95:N101)</f>
        <v>31</v>
      </c>
      <c r="O102" s="101"/>
    </row>
    <row r="103" spans="1:15" s="72" customFormat="1">
      <c r="A103" s="90">
        <v>7.5</v>
      </c>
      <c r="B103" s="143" t="s">
        <v>121</v>
      </c>
      <c r="C103" s="144"/>
      <c r="D103" s="144"/>
      <c r="E103" s="144"/>
      <c r="F103" s="144"/>
      <c r="G103" s="144"/>
      <c r="H103" s="144"/>
      <c r="I103" s="144"/>
      <c r="J103" s="144"/>
      <c r="K103" s="144"/>
      <c r="L103" s="144"/>
      <c r="M103" s="144"/>
      <c r="N103" s="144"/>
      <c r="O103" s="145"/>
    </row>
    <row r="104" spans="1:15" s="72" customFormat="1" ht="67.5">
      <c r="A104" s="83">
        <v>1</v>
      </c>
      <c r="B104" s="59" t="s">
        <v>122</v>
      </c>
      <c r="C104" s="69" t="s">
        <v>25</v>
      </c>
      <c r="D104" s="58">
        <v>5167</v>
      </c>
      <c r="E104" s="51"/>
      <c r="F104" s="51"/>
      <c r="G104" s="54"/>
      <c r="H104" s="54"/>
      <c r="I104" s="54"/>
      <c r="J104" s="54"/>
      <c r="K104" s="61"/>
      <c r="L104" s="54"/>
      <c r="M104" s="51"/>
      <c r="N104" s="51"/>
      <c r="O104" s="130" t="s">
        <v>106</v>
      </c>
    </row>
    <row r="105" spans="1:15" s="108" customFormat="1" ht="17.25">
      <c r="A105" s="123"/>
      <c r="B105" s="119" t="s">
        <v>23</v>
      </c>
      <c r="C105" s="124"/>
      <c r="D105" s="125">
        <f>D104</f>
        <v>5167</v>
      </c>
      <c r="E105" s="101"/>
      <c r="F105" s="101"/>
      <c r="G105" s="106"/>
      <c r="H105" s="106"/>
      <c r="I105" s="106"/>
      <c r="J105" s="106"/>
      <c r="K105" s="107"/>
      <c r="L105" s="106"/>
      <c r="M105" s="101"/>
      <c r="N105" s="122"/>
      <c r="O105" s="101"/>
    </row>
    <row r="106" spans="1:15">
      <c r="A106" s="97" t="s">
        <v>156</v>
      </c>
      <c r="B106" s="143" t="s">
        <v>61</v>
      </c>
      <c r="C106" s="144"/>
      <c r="D106" s="144"/>
      <c r="E106" s="144"/>
      <c r="F106" s="144"/>
      <c r="G106" s="144"/>
      <c r="H106" s="144"/>
      <c r="I106" s="144"/>
      <c r="J106" s="144"/>
      <c r="K106" s="144"/>
      <c r="L106" s="144"/>
      <c r="M106" s="144"/>
      <c r="N106" s="144"/>
      <c r="O106" s="145"/>
    </row>
    <row r="107" spans="1:15" ht="121.5">
      <c r="A107" s="84">
        <v>2</v>
      </c>
      <c r="B107" s="33" t="s">
        <v>59</v>
      </c>
      <c r="C107" s="52" t="s">
        <v>26</v>
      </c>
      <c r="D107" s="13">
        <v>900.4</v>
      </c>
      <c r="E107" s="15"/>
      <c r="F107" s="15"/>
      <c r="G107" s="21"/>
      <c r="H107" s="21"/>
      <c r="I107" s="21"/>
      <c r="J107" s="21"/>
      <c r="K107" s="17"/>
      <c r="L107" s="21"/>
      <c r="M107" s="15"/>
      <c r="N107" s="10"/>
      <c r="O107" s="33" t="s">
        <v>161</v>
      </c>
    </row>
    <row r="108" spans="1:15" ht="54">
      <c r="A108" s="84">
        <v>3</v>
      </c>
      <c r="B108" s="33" t="s">
        <v>60</v>
      </c>
      <c r="C108" s="12" t="s">
        <v>26</v>
      </c>
      <c r="D108" s="13">
        <v>4023</v>
      </c>
      <c r="E108" s="15"/>
      <c r="F108" s="15"/>
      <c r="G108" s="21"/>
      <c r="H108" s="21"/>
      <c r="I108" s="21"/>
      <c r="J108" s="21"/>
      <c r="K108" s="17"/>
      <c r="L108" s="21"/>
      <c r="M108" s="15"/>
      <c r="N108" s="10"/>
      <c r="O108" s="33" t="s">
        <v>62</v>
      </c>
    </row>
    <row r="109" spans="1:15" s="3" customFormat="1" ht="206.25" customHeight="1">
      <c r="A109" s="84">
        <v>4</v>
      </c>
      <c r="B109" s="33" t="s">
        <v>114</v>
      </c>
      <c r="C109" s="11" t="s">
        <v>25</v>
      </c>
      <c r="D109" s="13">
        <v>0</v>
      </c>
      <c r="E109" s="15"/>
      <c r="F109" s="15"/>
      <c r="G109" s="21"/>
      <c r="H109" s="21"/>
      <c r="I109" s="21"/>
      <c r="J109" s="21"/>
      <c r="K109" s="17"/>
      <c r="L109" s="21"/>
      <c r="M109" s="15"/>
      <c r="N109" s="132"/>
      <c r="O109" s="33" t="s">
        <v>74</v>
      </c>
    </row>
    <row r="110" spans="1:15" s="3" customFormat="1" ht="117.75" customHeight="1">
      <c r="A110" s="84">
        <v>5</v>
      </c>
      <c r="B110" s="33" t="s">
        <v>75</v>
      </c>
      <c r="C110" s="12" t="s">
        <v>26</v>
      </c>
      <c r="D110" s="13">
        <v>0</v>
      </c>
      <c r="E110" s="15"/>
      <c r="F110" s="15"/>
      <c r="G110" s="21"/>
      <c r="H110" s="21"/>
      <c r="I110" s="21"/>
      <c r="J110" s="21"/>
      <c r="K110" s="17"/>
      <c r="L110" s="21"/>
      <c r="M110" s="15"/>
      <c r="N110" s="10"/>
      <c r="O110" s="33"/>
    </row>
    <row r="111" spans="1:15" s="3" customFormat="1" ht="94.5">
      <c r="A111" s="84">
        <v>6</v>
      </c>
      <c r="B111" s="33" t="s">
        <v>76</v>
      </c>
      <c r="C111" s="12" t="s">
        <v>26</v>
      </c>
      <c r="D111" s="13">
        <v>0</v>
      </c>
      <c r="E111" s="15"/>
      <c r="F111" s="15"/>
      <c r="G111" s="21"/>
      <c r="H111" s="21"/>
      <c r="I111" s="21"/>
      <c r="J111" s="21"/>
      <c r="K111" s="17"/>
      <c r="L111" s="21"/>
      <c r="M111" s="15"/>
      <c r="N111" s="10"/>
      <c r="O111" s="56" t="s">
        <v>79</v>
      </c>
    </row>
    <row r="112" spans="1:15" s="3" customFormat="1" ht="114" customHeight="1">
      <c r="A112" s="84">
        <v>7</v>
      </c>
      <c r="B112" s="33" t="s">
        <v>77</v>
      </c>
      <c r="C112" s="12" t="s">
        <v>26</v>
      </c>
      <c r="D112" s="13">
        <v>0</v>
      </c>
      <c r="E112" s="15"/>
      <c r="F112" s="15"/>
      <c r="G112" s="21"/>
      <c r="H112" s="21"/>
      <c r="I112" s="21"/>
      <c r="J112" s="21"/>
      <c r="K112" s="17"/>
      <c r="L112" s="21"/>
      <c r="M112" s="15"/>
      <c r="N112" s="132"/>
      <c r="O112" s="33"/>
    </row>
    <row r="113" spans="1:18" s="3" customFormat="1" ht="94.5">
      <c r="A113" s="84">
        <v>8</v>
      </c>
      <c r="B113" s="33" t="s">
        <v>78</v>
      </c>
      <c r="C113" s="12" t="s">
        <v>26</v>
      </c>
      <c r="D113" s="13">
        <v>0</v>
      </c>
      <c r="E113" s="15"/>
      <c r="F113" s="15"/>
      <c r="G113" s="21"/>
      <c r="H113" s="21"/>
      <c r="I113" s="21"/>
      <c r="J113" s="21"/>
      <c r="K113" s="17"/>
      <c r="L113" s="21"/>
      <c r="M113" s="15"/>
      <c r="N113" s="10"/>
      <c r="O113" s="33"/>
      <c r="P113" s="28"/>
      <c r="Q113" s="28"/>
      <c r="R113" s="28"/>
    </row>
    <row r="114" spans="1:18" ht="78.75" customHeight="1">
      <c r="A114" s="84">
        <v>9</v>
      </c>
      <c r="B114" s="33" t="s">
        <v>80</v>
      </c>
      <c r="C114" s="12" t="s">
        <v>26</v>
      </c>
      <c r="D114" s="13">
        <v>0</v>
      </c>
      <c r="E114" s="15"/>
      <c r="F114" s="15"/>
      <c r="G114" s="21"/>
      <c r="H114" s="21"/>
      <c r="I114" s="21"/>
      <c r="J114" s="21"/>
      <c r="K114" s="17"/>
      <c r="L114" s="17"/>
      <c r="M114" s="85"/>
      <c r="N114" s="10"/>
      <c r="O114" s="33" t="s">
        <v>81</v>
      </c>
      <c r="P114" s="28"/>
      <c r="Q114" s="28"/>
      <c r="R114" s="28"/>
    </row>
    <row r="115" spans="1:18" ht="108">
      <c r="A115" s="84">
        <v>10</v>
      </c>
      <c r="B115" s="33" t="s">
        <v>103</v>
      </c>
      <c r="C115" s="12" t="s">
        <v>26</v>
      </c>
      <c r="D115" s="43">
        <v>53000</v>
      </c>
      <c r="E115" s="15"/>
      <c r="F115" s="15"/>
      <c r="G115" s="21"/>
      <c r="H115" s="21"/>
      <c r="I115" s="21"/>
      <c r="J115" s="21"/>
      <c r="K115" s="17"/>
      <c r="L115" s="21"/>
      <c r="M115" s="15"/>
      <c r="N115" s="10">
        <v>30</v>
      </c>
      <c r="O115" s="33" t="s">
        <v>113</v>
      </c>
      <c r="P115" s="47"/>
      <c r="Q115" s="47"/>
      <c r="R115" s="47"/>
    </row>
    <row r="116" spans="1:18" ht="54" customHeight="1">
      <c r="A116" s="84">
        <v>11</v>
      </c>
      <c r="B116" s="33" t="s">
        <v>104</v>
      </c>
      <c r="C116" s="46" t="s">
        <v>26</v>
      </c>
      <c r="D116" s="76">
        <v>70608.611999999994</v>
      </c>
      <c r="E116" s="15"/>
      <c r="F116" s="15"/>
      <c r="G116" s="21"/>
      <c r="H116" s="21"/>
      <c r="I116" s="21"/>
      <c r="J116" s="21"/>
      <c r="K116" s="17"/>
      <c r="L116" s="21"/>
      <c r="M116" s="15"/>
      <c r="N116" s="10">
        <v>1354</v>
      </c>
      <c r="O116" s="4" t="s">
        <v>112</v>
      </c>
      <c r="P116" s="28"/>
      <c r="Q116" s="28"/>
      <c r="R116" s="28"/>
    </row>
    <row r="117" spans="1:18" ht="108">
      <c r="A117" s="84">
        <v>12</v>
      </c>
      <c r="B117" s="49" t="s">
        <v>105</v>
      </c>
      <c r="C117" s="11" t="s">
        <v>25</v>
      </c>
      <c r="D117" s="76">
        <v>31309</v>
      </c>
      <c r="E117" s="15"/>
      <c r="F117" s="15"/>
      <c r="G117" s="21"/>
      <c r="H117" s="21"/>
      <c r="I117" s="21"/>
      <c r="J117" s="21"/>
      <c r="K117" s="17"/>
      <c r="L117" s="21"/>
      <c r="M117" s="15"/>
      <c r="N117" s="132" t="s">
        <v>115</v>
      </c>
      <c r="O117" s="79" t="s">
        <v>106</v>
      </c>
    </row>
    <row r="118" spans="1:18" ht="94.5">
      <c r="A118" s="84">
        <v>13</v>
      </c>
      <c r="B118" s="49" t="s">
        <v>107</v>
      </c>
      <c r="C118" s="11" t="s">
        <v>25</v>
      </c>
      <c r="D118" s="76">
        <v>21100</v>
      </c>
      <c r="E118" s="15"/>
      <c r="F118" s="15"/>
      <c r="G118" s="21"/>
      <c r="H118" s="21"/>
      <c r="I118" s="21"/>
      <c r="J118" s="21"/>
      <c r="K118" s="17"/>
      <c r="L118" s="21"/>
      <c r="M118" s="15"/>
      <c r="N118" s="10" t="s">
        <v>116</v>
      </c>
      <c r="O118" s="79" t="s">
        <v>106</v>
      </c>
    </row>
    <row r="119" spans="1:18" ht="186" customHeight="1">
      <c r="A119" s="84">
        <v>14</v>
      </c>
      <c r="B119" s="49" t="s">
        <v>108</v>
      </c>
      <c r="C119" s="11" t="s">
        <v>25</v>
      </c>
      <c r="D119" s="76">
        <v>1500</v>
      </c>
      <c r="E119" s="15"/>
      <c r="F119" s="15"/>
      <c r="G119" s="21"/>
      <c r="H119" s="21"/>
      <c r="I119" s="21"/>
      <c r="J119" s="21"/>
      <c r="K119" s="17"/>
      <c r="L119" s="21"/>
      <c r="M119" s="15"/>
      <c r="N119" s="10" t="s">
        <v>117</v>
      </c>
      <c r="O119" s="79" t="s">
        <v>106</v>
      </c>
    </row>
    <row r="120" spans="1:18" ht="89.25" customHeight="1">
      <c r="A120" s="84">
        <v>15</v>
      </c>
      <c r="B120" s="49" t="s">
        <v>109</v>
      </c>
      <c r="C120" s="11" t="s">
        <v>25</v>
      </c>
      <c r="D120" s="76">
        <v>11766</v>
      </c>
      <c r="E120" s="15"/>
      <c r="F120" s="15"/>
      <c r="G120" s="21"/>
      <c r="H120" s="21"/>
      <c r="I120" s="21"/>
      <c r="J120" s="21"/>
      <c r="K120" s="17"/>
      <c r="L120" s="21"/>
      <c r="M120" s="15"/>
      <c r="N120" s="132" t="s">
        <v>118</v>
      </c>
      <c r="O120" s="79" t="s">
        <v>106</v>
      </c>
    </row>
    <row r="121" spans="1:18" ht="67.5">
      <c r="A121" s="84">
        <v>16</v>
      </c>
      <c r="B121" s="49" t="s">
        <v>110</v>
      </c>
      <c r="C121" s="11" t="s">
        <v>25</v>
      </c>
      <c r="D121" s="76">
        <v>7466</v>
      </c>
      <c r="E121" s="15"/>
      <c r="F121" s="15"/>
      <c r="G121" s="21"/>
      <c r="H121" s="21"/>
      <c r="I121" s="21"/>
      <c r="J121" s="21"/>
      <c r="K121" s="17"/>
      <c r="L121" s="21"/>
      <c r="M121" s="15"/>
      <c r="N121" s="10">
        <v>10</v>
      </c>
      <c r="O121" s="79" t="s">
        <v>106</v>
      </c>
    </row>
    <row r="122" spans="1:18" ht="40.5">
      <c r="A122" s="84">
        <v>17</v>
      </c>
      <c r="B122" s="49" t="s">
        <v>111</v>
      </c>
      <c r="C122" s="11" t="s">
        <v>25</v>
      </c>
      <c r="D122" s="76">
        <v>130000</v>
      </c>
      <c r="E122" s="15"/>
      <c r="F122" s="15"/>
      <c r="G122" s="21"/>
      <c r="H122" s="21"/>
      <c r="I122" s="21"/>
      <c r="J122" s="21"/>
      <c r="K122" s="17"/>
      <c r="L122" s="21"/>
      <c r="M122" s="15"/>
      <c r="N122" s="10" t="s">
        <v>119</v>
      </c>
      <c r="O122" s="79" t="s">
        <v>106</v>
      </c>
    </row>
    <row r="123" spans="1:18" s="104" customFormat="1" ht="17.25">
      <c r="A123" s="118"/>
      <c r="B123" s="119" t="s">
        <v>23</v>
      </c>
      <c r="C123" s="120"/>
      <c r="D123" s="125">
        <f>SUM(D107:D122)</f>
        <v>331673.01199999999</v>
      </c>
      <c r="E123" s="115"/>
      <c r="F123" s="115"/>
      <c r="G123" s="102"/>
      <c r="H123" s="102"/>
      <c r="I123" s="102"/>
      <c r="J123" s="102"/>
      <c r="K123" s="103"/>
      <c r="L123" s="102"/>
      <c r="M123" s="115"/>
      <c r="N123" s="55">
        <f>SUM(N107:N122)</f>
        <v>1394</v>
      </c>
      <c r="O123" s="115"/>
    </row>
    <row r="124" spans="1:18">
      <c r="A124" s="98" t="s">
        <v>154</v>
      </c>
      <c r="B124" s="135" t="s">
        <v>153</v>
      </c>
      <c r="C124" s="136"/>
      <c r="D124" s="136"/>
      <c r="E124" s="136"/>
      <c r="F124" s="136"/>
      <c r="G124" s="136"/>
      <c r="H124" s="136"/>
      <c r="I124" s="136"/>
      <c r="J124" s="136"/>
      <c r="K124" s="136"/>
      <c r="L124" s="136"/>
      <c r="M124" s="136"/>
      <c r="N124" s="136"/>
      <c r="O124" s="137"/>
    </row>
    <row r="125" spans="1:18" ht="67.5">
      <c r="A125" s="32">
        <v>1</v>
      </c>
      <c r="B125" s="80" t="s">
        <v>120</v>
      </c>
      <c r="C125" s="11" t="s">
        <v>25</v>
      </c>
      <c r="D125" s="13">
        <v>210645</v>
      </c>
      <c r="E125" s="15"/>
      <c r="F125" s="15"/>
      <c r="G125" s="21"/>
      <c r="H125" s="21"/>
      <c r="I125" s="21"/>
      <c r="J125" s="21"/>
      <c r="K125" s="17"/>
      <c r="L125" s="21"/>
      <c r="M125" s="15">
        <v>61</v>
      </c>
      <c r="N125" s="132"/>
      <c r="O125" s="79" t="s">
        <v>106</v>
      </c>
    </row>
    <row r="126" spans="1:18" ht="51.75" customHeight="1" thickBot="1">
      <c r="A126" s="32">
        <v>2</v>
      </c>
      <c r="B126" s="81" t="s">
        <v>86</v>
      </c>
      <c r="C126" s="11" t="s">
        <v>25</v>
      </c>
      <c r="D126" s="13">
        <v>21929</v>
      </c>
      <c r="E126" s="15"/>
      <c r="F126" s="15"/>
      <c r="G126" s="21"/>
      <c r="H126" s="21"/>
      <c r="I126" s="21"/>
      <c r="J126" s="21"/>
      <c r="K126" s="17"/>
      <c r="L126" s="21"/>
      <c r="M126" s="15"/>
      <c r="N126" s="10">
        <v>22</v>
      </c>
      <c r="O126" s="15" t="s">
        <v>87</v>
      </c>
    </row>
    <row r="127" spans="1:18" s="108" customFormat="1" ht="17.25">
      <c r="A127" s="123"/>
      <c r="B127" s="119" t="s">
        <v>23</v>
      </c>
      <c r="C127" s="124"/>
      <c r="D127" s="125">
        <f>SUM(D125:D126)</f>
        <v>232574</v>
      </c>
      <c r="E127" s="101"/>
      <c r="F127" s="101"/>
      <c r="G127" s="106"/>
      <c r="H127" s="106"/>
      <c r="I127" s="106"/>
      <c r="J127" s="106"/>
      <c r="K127" s="107"/>
      <c r="L127" s="106"/>
      <c r="M127" s="101">
        <f>SUM(M125:M126)</f>
        <v>61</v>
      </c>
      <c r="N127" s="68">
        <f>SUM(N125:N126)</f>
        <v>22</v>
      </c>
      <c r="O127" s="101"/>
    </row>
    <row r="128" spans="1:18" s="104" customFormat="1" ht="45.75" customHeight="1">
      <c r="A128" s="138" t="s">
        <v>155</v>
      </c>
      <c r="B128" s="139"/>
      <c r="C128" s="140"/>
      <c r="D128" s="110">
        <f>D127+D123+D105+D102+D93+D89+D86+D76+D65+D36+D31+D18+D9</f>
        <v>3742096.0159999998</v>
      </c>
      <c r="E128" s="101">
        <f>E127+E123+E105+E93+E89+E86+E76+E65+E36+E31+E21+E18+E9</f>
        <v>3</v>
      </c>
      <c r="F128" s="115">
        <f>SUM(F9+F18+F21+F36+F65+F76+F86+F93+F102+F105+F123+F127)</f>
        <v>17</v>
      </c>
      <c r="G128" s="102"/>
      <c r="H128" s="102"/>
      <c r="I128" s="102"/>
      <c r="J128" s="102"/>
      <c r="K128" s="103"/>
      <c r="L128" s="102"/>
      <c r="M128" s="101">
        <f>M127+M123+M105+M102+M93+M89+M86+M76+M65+M36+M31+M21+M18+M9</f>
        <v>112</v>
      </c>
      <c r="N128" s="134">
        <f>N127+N123+N105+N102+N93+N89+N86+N76+N65+N36+N31+N21+N18+N9</f>
        <v>1651</v>
      </c>
      <c r="O128" s="115"/>
    </row>
    <row r="129" spans="4:4" ht="17.25">
      <c r="D129" s="133"/>
    </row>
  </sheetData>
  <mergeCells count="160">
    <mergeCell ref="B66:O66"/>
    <mergeCell ref="B23:O23"/>
    <mergeCell ref="B32:O32"/>
    <mergeCell ref="B106:O106"/>
    <mergeCell ref="A2:O2"/>
    <mergeCell ref="E4:F4"/>
    <mergeCell ref="G4:H4"/>
    <mergeCell ref="A3:A5"/>
    <mergeCell ref="O3:O5"/>
    <mergeCell ref="C3:C5"/>
    <mergeCell ref="D3:D5"/>
    <mergeCell ref="B3:B5"/>
    <mergeCell ref="I4:J4"/>
    <mergeCell ref="E3:N3"/>
    <mergeCell ref="K4:L4"/>
    <mergeCell ref="M4:N4"/>
    <mergeCell ref="B10:O10"/>
    <mergeCell ref="B18:C18"/>
    <mergeCell ref="E14:E15"/>
    <mergeCell ref="F14:F15"/>
    <mergeCell ref="A38:A41"/>
    <mergeCell ref="O42:O43"/>
    <mergeCell ref="M38:M39"/>
    <mergeCell ref="N38:N39"/>
    <mergeCell ref="A6:O6"/>
    <mergeCell ref="A14:A15"/>
    <mergeCell ref="B14:B15"/>
    <mergeCell ref="G14:G15"/>
    <mergeCell ref="H14:H15"/>
    <mergeCell ref="I14:I15"/>
    <mergeCell ref="J14:J15"/>
    <mergeCell ref="K14:K15"/>
    <mergeCell ref="M14:M15"/>
    <mergeCell ref="L14:L15"/>
    <mergeCell ref="N14:N15"/>
    <mergeCell ref="O14:O15"/>
    <mergeCell ref="B7:O7"/>
    <mergeCell ref="B31:C31"/>
    <mergeCell ref="B36:C36"/>
    <mergeCell ref="B21:C21"/>
    <mergeCell ref="B22:O22"/>
    <mergeCell ref="B37:O37"/>
    <mergeCell ref="O38:O39"/>
    <mergeCell ref="D38:D39"/>
    <mergeCell ref="E38:E39"/>
    <mergeCell ref="F38:F39"/>
    <mergeCell ref="G38:G39"/>
    <mergeCell ref="H38:H39"/>
    <mergeCell ref="I38:I39"/>
    <mergeCell ref="J38:J39"/>
    <mergeCell ref="K38:K39"/>
    <mergeCell ref="L38:L39"/>
    <mergeCell ref="C53:C54"/>
    <mergeCell ref="B42:B43"/>
    <mergeCell ref="G53:G54"/>
    <mergeCell ref="H53:H54"/>
    <mergeCell ref="I53:I54"/>
    <mergeCell ref="J53:J54"/>
    <mergeCell ref="J60:J63"/>
    <mergeCell ref="K60:K63"/>
    <mergeCell ref="M19:O19"/>
    <mergeCell ref="A60:A63"/>
    <mergeCell ref="A42:A43"/>
    <mergeCell ref="A53:A54"/>
    <mergeCell ref="A55:A56"/>
    <mergeCell ref="A57:A58"/>
    <mergeCell ref="A44:A46"/>
    <mergeCell ref="A47:A52"/>
    <mergeCell ref="B57:B58"/>
    <mergeCell ref="B60:B63"/>
    <mergeCell ref="K44:K45"/>
    <mergeCell ref="L44:L45"/>
    <mergeCell ref="M44:M45"/>
    <mergeCell ref="D42:D43"/>
    <mergeCell ref="G42:G43"/>
    <mergeCell ref="H42:H43"/>
    <mergeCell ref="I42:I43"/>
    <mergeCell ref="J42:J43"/>
    <mergeCell ref="K42:K43"/>
    <mergeCell ref="C42:C43"/>
    <mergeCell ref="C44:C45"/>
    <mergeCell ref="D44:D45"/>
    <mergeCell ref="E44:E45"/>
    <mergeCell ref="F44:F45"/>
    <mergeCell ref="G44:G45"/>
    <mergeCell ref="H44:H45"/>
    <mergeCell ref="I44:I45"/>
    <mergeCell ref="J44:J45"/>
    <mergeCell ref="B38:B41"/>
    <mergeCell ref="B44:B46"/>
    <mergeCell ref="O44:O45"/>
    <mergeCell ref="C47:C51"/>
    <mergeCell ref="D47:D51"/>
    <mergeCell ref="F47:F52"/>
    <mergeCell ref="E47:E52"/>
    <mergeCell ref="G47:G52"/>
    <mergeCell ref="H47:H52"/>
    <mergeCell ref="I47:I52"/>
    <mergeCell ref="J47:J52"/>
    <mergeCell ref="C38:C39"/>
    <mergeCell ref="O47:O51"/>
    <mergeCell ref="B47:B52"/>
    <mergeCell ref="L42:L43"/>
    <mergeCell ref="M42:M43"/>
    <mergeCell ref="E42:E43"/>
    <mergeCell ref="F42:F43"/>
    <mergeCell ref="N44:N45"/>
    <mergeCell ref="K47:K52"/>
    <mergeCell ref="L47:L52"/>
    <mergeCell ref="M47:M52"/>
    <mergeCell ref="N47:N52"/>
    <mergeCell ref="N42:N43"/>
    <mergeCell ref="L60:L63"/>
    <mergeCell ref="M60:M63"/>
    <mergeCell ref="N60:N63"/>
    <mergeCell ref="M53:M54"/>
    <mergeCell ref="N53:N54"/>
    <mergeCell ref="O53:O54"/>
    <mergeCell ref="B53:B54"/>
    <mergeCell ref="C57:C58"/>
    <mergeCell ref="D57:D58"/>
    <mergeCell ref="E57:E58"/>
    <mergeCell ref="F57:F58"/>
    <mergeCell ref="G57:G58"/>
    <mergeCell ref="H57:H58"/>
    <mergeCell ref="C55:C56"/>
    <mergeCell ref="D55:D56"/>
    <mergeCell ref="E55:E56"/>
    <mergeCell ref="F55:F56"/>
    <mergeCell ref="G55:G56"/>
    <mergeCell ref="H55:H56"/>
    <mergeCell ref="D53:D54"/>
    <mergeCell ref="E53:E54"/>
    <mergeCell ref="F53:F54"/>
    <mergeCell ref="L53:L54"/>
    <mergeCell ref="K53:K54"/>
    <mergeCell ref="B124:O124"/>
    <mergeCell ref="A128:C128"/>
    <mergeCell ref="B9:C9"/>
    <mergeCell ref="B103:O103"/>
    <mergeCell ref="B77:O77"/>
    <mergeCell ref="B78:O78"/>
    <mergeCell ref="B87:O87"/>
    <mergeCell ref="B90:O90"/>
    <mergeCell ref="B94:O94"/>
    <mergeCell ref="C60:C61"/>
    <mergeCell ref="D60:D61"/>
    <mergeCell ref="N57:N58"/>
    <mergeCell ref="O57:O58"/>
    <mergeCell ref="I57:I58"/>
    <mergeCell ref="J57:J58"/>
    <mergeCell ref="K57:K58"/>
    <mergeCell ref="L57:L58"/>
    <mergeCell ref="M57:M58"/>
    <mergeCell ref="O60:O61"/>
    <mergeCell ref="E60:E63"/>
    <mergeCell ref="F60:F63"/>
    <mergeCell ref="G60:G63"/>
    <mergeCell ref="H60:H63"/>
    <mergeCell ref="I60:I63"/>
  </mergeCells>
  <pageMargins left="0.39370078740157483" right="0.15748031496062992" top="0.39370078740157483" bottom="0.27559055118110237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հավելված 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keywords>https:/mul2-lori.gov.am/tasks/477947/oneclick/f362f0cefedae0b20d9d579d800529e21da85d7cb673010f9794857046e63896.xlsx?token=5ce56a3439f784e959cfbeb57615f7d3</cp:keywords>
  <cp:lastModifiedBy>admin</cp:lastModifiedBy>
  <cp:lastPrinted>2021-05-18T06:06:09Z</cp:lastPrinted>
  <dcterms:created xsi:type="dcterms:W3CDTF">2013-01-15T13:33:55Z</dcterms:created>
  <dcterms:modified xsi:type="dcterms:W3CDTF">2021-11-15T11:21:35Z</dcterms:modified>
</cp:coreProperties>
</file>