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19815" windowHeight="7365"/>
  </bookViews>
  <sheets>
    <sheet name="հաշվ" sheetId="1" r:id="rId1"/>
    <sheet name="դեբ-կր" sheetId="2" r:id="rId2"/>
    <sheet name="Ծրագիր դպրոց" sheetId="3" r:id="rId3"/>
    <sheet name="Դրամ.հոսք դպր" sheetId="4" r:id="rId4"/>
    <sheet name="հաշվեկշիռ" sheetId="5" r:id="rId5"/>
    <sheet name="Лист1" sheetId="6" r:id="rId6"/>
  </sheets>
  <calcPr calcId="124519"/>
  <extLst>
    <ext uri="GoogleSheetsCustomDataVersion1">
      <go:sheetsCustomData xmlns:go="http://customooxmlschemas.google.com/" r:id="" roundtripDataSignature="AMtx7mhaJrxFzLMQtg9S8ZV6pkDbquRx3w=="/>
    </ext>
  </extLst>
</workbook>
</file>

<file path=xl/calcChain.xml><?xml version="1.0" encoding="utf-8"?>
<calcChain xmlns="http://schemas.openxmlformats.org/spreadsheetml/2006/main">
  <c r="G100" i="4"/>
  <c r="D100"/>
  <c r="C91"/>
  <c r="D91"/>
  <c r="D90"/>
  <c r="D57"/>
  <c r="C57"/>
  <c r="D56"/>
  <c r="G56" l="1"/>
  <c r="G90"/>
  <c r="C28" i="3"/>
  <c r="G57" i="4" l="1"/>
  <c r="H29" i="5"/>
  <c r="H31" s="1"/>
  <c r="H47" s="1"/>
  <c r="H35" s="1"/>
  <c r="G91" i="4"/>
  <c r="F91" l="1"/>
</calcChain>
</file>

<file path=xl/sharedStrings.xml><?xml version="1.0" encoding="utf-8"?>
<sst xmlns="http://schemas.openxmlformats.org/spreadsheetml/2006/main" count="512" uniqueCount="332">
  <si>
    <t>Հ Ա Շ Վ Ե Տ Վ ՈՒ Թ Յ ՈՒ Ն</t>
  </si>
  <si>
    <t>ՀԻՄՆԱՐԿԻ ԿԱՏԱՐԱԾ ԲՅՈՒՋԵՏԱՅԻՆ ԾԱԽՍԵՐԻ ԵՎ ԲՅՈՒՋԵՏԱՅԻՆ ՊԱՐՏՔԵՐԻ ՄԱՍԻՆ</t>
  </si>
  <si>
    <r>
      <rPr>
        <sz val="9"/>
        <color theme="1"/>
        <rFont val="Ghea grapalat"/>
      </rPr>
      <t xml:space="preserve">1. Հիմնարկի անվանումը              </t>
    </r>
    <r>
      <rPr>
        <b/>
        <u/>
        <sz val="11"/>
        <color theme="1"/>
        <rFont val="GHEA Grapalat"/>
      </rPr>
      <t xml:space="preserve"> _______Դսեղի Հ.Թումանյանի անվան միջն.</t>
    </r>
    <r>
      <rPr>
        <b/>
        <u/>
        <sz val="12"/>
        <color theme="1"/>
        <rFont val="GHEA Grapalat"/>
      </rPr>
      <t>դպրոց</t>
    </r>
  </si>
  <si>
    <t>6. Բյուջետային ծախսերի գործառական դասակարգման</t>
  </si>
  <si>
    <t>Բաժին N</t>
  </si>
  <si>
    <r>
      <rPr>
        <sz val="9"/>
        <color theme="1"/>
        <rFont val="Ghea grapalat"/>
      </rPr>
      <t xml:space="preserve">2. Փոստային հասցեն          </t>
    </r>
    <r>
      <rPr>
        <u/>
        <sz val="12"/>
        <color theme="1"/>
        <rFont val="GHEA Grapalat"/>
      </rPr>
      <t xml:space="preserve"> Լոռու մարզ,                                            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</si>
  <si>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</si>
  <si>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</si>
  <si>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</si>
  <si>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</si>
  <si>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rPr>
        <sz val="9"/>
        <color theme="1"/>
        <rFont val="Ghea grapalat"/>
      </rPr>
      <t xml:space="preserve">8. Ծրագրի անվանումը ____   </t>
    </r>
    <r>
      <rPr>
        <sz val="12"/>
        <color theme="1"/>
        <rFont val="Ghea grapalat"/>
      </rPr>
      <t>Հանրակրթական ուսուցում</t>
    </r>
  </si>
  <si>
    <r>
      <rPr>
        <sz val="9"/>
        <color theme="1"/>
        <rFont val="Ghea grapalat"/>
      </rP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color theme="1"/>
        <rFont val="GHEA Grapalat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</si>
  <si>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</si>
  <si>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</si>
  <si>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</si>
  <si>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</si>
  <si>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</si>
  <si>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</si>
  <si>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</si>
  <si>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</si>
  <si>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</si>
  <si>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</si>
  <si>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</si>
  <si>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</si>
  <si>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</si>
  <si>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</si>
  <si>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</si>
  <si>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</si>
  <si>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</si>
  <si>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</si>
  <si>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</si>
  <si>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</si>
  <si>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</si>
  <si>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</si>
  <si>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</si>
  <si>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</si>
  <si>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</si>
  <si>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</si>
  <si>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</si>
  <si>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</si>
  <si>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</si>
  <si>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</si>
  <si>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</si>
  <si>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</si>
  <si>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</si>
  <si>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rPr>
        <b/>
        <sz val="8"/>
        <color rgb="FF000000"/>
        <rFont val="Ghea grapalat"/>
      </rPr>
      <t xml:space="preserve">I. ԸՆԹԱՑԻԿ ԵԿԱՄՈՒՏՆԵՐ
</t>
    </r>
    <r>
      <rPr>
        <sz val="8"/>
        <color rgb="FF000000"/>
        <rFont val="Ghea grapalat"/>
      </rPr>
      <t>այդ թվում՝</t>
    </r>
  </si>
  <si>
    <t>X</t>
  </si>
  <si>
    <r>
      <rPr>
        <b/>
        <sz val="8"/>
        <color rgb="FF000000"/>
        <rFont val="Ghea grapalat"/>
      </rPr>
      <t xml:space="preserve">2. ՊԱՇՏՈՆԱԿԱՆ ԴՐԱՄԱՇՆՈՐՀՆԵՐ </t>
    </r>
    <r>
      <rPr>
        <sz val="8"/>
        <color rgb="FF000000"/>
        <rFont val="Ghea grapalat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</si>
  <si>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</si>
  <si>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</si>
  <si>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</si>
  <si>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</si>
  <si>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</si>
  <si>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rPr>
        <b/>
        <sz val="8"/>
        <color rgb="FF000000"/>
        <rFont val="Ghea grapalat"/>
      </rPr>
      <t xml:space="preserve">3. ԱՅԼ ԵԿԱՄՈՒՏՆԵՐ
</t>
    </r>
    <r>
      <rPr>
        <sz val="8"/>
        <color rgb="FF000000"/>
        <rFont val="Ghea grapalat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</si>
  <si>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</si>
  <si>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</si>
  <si>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</si>
  <si>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rPr>
        <b/>
        <sz val="8"/>
        <color rgb="FF000000"/>
        <rFont val="Ghea grapalat"/>
      </rPr>
      <t xml:space="preserve">Ա. ԸՆԹԱՑԻԿ ԾԱԽՍԵՐ
(տող 1110000+ տող 1120000 + տող 1140000+տող 1150000+տող 1160000+տող 1170000)
</t>
    </r>
    <r>
      <rPr>
        <sz val="8"/>
        <color rgb="FF000000"/>
        <rFont val="Ghea grapalat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</si>
  <si>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</si>
  <si>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</si>
  <si>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</si>
  <si>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rPr>
        <b/>
        <sz val="8"/>
        <color rgb="FF000000"/>
        <rFont val="Ghea grapalat"/>
      </rP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rgb="FF000000"/>
        <rFont val="Ghea grapalat"/>
      </rPr>
      <t>այդ թվում`</t>
    </r>
  </si>
  <si>
    <t>2.1. Շարունակական ծախսեր</t>
  </si>
  <si>
    <r>
      <rPr>
        <i/>
        <sz val="8"/>
        <color rgb="FF000000"/>
        <rFont val="Ghea grapalat"/>
      </rPr>
      <t xml:space="preserve"> - </t>
    </r>
    <r>
      <rPr>
        <sz val="8"/>
        <color rgb="FF000000"/>
        <rFont val="Ghea grapalat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</si>
  <si>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</si>
  <si>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</si>
  <si>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</si>
  <si>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</si>
  <si>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</si>
  <si>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</si>
  <si>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</si>
  <si>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</si>
  <si>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</si>
  <si>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</si>
  <si>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</si>
  <si>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</si>
  <si>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</si>
  <si>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</si>
  <si>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</si>
  <si>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</si>
  <si>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</si>
  <si>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</si>
  <si>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</si>
  <si>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</si>
  <si>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</si>
  <si>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</si>
  <si>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</si>
  <si>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</si>
  <si>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</si>
  <si>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Պարտադիր վճարներ</t>
    </r>
  </si>
  <si>
    <r>
      <rPr>
        <b/>
        <sz val="8"/>
        <color rgb="FF000000"/>
        <rFont val="Ghea grapalat"/>
      </rPr>
      <t xml:space="preserve">Բ. ՈՉ ՖԻՆԱՆՍԱԿԱՆ ԱԿՏԻՎՆԵՐ
(տող 1200000 + 1300000)
</t>
    </r>
    <r>
      <rPr>
        <sz val="8"/>
        <color rgb="FF000000"/>
        <rFont val="Ghea grapalat"/>
      </rPr>
      <t>այդ թվում`</t>
    </r>
  </si>
  <si>
    <r>
      <rPr>
        <b/>
        <sz val="8"/>
        <color rgb="FF000000"/>
        <rFont val="Ghea grapalat"/>
      </rPr>
      <t xml:space="preserve">ԲԱ. ՈՉ ՖԻՆԱՆՍԱԿԱՆ ԱԿՏԻՎՆԵՐԻ ԳԾՈՎ ԾԱԽՍԵՐ
</t>
    </r>
    <r>
      <rPr>
        <sz val="8"/>
        <color rgb="FF000000"/>
        <rFont val="Ghea grapalat"/>
      </rPr>
      <t>այդ թվում`</t>
    </r>
  </si>
  <si>
    <r>
      <rPr>
        <b/>
        <i/>
        <sz val="8"/>
        <color rgb="FF000000"/>
        <rFont val="Ghea grapalat"/>
      </rPr>
      <t xml:space="preserve">1. ՀԻՄՆԱԿԱՆ ՄԻՋՈՑՆԵՐ
</t>
    </r>
    <r>
      <rPr>
        <sz val="8"/>
        <color rgb="FF000000"/>
        <rFont val="Ghea grapalat"/>
      </rPr>
      <t>որից`</t>
    </r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</si>
  <si>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Շենքերի և շինությունների կապիտալ վերանորոգում</t>
    </r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</si>
  <si>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Տրանսպորտային սարքավորումներ</t>
    </r>
  </si>
  <si>
    <t xml:space="preserve"> - Վարչական սարքավորումներ</t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</si>
  <si>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</si>
  <si>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</si>
  <si>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</si>
  <si>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 xml:space="preserve"> ստորագրություն  </t>
  </si>
  <si>
    <t>Էդ.Շեկոյան</t>
  </si>
  <si>
    <t>Գլխավոր հաշվապահ</t>
  </si>
  <si>
    <t xml:space="preserve">ՀԻՄՆԱՐԿԻ ԴԵԲԻՏՈՐԱԿԱՆ, ԿՐԵԴԻՏՈՐԱԿԱՆ ՊԱՐՏՔԵՐԻ ԵՎ ՊԱՀԵՍՏԱՎՈՐՎԱԾ ՄԻՋՈՑՆԵՐԻ ՄԱՍԻՆ </t>
  </si>
  <si>
    <r>
      <rPr>
        <sz val="9"/>
        <color theme="1"/>
        <rFont val="Ghea grapalat"/>
      </rPr>
      <t>1. Հիմնարկի անվանումը       _Դսեղի Հ.Թումանյանի անվան միջն.</t>
    </r>
    <r>
      <rPr>
        <b/>
        <u/>
        <sz val="12"/>
        <color theme="1"/>
        <rFont val="GHEA Grapalat"/>
      </rPr>
      <t xml:space="preserve"> դպրոց</t>
    </r>
  </si>
  <si>
    <r>
      <rPr>
        <sz val="9"/>
        <color theme="1"/>
        <rFont val="Ghea grapalat"/>
      </rPr>
      <t xml:space="preserve">2. Փոստային հասցեն   1718       </t>
    </r>
    <r>
      <rPr>
        <u/>
        <sz val="12"/>
        <color theme="1"/>
        <rFont val="GHEA Grapalat"/>
      </rPr>
      <t xml:space="preserve"> Լոռու մարզ,                                            </t>
    </r>
  </si>
  <si>
    <r>
      <rPr>
        <sz val="9"/>
        <color theme="1"/>
        <rFont val="Arial"/>
      </rPr>
      <t xml:space="preserve">8. Ծրագրի անվանումը ____   </t>
    </r>
    <r>
      <rPr>
        <sz val="12"/>
        <color theme="1"/>
        <rFont val="Arial"/>
      </rPr>
      <t>Հանրակրթական ուսուցում</t>
    </r>
  </si>
  <si>
    <t>8. Ծրագրի անվանումը _________</t>
  </si>
  <si>
    <r>
      <rPr>
        <sz val="9"/>
        <color theme="1"/>
        <rFont val="Arial"/>
      </rP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color theme="1"/>
        <rFont val="Arial"/>
      </rPr>
      <t>ՀՀ  ԼՈՌՈՒ ՄԱՐԶՊԵՏԱՐԱՆ</t>
    </r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</si>
  <si>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</si>
  <si>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</si>
  <si>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</si>
  <si>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</si>
  <si>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</si>
  <si>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</si>
  <si>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</si>
  <si>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</si>
  <si>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</si>
  <si>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</si>
  <si>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</si>
  <si>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</si>
  <si>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</si>
  <si>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</si>
  <si>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r>
      <rPr>
        <b/>
        <sz val="8"/>
        <color rgb="FF000000"/>
        <rFont val="Ghea grapalat"/>
      </rPr>
      <t xml:space="preserve">Ա. ԸՆԹԱՑԻԿ ԾԱԽՍԵՐ
(տող 1110000+ տող 1120000 + տող 1140000+տող 1150000+տող 1160000+տող 1170000)
</t>
    </r>
    <r>
      <rPr>
        <sz val="8"/>
        <color rgb="FF000000"/>
        <rFont val="Ghea grapalat"/>
      </rPr>
      <t>այդ թվում`</t>
    </r>
  </si>
  <si>
    <r>
      <rPr>
        <b/>
        <sz val="8"/>
        <color rgb="FF000000"/>
        <rFont val="Ghea grapalat"/>
      </rP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rgb="FF000000"/>
        <rFont val="Ghea grapalat"/>
      </rPr>
      <t>այդ թվում`</t>
    </r>
  </si>
  <si>
    <r>
      <rPr>
        <i/>
        <sz val="8"/>
        <color rgb="FF000000"/>
        <rFont val="Ghea grapalat"/>
      </rPr>
      <t xml:space="preserve"> - </t>
    </r>
    <r>
      <rPr>
        <sz val="8"/>
        <color rgb="FF000000"/>
        <rFont val="Ghea grapalat"/>
      </rPr>
      <t>Էներգետիկ ծառայություններ</t>
    </r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</si>
  <si>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Պարտադիր վճարներ</t>
    </r>
  </si>
  <si>
    <r>
      <rPr>
        <b/>
        <sz val="8"/>
        <color rgb="FF000000"/>
        <rFont val="Ghea grapalat"/>
      </rPr>
      <t xml:space="preserve">Բ. ՈՉ ՖԻՆԱՆՍԱԿԱՆ ԱԿՏԻՎՆԵՐ
(տող 1200000 + 1300000)
</t>
    </r>
    <r>
      <rPr>
        <sz val="8"/>
        <color rgb="FF000000"/>
        <rFont val="Ghea grapalat"/>
      </rPr>
      <t>այդ թվում`</t>
    </r>
  </si>
  <si>
    <r>
      <rPr>
        <b/>
        <sz val="8"/>
        <color rgb="FF000000"/>
        <rFont val="Ghea grapalat"/>
      </rPr>
      <t xml:space="preserve">ԲԱ. ՈՉ ՖԻՆԱՆՍԱԿԱՆ ԱԿՏԻՎՆԵՐԻ ԳԾՈՎ ԾԱԽՍԵՐ
</t>
    </r>
    <r>
      <rPr>
        <sz val="8"/>
        <color rgb="FF000000"/>
        <rFont val="Ghea grapalat"/>
      </rPr>
      <t>այդ թվում`</t>
    </r>
  </si>
  <si>
    <r>
      <rPr>
        <b/>
        <i/>
        <sz val="8"/>
        <color rgb="FF000000"/>
        <rFont val="Ghea grapalat"/>
      </rPr>
      <t xml:space="preserve">1. ՀԻՄՆԱԿԱՆ ՄԻՋՈՑՆԵՐ
</t>
    </r>
    <r>
      <rPr>
        <sz val="8"/>
        <color rgb="FF000000"/>
        <rFont val="Ghea grapalat"/>
      </rPr>
      <t>որից`</t>
    </r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</si>
  <si>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Շենքերի և շինությունների կապիտալ վերանորոգում</t>
    </r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</si>
  <si>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Տրանսպորտային սարքավորումներ</t>
    </r>
  </si>
  <si>
    <r>
      <rPr>
        <b/>
        <sz val="8"/>
        <color rgb="FF000000"/>
        <rFont val="Ghea grapalat"/>
      </rPr>
      <t> - </t>
    </r>
    <r>
      <rPr>
        <sz val="8"/>
        <color rgb="FF000000"/>
        <rFont val="Ghea grapalat"/>
      </rPr>
      <t>Այլ մեքենաներ և սարքավորումներ</t>
    </r>
  </si>
  <si>
    <t>Էդ. Շեկոյան</t>
  </si>
  <si>
    <t>Հավելված N 1</t>
  </si>
  <si>
    <t>Ձև N 1</t>
  </si>
  <si>
    <t xml:space="preserve">Հայաստանի Հանրապետության </t>
  </si>
  <si>
    <t xml:space="preserve">ֆինանսների նախարարի </t>
  </si>
  <si>
    <t>2013 թվականի փետրվարի 4-ի N 104-Ն հրամանի</t>
  </si>
  <si>
    <t>ԾՐԱԳՐԱՅԻՆ  ՑՈՒՑԱՆԻՇՆԵՐ</t>
  </si>
  <si>
    <t xml:space="preserve"> ՊԵՏԱԿԱՆ ՈՉ ԱՌԵՎՏՐԱՅԻՆ ԿԱԶՄԱԿԵՐՊՈՒԹՅՈՒՆՆԵՐԻ ՖԻՆԱՆՍԱՏՆՏԵՍԱԿԱՆ ԳՈՐԾՈՒՆԵՈՒԹՅԱՆ ՄԱՍԻՆ</t>
  </si>
  <si>
    <t>Պետական կառավարման լիազորված մարմնի անվանումը      ՀՀ ԼՈՌՈՒ ՄԱՐԶՊԵՏԱՐԱՆ</t>
  </si>
  <si>
    <t>Պետական ոչ առևտրային կազմակերպության անվանումը   Դսեղի Հ.Թումանյանի անվան միջն. Դպրոց</t>
  </si>
  <si>
    <t>հազ. դրամ</t>
  </si>
  <si>
    <t>No</t>
  </si>
  <si>
    <t>ԸՆԴԱՄԵՆԸ ԳՈՐԾԱՌՆԱԿԱՆ ԵԿԱՄՈՒՏՆԵՐ</t>
  </si>
  <si>
    <t xml:space="preserve">I եռամսյակի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</si>
  <si>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</si>
  <si>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</si>
  <si>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</si>
  <si>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>Դրամական միջոցների տարեսկզբի (հաշվետու ժամանակաշրջանի սկզբի) մնացորդը</t>
  </si>
  <si>
    <t>ա յ դ   թ վ ու մ`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</si>
  <si>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</si>
  <si>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</si>
  <si>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</si>
  <si>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</si>
  <si>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</si>
  <si>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ԸՆԴԱՄԵՆԸ ԳՈՐԾԱՌՆԱԿԱՆ ԾԱԽՍԵՐ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</si>
  <si>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</si>
  <si>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</si>
  <si>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 xml:space="preserve">ԴՐԱՄԱՇՆՈՐՀՆԵՐ ԵՎ ԱՅԼ ՏՐԱՆՍՖԵՐՏՆԵՐ </t>
  </si>
  <si>
    <t>ԱՅԼ ԾԱԽՍԵՐ (ընդհանուր բնույթի այլ)</t>
  </si>
  <si>
    <t>ԱՌԱՋԻՆ ԿԱՐԳԻ</t>
  </si>
  <si>
    <t>ՍՏՈՐԱԳՐՈՒԹՅՈՒՆ</t>
  </si>
  <si>
    <t>Կ.Տ.</t>
  </si>
  <si>
    <t>ԵՐԿՐՈՐԴ ԿԱՐԳԻ</t>
  </si>
  <si>
    <t>__________________                                             ________________________</t>
  </si>
  <si>
    <t xml:space="preserve">ՍՏՈՐԱԳՐՈՒԹՅՈՒՆ </t>
  </si>
  <si>
    <t>Հավելված N 2</t>
  </si>
  <si>
    <t>Ձև N 2</t>
  </si>
  <si>
    <r>
      <rPr>
        <sz val="8"/>
        <color theme="1"/>
        <rFont val="Ghea grapalat"/>
      </rPr>
      <t xml:space="preserve">2013 թվականի փետրվարի 4-ի  N </t>
    </r>
    <r>
      <rPr>
        <u/>
        <sz val="8"/>
        <color theme="1"/>
        <rFont val="Ghea grapalat"/>
      </rPr>
      <t xml:space="preserve"> 104-Ն</t>
    </r>
    <r>
      <rPr>
        <sz val="8"/>
        <color theme="1"/>
        <rFont val="Ghea grapalat"/>
      </rPr>
      <t xml:space="preserve"> հրամանի</t>
    </r>
  </si>
  <si>
    <t>ՀԱՇՎԵՏՎՈՒԹՅՈՒՆ</t>
  </si>
  <si>
    <t xml:space="preserve">      ՊԵՏԱԿԱՆ ՈՉ ԱՌԵՎՏՐԱՅԻՆ ԿԱԶՄԱԿԵՐՊՈՒԹՅՈՒՆՆԵՐԻ ԴՐԱՄԱԿԱՆ ՄԻՋՈՑՆԵՐԻ ՀՈՍՔԵՐԻ ՄԱՍԻՆ</t>
  </si>
  <si>
    <r>
      <rPr>
        <sz val="10"/>
        <color theme="1"/>
        <rFont val="Ghea grapalat"/>
      </rPr>
      <t xml:space="preserve">Պետական կառավարման լիազորված մարմնի անվանումը     </t>
    </r>
    <r>
      <rPr>
        <b/>
        <sz val="10"/>
        <color theme="1"/>
        <rFont val="Ghea grapalat"/>
      </rPr>
      <t xml:space="preserve"> ՀՀ ԼՈՌՈՒ ՄԱՐԶՊԵՏԱՐԱՆ</t>
    </r>
  </si>
  <si>
    <t>Պետական ոչ առևտրային կազմակերպության անվանումը       Դսեղի Հ.Թումանյանի անվան միջն. դպրոց</t>
  </si>
  <si>
    <t>Բյուջետային ծախսերի գործառական դասակարգում (անվանումը)</t>
  </si>
  <si>
    <t>Ծ ա ծ կ ա գ ի ր ը</t>
  </si>
  <si>
    <t>Բաժին</t>
  </si>
  <si>
    <t>09</t>
  </si>
  <si>
    <t>Խումբ</t>
  </si>
  <si>
    <t>Դաս</t>
  </si>
  <si>
    <t>Ամբողջ ծածակագիր</t>
  </si>
  <si>
    <t xml:space="preserve">       հազ. դրամ</t>
  </si>
  <si>
    <t xml:space="preserve">Հաշվետու ժամանակաշրջանի ծրագրային ցուցանիշը (նախահաշվով նախատեսված) 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</si>
  <si>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</si>
  <si>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</si>
  <si>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t>Ժամկետանց պարտավորու-թյուններ</t>
  </si>
  <si>
    <t xml:space="preserve">Հաշվետու ժամանակաշրջանի  փաստացի  ցուցանիշը 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</si>
  <si>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</si>
  <si>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</si>
  <si>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</si>
  <si>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</si>
  <si>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>2.1.1</t>
  </si>
  <si>
    <t xml:space="preserve">Բյուջեներից ստացվող եկամուտներ </t>
  </si>
  <si>
    <t>2.1.1.1</t>
  </si>
  <si>
    <t>Եկամուտներ Հայաստանի Հանրապետության պետական բյուջեից</t>
  </si>
  <si>
    <t>2.1.1.2</t>
  </si>
  <si>
    <t>Եկամուտներ համայնքների բյուջեներից</t>
  </si>
  <si>
    <t>2.1.2</t>
  </si>
  <si>
    <t>Այլ աղբյուրներից ստացվող եկամուտներ</t>
  </si>
  <si>
    <t>2.1.2.1</t>
  </si>
  <si>
    <t>Ապրանքների մատակարարումից</t>
  </si>
  <si>
    <t>2.1.2.1.1</t>
  </si>
  <si>
    <t xml:space="preserve">               Պետական ոչ առևտրային կազմակերպություններից</t>
  </si>
  <si>
    <t>2.1.2.1.2</t>
  </si>
  <si>
    <t xml:space="preserve">               Այլ աղբյուրներից </t>
  </si>
  <si>
    <t>2.1.2.2</t>
  </si>
  <si>
    <t xml:space="preserve">Ծառայությունների մատուցումից </t>
  </si>
  <si>
    <t>2.1.2.2.1</t>
  </si>
  <si>
    <t>2.1.2.2.2</t>
  </si>
  <si>
    <t>2.2.1</t>
  </si>
  <si>
    <t>Բյուջեներից ստացվող դրամաշնորհներ</t>
  </si>
  <si>
    <t>2.2.1.1</t>
  </si>
  <si>
    <t>Դրամաշնորհներ Հայաստանի Հանրապետության պետական բյուջեից</t>
  </si>
  <si>
    <t>2.2.1.2</t>
  </si>
  <si>
    <t>Դրամաշնորհներ համայնքների բյուջեներից</t>
  </si>
  <si>
    <t>2.2.2</t>
  </si>
  <si>
    <t>Օտարերկրյա կառավարություններից ստացվող դրամաշնորհներ</t>
  </si>
  <si>
    <t>2.2.3</t>
  </si>
  <si>
    <t>Միջազգային կազմակերպություններից ստացվող դրամաշնորհներ</t>
  </si>
  <si>
    <t>2.2.4</t>
  </si>
  <si>
    <t>Այլ դրամաշնորհներ</t>
  </si>
  <si>
    <r>
      <rPr>
        <b/>
        <sz val="10"/>
        <color theme="1"/>
        <rFont val="Ghea grapalat"/>
      </rPr>
      <t xml:space="preserve">ԸՆԴԱՄԵՆԸ ԳՈՐԾԱՌՆԱԿԱՆ ԵԿԱՄՈՒՏՆԵՐ                                                            </t>
    </r>
    <r>
      <rPr>
        <sz val="10"/>
        <color theme="1"/>
        <rFont val="Ghea grapalat"/>
      </rPr>
      <t xml:space="preserve">    ( տող 2.1+տող 2.2+տող 2.3+տող 2.4 )</t>
    </r>
  </si>
  <si>
    <t>Գ ո ր ծ ա ռ ն ա կ ա ն   ծ ա խ ս ե ր</t>
  </si>
  <si>
    <t>ԱՇԽԱՏԱՆՔԻ ՎԱՐՁԱՏՐՈՒԹՅՈՒՆ ԵՎ ԴՐԱՆ ՀԱՎԱՍԱՐԵՑՎԱԾ ՎՃԱՐՈՒՄՆԵՐ</t>
  </si>
  <si>
    <t xml:space="preserve">ԾԱՌԱՅՈՒԹՅՈՒՆՆԵՐԻ ԵՎ ԱՊՐԱՆՔՆԵՐԻ ՁԵՌՔ ԲԵՐՄԱՆ ԴԻՄԱՑ ՎՃԱՐՈՒՄՆԵՐ </t>
  </si>
  <si>
    <t>3.2.1</t>
  </si>
  <si>
    <t xml:space="preserve">               Պետական ոչ առևտրային կազմակերպություններին</t>
  </si>
  <si>
    <t>3.2.2</t>
  </si>
  <si>
    <t xml:space="preserve">               Այլ </t>
  </si>
  <si>
    <t>3.3.1</t>
  </si>
  <si>
    <t>3.3.2</t>
  </si>
  <si>
    <t>ՍՈՑԻԱԼԱԿԱՆ ՆՊԱՍՏՆԵՐ</t>
  </si>
  <si>
    <t>3.4.1</t>
  </si>
  <si>
    <t xml:space="preserve">               Կենսաթոշակներ</t>
  </si>
  <si>
    <t>3.4.2</t>
  </si>
  <si>
    <t xml:space="preserve">               Կրթաթոշակներ</t>
  </si>
  <si>
    <t>3.4.3</t>
  </si>
  <si>
    <t xml:space="preserve">               Այլ նպաստներ</t>
  </si>
  <si>
    <t>ԱՅԼ ԾԱԽՍԵՐ</t>
  </si>
  <si>
    <t>3.5.1</t>
  </si>
  <si>
    <t>ՀԱՐԿԵՐ, ՊԱՐՏԱԴԻՐ ՎՃԱՐՆԵՐ, ՏՈՒՅԺԵՐ, ՏՈՒԳԱՆՔՆԵՐ</t>
  </si>
  <si>
    <t>3.5.1.1</t>
  </si>
  <si>
    <t xml:space="preserve">Բյուջեներ կատարվող վճարումներ </t>
  </si>
  <si>
    <t>3.5.1.1.1</t>
  </si>
  <si>
    <t>Հայաստանի Հանրապետության պետական բյուջե</t>
  </si>
  <si>
    <t>3.5.1.1.1.1</t>
  </si>
  <si>
    <t xml:space="preserve">               Հարկեր և տուրքեր</t>
  </si>
  <si>
    <t>3.5.1.1.1.2</t>
  </si>
  <si>
    <t>3.5.1.1.2</t>
  </si>
  <si>
    <t>Համայնքների բյուջեներ</t>
  </si>
  <si>
    <t>3.5.1.1.2.1</t>
  </si>
  <si>
    <t>3.5.1.1.2.2</t>
  </si>
  <si>
    <t>3.5.1.2</t>
  </si>
  <si>
    <t xml:space="preserve">Դատարանների կողմից նշանակված տույժեր և տուգանքներ </t>
  </si>
  <si>
    <t>3.5.2</t>
  </si>
  <si>
    <t>ԲՆԱԿԱՆ ԱՂԵՏՆԵՐԻ ԿԱՄ ԱՅԼ ԲՆԱԿԱՆ ՎՆԱՍՆԵՐԻ ՎԵՐԱԿԱՆԳՆՈՒՄ</t>
  </si>
  <si>
    <t>3.5.3</t>
  </si>
  <si>
    <t>ԳՈՐԾԱՌՆԱԿԱՆ ԱՅԼ ԾԱԽՍԵՐ</t>
  </si>
  <si>
    <t>3.5.3.1</t>
  </si>
  <si>
    <t>Այլ ընթացիկ ծախսեր</t>
  </si>
  <si>
    <t>3.5.3.2</t>
  </si>
  <si>
    <t>Այլ կապիտալ ծախսեր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</si>
  <si>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</si>
  <si>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</si>
  <si>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ԶՈՒՏ ԴՐԱՄԱԿԱՆ ՀՈՍՔԵՐ ՆԵՐԴՐՈՒՄԱՅԻՆ ԳՈՐԾՈՒՆԵՈՒԹՅՈՒՆԻՑ              (տող 5.1 – տող 5.2)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</si>
  <si>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</si>
  <si>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</si>
  <si>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</si>
  <si>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</si>
  <si>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</si>
  <si>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</si>
  <si>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</si>
  <si>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Դրամական  միջոցների տարեվերջի (հաշվետու ժամանակաշրջանի վերջի) մնացորդը    (տող 1 + տող 8)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</si>
  <si>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</si>
  <si>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</si>
  <si>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</si>
  <si>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</si>
  <si>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</si>
  <si>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 </t>
  </si>
  <si>
    <t xml:space="preserve">Պետական ոչ առևտրային կազմակերպության անվանումը </t>
  </si>
  <si>
    <t xml:space="preserve">                    Դսեղի Հ.Թումանյանի անվան միջն. դպրոց ՊՈԱԿ</t>
  </si>
  <si>
    <t xml:space="preserve">   Բյուջետային ծախսերի գործառական դասակարգում (անվանումը)</t>
  </si>
  <si>
    <t>Կրթություն</t>
  </si>
  <si>
    <t>*09</t>
  </si>
  <si>
    <t>*0900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</si>
  <si>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</si>
  <si>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</si>
  <si>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</si>
  <si>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</si>
  <si>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</si>
  <si>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</si>
  <si>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</si>
  <si>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</si>
  <si>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</si>
  <si>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</si>
  <si>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</si>
  <si>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</si>
  <si>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</si>
  <si>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</si>
  <si>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</si>
  <si>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</si>
  <si>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</si>
  <si>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</si>
  <si>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</si>
  <si>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</si>
  <si>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</si>
  <si>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</si>
  <si>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</si>
  <si>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</si>
  <si>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</si>
  <si>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</si>
  <si>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</si>
  <si>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</si>
  <si>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</si>
  <si>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</si>
  <si>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</si>
  <si>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>2.4. Կազմակերպության ելքերի ֆինանսավորմանն ուղղվող տարեսկզբի միջոցներ   01.01.2021թ.</t>
  </si>
  <si>
    <t>Ա. Արզումանյան</t>
  </si>
  <si>
    <t>381,4</t>
  </si>
  <si>
    <t>4515.9</t>
  </si>
  <si>
    <t>3646,7</t>
  </si>
  <si>
    <t>01.04.2021թ. --   01.07.2021 թ. ժամանակահատվածի համար</t>
  </si>
  <si>
    <r>
      <t>«</t>
    </r>
    <r>
      <rPr>
        <u/>
        <sz val="8"/>
        <color rgb="FF000000"/>
        <rFont val="GHEA Grapalat"/>
      </rPr>
      <t xml:space="preserve">  14  </t>
    </r>
    <r>
      <rPr>
        <sz val="8"/>
        <color rgb="FF000000"/>
        <rFont val="Ghea grapalat"/>
      </rPr>
      <t>» «</t>
    </r>
    <r>
      <rPr>
        <u/>
        <sz val="8"/>
        <color rgb="FF000000"/>
        <rFont val="GHEA Grapalat"/>
      </rPr>
      <t xml:space="preserve">  հուլիսի </t>
    </r>
    <r>
      <rPr>
        <sz val="8"/>
        <color rgb="FF000000"/>
        <rFont val="Ghea grapalat"/>
      </rPr>
      <t>» 20 21</t>
    </r>
    <r>
      <rPr>
        <u/>
        <sz val="8"/>
        <color rgb="FF000000"/>
        <rFont val="GHEA Grapalat"/>
      </rPr>
      <t xml:space="preserve">   </t>
    </r>
    <r>
      <rPr>
        <sz val="8"/>
        <color rgb="FF000000"/>
        <rFont val="Ghea grapalat"/>
      </rPr>
      <t xml:space="preserve"> թ․</t>
    </r>
  </si>
  <si>
    <t>01.04.2021թ. -- 01.07.2021 թ. ժամանակահատվածի համար</t>
  </si>
  <si>
    <r>
      <t>«</t>
    </r>
    <r>
      <rPr>
        <u/>
        <sz val="8"/>
        <color rgb="FF000000"/>
        <rFont val="GHEA Grapalat"/>
      </rPr>
      <t xml:space="preserve"> 14   </t>
    </r>
    <r>
      <rPr>
        <sz val="8"/>
        <color rgb="FF000000"/>
        <rFont val="Ghea grapalat"/>
      </rPr>
      <t>» «հուլիսի» 2021</t>
    </r>
    <r>
      <rPr>
        <u/>
        <sz val="8"/>
        <color rgb="FF000000"/>
        <rFont val="GHEA Grapalat"/>
      </rPr>
      <t xml:space="preserve">    </t>
    </r>
    <r>
      <rPr>
        <sz val="8"/>
        <color rgb="FF000000"/>
        <rFont val="Ghea grapalat"/>
      </rPr>
      <t xml:space="preserve"> թ․</t>
    </r>
  </si>
  <si>
    <t xml:space="preserve">            (01. 04. 2021 թ. --  01. 07. 2021 թ. ժամանակահատվածի համար)</t>
  </si>
  <si>
    <t>14.07.2021  թ.</t>
  </si>
  <si>
    <t>01.04.2021թ. -- 01.07.2021թ. ժամանակահատվածի համար</t>
  </si>
  <si>
    <t xml:space="preserve">    14.հուլիսի.2021  թ.</t>
  </si>
  <si>
    <t>14  .հուլիսի.  2021  թ.</t>
  </si>
  <si>
    <t xml:space="preserve">       առ    01.07.2021  թ. </t>
  </si>
  <si>
    <t xml:space="preserve">   -Աճեցվող ակտիվներ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</si>
</sst>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_р_._-;\-* #,##0.0_р_._-;_-* &quot;-&quot;?_р_._-;_-@"/>
    <numFmt numFmtId="165" formatCode="_(* #,##0.0_);_(* \(#,##0.0\);_(* &quot;-&quot;??_);_(@_)"/>
    <numFmt numFmtId="166" formatCode="0.0"/>
    <numFmt numFmtId="167" formatCode="_-* #,##0.0\ _դ_ր_._-;\-* #,##0.0\ _դ_ր_._-;_-* &quot;-&quot;??\ _դ_ր_._-;_-@_-"/>
  </numFmts>
  <fonts count="76">
    <font>
      <sz val="10"/>
      <color rgb="FF000000"/>
      <name val="Arial"/>
    </font>
    <font>
      <sz val="12"/>
      <color theme="1"/>
      <name val="Ghea grapalat"/>
    </font>
    <font>
      <sz val="10"/>
      <color theme="1"/>
      <name val="Ghea grapalat"/>
    </font>
    <font>
      <sz val="8"/>
      <color theme="1"/>
      <name val="Ghea grapalat"/>
    </font>
    <font>
      <sz val="12"/>
      <color theme="1"/>
      <name val="Arial"/>
    </font>
    <font>
      <b/>
      <sz val="8"/>
      <color theme="1"/>
      <name val="Ghea grapalat"/>
    </font>
    <font>
      <sz val="9"/>
      <color theme="1"/>
      <name val="Ghea grapalat"/>
    </font>
    <font>
      <sz val="10"/>
      <name val="Arial"/>
    </font>
    <font>
      <sz val="7"/>
      <color theme="1"/>
      <name val="Ghea grapalat"/>
    </font>
    <font>
      <b/>
      <sz val="8"/>
      <color rgb="FF000000"/>
      <name val="Ghea grapalat"/>
    </font>
    <font>
      <b/>
      <i/>
      <sz val="9"/>
      <color theme="1"/>
      <name val="Ghea grapalat"/>
    </font>
    <font>
      <b/>
      <i/>
      <sz val="7"/>
      <color theme="1"/>
      <name val="Ghea grapalat"/>
    </font>
    <font>
      <b/>
      <i/>
      <sz val="8"/>
      <color rgb="FF000000"/>
      <name val="Ghea grapalat"/>
    </font>
    <font>
      <i/>
      <sz val="10"/>
      <color rgb="FF000000"/>
      <name val="Ghea mariam"/>
    </font>
    <font>
      <i/>
      <sz val="10"/>
      <color theme="1"/>
      <name val="Ghea grapalat"/>
    </font>
    <font>
      <i/>
      <sz val="9"/>
      <color theme="1"/>
      <name val="Ghea grapalat"/>
    </font>
    <font>
      <i/>
      <sz val="8"/>
      <color theme="1"/>
      <name val="Ghea grapalat"/>
    </font>
    <font>
      <i/>
      <sz val="7"/>
      <color rgb="FFFF0000"/>
      <name val="Ghea grapalat"/>
    </font>
    <font>
      <sz val="8"/>
      <color rgb="FF000000"/>
      <name val="Ghea grapalat"/>
    </font>
    <font>
      <b/>
      <i/>
      <sz val="10"/>
      <color theme="1"/>
      <name val="Ghea mariam"/>
    </font>
    <font>
      <b/>
      <i/>
      <u/>
      <sz val="10"/>
      <color rgb="FF000000"/>
      <name val="Ghea grapalat"/>
    </font>
    <font>
      <b/>
      <i/>
      <sz val="7"/>
      <color rgb="FF000000"/>
      <name val="Ghea grapalat"/>
    </font>
    <font>
      <i/>
      <sz val="8"/>
      <color rgb="FF000000"/>
      <name val="Ghea grapalat"/>
    </font>
    <font>
      <b/>
      <i/>
      <u/>
      <sz val="8"/>
      <color theme="1"/>
      <name val="Ghea grapalat"/>
    </font>
    <font>
      <b/>
      <i/>
      <u/>
      <sz val="10"/>
      <color theme="1"/>
      <name val="Ghea grapalat"/>
    </font>
    <font>
      <b/>
      <sz val="10"/>
      <color theme="1"/>
      <name val="Ghea grapalat"/>
    </font>
    <font>
      <b/>
      <i/>
      <u/>
      <sz val="8"/>
      <color theme="1"/>
      <name val="Ghea grapalat"/>
    </font>
    <font>
      <b/>
      <i/>
      <u/>
      <sz val="8"/>
      <color theme="1"/>
      <name val="Calibri"/>
    </font>
    <font>
      <b/>
      <i/>
      <u/>
      <sz val="8"/>
      <color theme="1"/>
      <name val="Ghea grapalat"/>
    </font>
    <font>
      <u/>
      <sz val="10"/>
      <color theme="1"/>
      <name val="Ghea grapalat"/>
    </font>
    <font>
      <b/>
      <i/>
      <u/>
      <sz val="10"/>
      <color theme="1"/>
      <name val="Ghea grapalat"/>
    </font>
    <font>
      <b/>
      <i/>
      <u/>
      <sz val="8"/>
      <color theme="1"/>
      <name val="Ghea grapalat"/>
    </font>
    <font>
      <sz val="10"/>
      <color theme="1"/>
      <name val="Arial"/>
    </font>
    <font>
      <b/>
      <sz val="12"/>
      <color theme="1"/>
      <name val="Ghea grapalat"/>
    </font>
    <font>
      <b/>
      <sz val="11"/>
      <color theme="1"/>
      <name val="Ghea grapalat"/>
    </font>
    <font>
      <b/>
      <sz val="10"/>
      <color theme="1"/>
      <name val="Arimo"/>
    </font>
    <font>
      <sz val="9"/>
      <color theme="1"/>
      <name val="Arial"/>
    </font>
    <font>
      <sz val="11"/>
      <color theme="1"/>
      <name val="Ghea grapalat"/>
    </font>
    <font>
      <sz val="13"/>
      <color theme="1"/>
      <name val="Ghea grapalat"/>
    </font>
    <font>
      <b/>
      <sz val="7"/>
      <color theme="1"/>
      <name val="Ghea grapalat"/>
    </font>
    <font>
      <sz val="14"/>
      <color theme="1"/>
      <name val="Ghea grapalat"/>
    </font>
    <font>
      <b/>
      <i/>
      <sz val="8"/>
      <color theme="1"/>
      <name val="Ghea grapalat"/>
    </font>
    <font>
      <b/>
      <i/>
      <u/>
      <sz val="10"/>
      <color theme="1"/>
      <name val="Ghea grapalat"/>
    </font>
    <font>
      <i/>
      <u/>
      <sz val="10"/>
      <color theme="1"/>
      <name val="Ghea grapalat"/>
    </font>
    <font>
      <sz val="6"/>
      <color theme="1"/>
      <name val="Ghea grapalat"/>
    </font>
    <font>
      <b/>
      <u/>
      <sz val="8"/>
      <color theme="1"/>
      <name val="Ghea grapalat"/>
    </font>
    <font>
      <b/>
      <sz val="6"/>
      <color theme="1"/>
      <name val="Ghea grapalat"/>
    </font>
    <font>
      <u/>
      <sz val="8"/>
      <color theme="1"/>
      <name val="Ghea grapalat"/>
    </font>
    <font>
      <u/>
      <sz val="8"/>
      <color theme="1"/>
      <name val="Ghea grapalat"/>
    </font>
    <font>
      <i/>
      <sz val="10"/>
      <color theme="1"/>
      <name val="Arial"/>
    </font>
    <font>
      <b/>
      <u/>
      <sz val="6"/>
      <color theme="1"/>
      <name val="Ghea grapalat"/>
    </font>
    <font>
      <b/>
      <u/>
      <sz val="8"/>
      <color theme="1"/>
      <name val="Ghea grapalat"/>
    </font>
    <font>
      <b/>
      <sz val="9"/>
      <color theme="1"/>
      <name val="Ghea grapalat"/>
    </font>
    <font>
      <b/>
      <i/>
      <u/>
      <sz val="8"/>
      <color theme="1"/>
      <name val="Ghea grapalat"/>
    </font>
    <font>
      <u/>
      <sz val="8"/>
      <color theme="1"/>
      <name val="Ghea grapalat"/>
    </font>
    <font>
      <b/>
      <u/>
      <sz val="10"/>
      <color theme="1"/>
      <name val="Ghea grapalat"/>
    </font>
    <font>
      <sz val="8"/>
      <color theme="1"/>
      <name val="Arial"/>
    </font>
    <font>
      <b/>
      <u/>
      <sz val="11"/>
      <color theme="1"/>
      <name val="GHEA Grapalat"/>
    </font>
    <font>
      <b/>
      <u/>
      <sz val="12"/>
      <color theme="1"/>
      <name val="GHEA Grapalat"/>
    </font>
    <font>
      <u/>
      <sz val="12"/>
      <color theme="1"/>
      <name val="GHEA Grapalat"/>
    </font>
    <font>
      <b/>
      <i/>
      <u/>
      <sz val="9"/>
      <color theme="1"/>
      <name val="GHEA Grapalat"/>
    </font>
    <font>
      <u/>
      <sz val="8"/>
      <color rgb="FF000000"/>
      <name val="GHEA Grapalat"/>
    </font>
    <font>
      <b/>
      <i/>
      <sz val="9"/>
      <color theme="1"/>
      <name val="Arial"/>
    </font>
    <font>
      <sz val="10"/>
      <color rgb="FF000000"/>
      <name val="Arial"/>
    </font>
    <font>
      <b/>
      <sz val="10"/>
      <color rgb="FF000000"/>
      <name val="GHEA Grapalat"/>
      <family val="3"/>
    </font>
    <font>
      <sz val="10"/>
      <color rgb="FF000000"/>
      <name val="Arial"/>
      <family val="2"/>
      <charset val="204"/>
    </font>
    <font>
      <sz val="10"/>
      <name val="Arial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  <font>
      <sz val="7"/>
      <color rgb="FF00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3" fillId="0" borderId="0" applyFont="0" applyFill="0" applyBorder="0" applyAlignment="0" applyProtection="0"/>
    <xf numFmtId="0" fontId="66" fillId="0" borderId="14"/>
    <xf numFmtId="0" fontId="66" fillId="0" borderId="14"/>
  </cellStyleXfs>
  <cellXfs count="30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/>
    <xf numFmtId="164" fontId="11" fillId="0" borderId="2" xfId="0" applyNumberFormat="1" applyFont="1" applyBorder="1" applyAlignment="1"/>
    <xf numFmtId="49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/>
    <xf numFmtId="0" fontId="14" fillId="0" borderId="2" xfId="0" applyFont="1" applyBorder="1" applyAlignment="1"/>
    <xf numFmtId="166" fontId="17" fillId="0" borderId="2" xfId="0" applyNumberFormat="1" applyFont="1" applyBorder="1" applyAlignment="1"/>
    <xf numFmtId="49" fontId="18" fillId="2" borderId="2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/>
    <xf numFmtId="0" fontId="2" fillId="0" borderId="2" xfId="0" applyFont="1" applyBorder="1" applyAlignment="1"/>
    <xf numFmtId="0" fontId="18" fillId="2" borderId="2" xfId="0" applyFont="1" applyFill="1" applyBorder="1" applyAlignment="1">
      <alignment horizontal="left" vertical="center" wrapText="1"/>
    </xf>
    <xf numFmtId="166" fontId="19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49" fontId="21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0" fillId="0" borderId="8" xfId="0" applyFont="1" applyBorder="1" applyAlignment="1">
      <alignment vertical="center" wrapText="1"/>
    </xf>
    <xf numFmtId="0" fontId="32" fillId="0" borderId="0" xfId="0" applyFont="1" applyAlignment="1"/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0" xfId="0" applyFont="1" applyAlignment="1"/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0" fontId="32" fillId="0" borderId="2" xfId="0" applyFont="1" applyBorder="1" applyAlignment="1"/>
    <xf numFmtId="166" fontId="32" fillId="0" borderId="2" xfId="0" applyNumberFormat="1" applyFont="1" applyBorder="1" applyAlignme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4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5" fillId="0" borderId="2" xfId="0" applyFont="1" applyBorder="1" applyAlignment="1">
      <alignment vertical="center" wrapText="1"/>
    </xf>
    <xf numFmtId="166" fontId="14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166" fontId="3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 wrapText="1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25" fillId="0" borderId="0" xfId="0" applyFont="1" applyAlignment="1"/>
    <xf numFmtId="0" fontId="34" fillId="2" borderId="11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43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5" fillId="0" borderId="2" xfId="0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6" fontId="44" fillId="0" borderId="2" xfId="0" applyNumberFormat="1" applyFont="1" applyBorder="1" applyAlignment="1">
      <alignment horizontal="center" vertical="center"/>
    </xf>
    <xf numFmtId="0" fontId="45" fillId="0" borderId="2" xfId="0" applyFont="1" applyBorder="1" applyAlignment="1">
      <alignment horizontal="left" vertical="center" wrapText="1"/>
    </xf>
    <xf numFmtId="166" fontId="46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6" fontId="44" fillId="0" borderId="2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vertical="center" wrapText="1"/>
    </xf>
    <xf numFmtId="166" fontId="3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49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6" fontId="46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 wrapText="1"/>
    </xf>
    <xf numFmtId="166" fontId="50" fillId="0" borderId="2" xfId="0" applyNumberFormat="1" applyFont="1" applyBorder="1" applyAlignment="1">
      <alignment horizontal="center" vertical="center" wrapText="1"/>
    </xf>
    <xf numFmtId="166" fontId="51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2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4" fillId="2" borderId="11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166" fontId="25" fillId="2" borderId="35" xfId="0" applyNumberFormat="1" applyFont="1" applyFill="1" applyBorder="1" applyAlignment="1">
      <alignment horizontal="center" vertical="center"/>
    </xf>
    <xf numFmtId="166" fontId="2" fillId="2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Border="1" applyAlignment="1">
      <alignment horizontal="center"/>
    </xf>
    <xf numFmtId="166" fontId="2" fillId="2" borderId="39" xfId="0" applyNumberFormat="1" applyFont="1" applyFill="1" applyBorder="1" applyAlignment="1">
      <alignment horizontal="center" vertical="center"/>
    </xf>
    <xf numFmtId="166" fontId="2" fillId="2" borderId="43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66" fontId="5" fillId="2" borderId="32" xfId="0" applyNumberFormat="1" applyFont="1" applyFill="1" applyBorder="1" applyAlignment="1">
      <alignment horizontal="center" vertical="center" wrapText="1"/>
    </xf>
    <xf numFmtId="166" fontId="6" fillId="0" borderId="51" xfId="0" applyNumberFormat="1" applyFont="1" applyBorder="1" applyAlignment="1">
      <alignment horizontal="center"/>
    </xf>
    <xf numFmtId="0" fontId="2" fillId="2" borderId="55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Alignment="1"/>
    <xf numFmtId="0" fontId="32" fillId="0" borderId="8" xfId="0" applyFont="1" applyBorder="1" applyAlignment="1"/>
    <xf numFmtId="165" fontId="64" fillId="5" borderId="56" xfId="1" applyNumberFormat="1" applyFont="1" applyFill="1" applyBorder="1" applyAlignment="1">
      <alignment vertical="top"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/>
    <xf numFmtId="166" fontId="65" fillId="0" borderId="2" xfId="0" applyNumberFormat="1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18" xfId="0" applyFont="1" applyBorder="1" applyAlignment="1"/>
    <xf numFmtId="0" fontId="2" fillId="0" borderId="3" xfId="0" applyFont="1" applyBorder="1" applyAlignment="1"/>
    <xf numFmtId="0" fontId="0" fillId="0" borderId="58" xfId="0" applyFont="1" applyBorder="1" applyAlignment="1"/>
    <xf numFmtId="0" fontId="2" fillId="0" borderId="20" xfId="0" applyFont="1" applyBorder="1" applyAlignment="1"/>
    <xf numFmtId="0" fontId="2" fillId="0" borderId="7" xfId="0" applyFont="1" applyBorder="1" applyAlignment="1"/>
    <xf numFmtId="0" fontId="2" fillId="0" borderId="58" xfId="0" applyFont="1" applyBorder="1" applyAlignment="1"/>
    <xf numFmtId="166" fontId="67" fillId="6" borderId="59" xfId="2" applyNumberFormat="1" applyFont="1" applyFill="1" applyBorder="1" applyAlignment="1">
      <alignment horizontal="center" vertical="center"/>
    </xf>
    <xf numFmtId="166" fontId="68" fillId="6" borderId="60" xfId="2" applyNumberFormat="1" applyFont="1" applyFill="1" applyBorder="1" applyAlignment="1">
      <alignment horizontal="center" vertical="center"/>
    </xf>
    <xf numFmtId="166" fontId="69" fillId="0" borderId="61" xfId="0" applyNumberFormat="1" applyFont="1" applyBorder="1" applyAlignment="1">
      <alignment horizontal="center"/>
    </xf>
    <xf numFmtId="166" fontId="68" fillId="6" borderId="61" xfId="2" applyNumberFormat="1" applyFont="1" applyFill="1" applyBorder="1" applyAlignment="1">
      <alignment horizontal="center" vertical="center"/>
    </xf>
    <xf numFmtId="166" fontId="68" fillId="6" borderId="62" xfId="2" applyNumberFormat="1" applyFont="1" applyFill="1" applyBorder="1" applyAlignment="1">
      <alignment horizontal="center" vertical="center"/>
    </xf>
    <xf numFmtId="0" fontId="68" fillId="6" borderId="61" xfId="3" applyFont="1" applyFill="1" applyBorder="1" applyAlignment="1">
      <alignment horizontal="center" vertical="center"/>
    </xf>
    <xf numFmtId="0" fontId="68" fillId="6" borderId="63" xfId="0" applyNumberFormat="1" applyFont="1" applyFill="1" applyBorder="1" applyAlignment="1">
      <alignment horizontal="center" vertical="center"/>
    </xf>
    <xf numFmtId="166" fontId="70" fillId="6" borderId="64" xfId="2" applyNumberFormat="1" applyFont="1" applyFill="1" applyBorder="1" applyAlignment="1">
      <alignment horizontal="center" vertical="center"/>
    </xf>
    <xf numFmtId="166" fontId="71" fillId="6" borderId="65" xfId="2" applyNumberFormat="1" applyFont="1" applyFill="1" applyBorder="1" applyAlignment="1">
      <alignment horizontal="center" vertical="center" wrapText="1"/>
    </xf>
    <xf numFmtId="166" fontId="69" fillId="0" borderId="66" xfId="0" applyNumberFormat="1" applyFont="1" applyBorder="1" applyAlignment="1">
      <alignment horizontal="center"/>
    </xf>
    <xf numFmtId="0" fontId="68" fillId="6" borderId="67" xfId="3" applyFont="1" applyFill="1" applyBorder="1" applyAlignment="1">
      <alignment horizontal="center" vertical="center"/>
    </xf>
    <xf numFmtId="166" fontId="70" fillId="6" borderId="58" xfId="2" applyNumberFormat="1" applyFont="1" applyFill="1" applyBorder="1" applyAlignment="1">
      <alignment horizontal="center" vertical="center"/>
    </xf>
    <xf numFmtId="49" fontId="72" fillId="6" borderId="58" xfId="0" applyNumberFormat="1" applyFont="1" applyFill="1" applyBorder="1" applyAlignment="1">
      <alignment horizontal="center" wrapText="1"/>
    </xf>
    <xf numFmtId="0" fontId="72" fillId="6" borderId="58" xfId="0" applyNumberFormat="1" applyFont="1" applyFill="1" applyBorder="1" applyAlignment="1">
      <alignment horizontal="center" wrapText="1"/>
    </xf>
    <xf numFmtId="166" fontId="72" fillId="6" borderId="58" xfId="0" applyNumberFormat="1" applyFont="1" applyFill="1" applyBorder="1" applyAlignment="1">
      <alignment horizontal="center" vertical="top" wrapText="1"/>
    </xf>
    <xf numFmtId="0" fontId="72" fillId="6" borderId="58" xfId="0" applyFont="1" applyFill="1" applyBorder="1" applyAlignment="1">
      <alignment horizontal="center" vertical="top" wrapText="1"/>
    </xf>
    <xf numFmtId="0" fontId="72" fillId="6" borderId="58" xfId="0" applyFont="1" applyFill="1" applyBorder="1" applyAlignment="1">
      <alignment horizontal="center" wrapText="1"/>
    </xf>
    <xf numFmtId="0" fontId="73" fillId="2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/>
    <xf numFmtId="167" fontId="74" fillId="0" borderId="2" xfId="0" applyNumberFormat="1" applyFont="1" applyBorder="1" applyAlignment="1"/>
    <xf numFmtId="49" fontId="74" fillId="2" borderId="2" xfId="0" applyNumberFormat="1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0" fontId="7" fillId="0" borderId="7" xfId="0" applyFont="1" applyBorder="1"/>
    <xf numFmtId="0" fontId="3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27" fillId="0" borderId="57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7" fillId="0" borderId="14" xfId="0" applyFont="1" applyBorder="1"/>
    <xf numFmtId="0" fontId="26" fillId="0" borderId="9" xfId="0" applyFont="1" applyBorder="1" applyAlignment="1">
      <alignment horizontal="center" vertical="center" wrapText="1"/>
    </xf>
    <xf numFmtId="0" fontId="7" fillId="0" borderId="9" xfId="0" applyFont="1" applyBorder="1"/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7" fillId="0" borderId="8" xfId="0" applyFont="1" applyBorder="1"/>
    <xf numFmtId="0" fontId="36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7" fillId="0" borderId="37" xfId="0" applyFont="1" applyBorder="1"/>
    <xf numFmtId="0" fontId="3" fillId="2" borderId="52" xfId="0" applyFont="1" applyFill="1" applyBorder="1" applyAlignment="1">
      <alignment horizontal="left" vertical="center"/>
    </xf>
    <xf numFmtId="0" fontId="7" fillId="0" borderId="53" xfId="0" applyFont="1" applyBorder="1"/>
    <xf numFmtId="0" fontId="7" fillId="0" borderId="54" xfId="0" applyFont="1" applyBorder="1"/>
    <xf numFmtId="0" fontId="41" fillId="2" borderId="4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3" fillId="2" borderId="40" xfId="0" applyFont="1" applyFill="1" applyBorder="1" applyAlignment="1">
      <alignment horizontal="left" vertical="center"/>
    </xf>
    <xf numFmtId="0" fontId="7" fillId="0" borderId="41" xfId="0" applyFont="1" applyBorder="1"/>
    <xf numFmtId="0" fontId="7" fillId="0" borderId="42" xfId="0" applyFont="1" applyBorder="1"/>
    <xf numFmtId="0" fontId="5" fillId="2" borderId="33" xfId="0" applyFont="1" applyFill="1" applyBorder="1" applyAlignment="1">
      <alignment horizontal="center" vertical="center"/>
    </xf>
    <xf numFmtId="0" fontId="7" fillId="0" borderId="34" xfId="0" applyFont="1" applyBorder="1"/>
    <xf numFmtId="0" fontId="7" fillId="0" borderId="16" xfId="0" applyFont="1" applyBorder="1"/>
    <xf numFmtId="0" fontId="41" fillId="2" borderId="45" xfId="0" applyFont="1" applyFill="1" applyBorder="1" applyAlignment="1">
      <alignment horizontal="center" vertical="center"/>
    </xf>
    <xf numFmtId="0" fontId="7" fillId="0" borderId="46" xfId="0" applyFont="1" applyBorder="1"/>
    <xf numFmtId="0" fontId="7" fillId="0" borderId="47" xfId="0" applyFont="1" applyBorder="1"/>
    <xf numFmtId="0" fontId="5" fillId="2" borderId="48" xfId="0" applyFont="1" applyFill="1" applyBorder="1" applyAlignment="1">
      <alignment horizontal="center" vertical="center"/>
    </xf>
    <xf numFmtId="0" fontId="7" fillId="0" borderId="49" xfId="0" applyFont="1" applyBorder="1"/>
    <xf numFmtId="0" fontId="7" fillId="0" borderId="50" xfId="0" applyFont="1" applyBorder="1"/>
    <xf numFmtId="0" fontId="5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7" fillId="0" borderId="28" xfId="0" applyFont="1" applyBorder="1"/>
    <xf numFmtId="0" fontId="2" fillId="7" borderId="58" xfId="0" applyFont="1" applyFill="1" applyBorder="1" applyAlignment="1"/>
    <xf numFmtId="49" fontId="72" fillId="7" borderId="58" xfId="0" applyNumberFormat="1" applyFont="1" applyFill="1" applyBorder="1" applyAlignment="1">
      <alignment horizontal="center" wrapText="1"/>
    </xf>
    <xf numFmtId="49" fontId="75" fillId="2" borderId="2" xfId="0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left" wrapText="1"/>
    </xf>
  </cellXfs>
  <cellStyles count="4">
    <cellStyle name="Normal_balanceNEW" xfId="2"/>
    <cellStyle name="Normal_hashvetvutyunner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45" workbookViewId="0">
      <selection activeCell="N77" sqref="N77"/>
    </sheetView>
  </sheetViews>
  <sheetFormatPr defaultColWidth="14.42578125" defaultRowHeight="15" customHeight="1"/>
  <cols>
    <col min="1" max="1" width="8" customWidth="1"/>
    <col min="2" max="2" width="34.7109375" customWidth="1"/>
    <col min="3" max="3" width="6.85546875" customWidth="1"/>
    <col min="4" max="4" width="9.85546875" customWidth="1"/>
    <col min="5" max="5" width="5.28515625" customWidth="1"/>
    <col min="6" max="7" width="5.5703125" customWidth="1"/>
    <col min="8" max="8" width="11.28515625" customWidth="1"/>
    <col min="9" max="9" width="9" customWidth="1"/>
    <col min="10" max="10" width="10" customWidth="1"/>
    <col min="11" max="11" width="9.28515625" customWidth="1"/>
    <col min="12" max="13" width="5.42578125" customWidth="1"/>
    <col min="14" max="14" width="10.28515625" customWidth="1"/>
    <col min="15" max="26" width="8" customWidth="1"/>
  </cols>
  <sheetData>
    <row r="1" spans="1:26" ht="15.75" customHeight="1">
      <c r="A1" s="254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" customHeight="1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254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55" t="s">
        <v>321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.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>
      <c r="A6" s="252" t="s">
        <v>2</v>
      </c>
      <c r="B6" s="238"/>
      <c r="C6" s="238"/>
      <c r="D6" s="238"/>
      <c r="E6" s="238"/>
      <c r="F6" s="252" t="s">
        <v>3</v>
      </c>
      <c r="G6" s="238"/>
      <c r="H6" s="238"/>
      <c r="I6" s="238"/>
      <c r="J6" s="238"/>
      <c r="K6" s="238"/>
      <c r="L6" s="238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8"/>
      <c r="B7" s="9"/>
      <c r="C7" s="9"/>
      <c r="D7" s="1"/>
      <c r="E7" s="1"/>
      <c r="F7" s="252" t="s">
        <v>4</v>
      </c>
      <c r="G7" s="238"/>
      <c r="H7" s="238"/>
      <c r="I7" s="238"/>
      <c r="J7" s="238"/>
      <c r="K7" s="238"/>
      <c r="L7" s="253"/>
      <c r="M7" s="10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252" t="s">
        <v>5</v>
      </c>
      <c r="B8" s="238"/>
      <c r="C8" s="238"/>
      <c r="D8" s="238"/>
      <c r="E8" s="238"/>
      <c r="F8" s="252" t="s">
        <v>6</v>
      </c>
      <c r="G8" s="238"/>
      <c r="H8" s="238"/>
      <c r="I8" s="238"/>
      <c r="J8" s="238"/>
      <c r="K8" s="238"/>
      <c r="L8" s="253"/>
      <c r="M8" s="10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52"/>
      <c r="B9" s="238"/>
      <c r="C9" s="238"/>
      <c r="D9" s="238"/>
      <c r="E9" s="238"/>
      <c r="F9" s="252" t="s">
        <v>7</v>
      </c>
      <c r="G9" s="238"/>
      <c r="H9" s="238"/>
      <c r="I9" s="238"/>
      <c r="J9" s="238"/>
      <c r="K9" s="238"/>
      <c r="L9" s="253"/>
      <c r="M9" s="10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52"/>
      <c r="B10" s="238"/>
      <c r="C10" s="238"/>
      <c r="D10" s="238"/>
      <c r="E10" s="238"/>
      <c r="F10" s="252" t="s">
        <v>8</v>
      </c>
      <c r="G10" s="238"/>
      <c r="H10" s="238"/>
      <c r="I10" s="238"/>
      <c r="J10" s="238"/>
      <c r="K10" s="238"/>
      <c r="L10" s="238"/>
      <c r="M10" s="6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.5" customHeight="1">
      <c r="A11" s="252"/>
      <c r="B11" s="238"/>
      <c r="C11" s="238"/>
      <c r="D11" s="238"/>
      <c r="E11" s="238"/>
      <c r="F11" s="252"/>
      <c r="G11" s="238"/>
      <c r="H11" s="238"/>
      <c r="I11" s="238"/>
      <c r="J11" s="238"/>
      <c r="K11" s="238"/>
      <c r="L11" s="253"/>
      <c r="M11" s="10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>
      <c r="A12" s="252" t="s">
        <v>9</v>
      </c>
      <c r="B12" s="238"/>
      <c r="C12" s="238"/>
      <c r="D12" s="238"/>
      <c r="E12" s="238"/>
      <c r="F12" s="252" t="s">
        <v>10</v>
      </c>
      <c r="G12" s="238"/>
      <c r="H12" s="238"/>
      <c r="I12" s="238"/>
      <c r="J12" s="238"/>
      <c r="K12" s="238"/>
      <c r="L12" s="238"/>
      <c r="M12" s="11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0.5" customHeight="1">
      <c r="A13" s="252" t="s">
        <v>11</v>
      </c>
      <c r="B13" s="238"/>
      <c r="C13" s="238"/>
      <c r="D13" s="238"/>
      <c r="E13" s="238"/>
      <c r="F13" s="252" t="s">
        <v>12</v>
      </c>
      <c r="G13" s="238"/>
      <c r="H13" s="238"/>
      <c r="I13" s="238"/>
      <c r="J13" s="238"/>
      <c r="K13" s="238"/>
      <c r="L13" s="253"/>
      <c r="M13" s="12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252" t="s">
        <v>13</v>
      </c>
      <c r="B14" s="238"/>
      <c r="C14" s="238"/>
      <c r="D14" s="238"/>
      <c r="E14" s="238"/>
      <c r="F14" s="252" t="s">
        <v>14</v>
      </c>
      <c r="G14" s="238"/>
      <c r="H14" s="238"/>
      <c r="I14" s="238"/>
      <c r="J14" s="238"/>
      <c r="K14" s="238"/>
      <c r="L14" s="238"/>
      <c r="M14" s="13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8.2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>
      <c r="A16" s="241" t="s">
        <v>15</v>
      </c>
      <c r="B16" s="14" t="s">
        <v>16</v>
      </c>
      <c r="C16" s="242" t="s">
        <v>17</v>
      </c>
      <c r="D16" s="239" t="s">
        <v>18</v>
      </c>
      <c r="E16" s="243" t="s">
        <v>19</v>
      </c>
      <c r="F16" s="244"/>
      <c r="G16" s="245"/>
      <c r="H16" s="239" t="s">
        <v>20</v>
      </c>
      <c r="I16" s="239" t="s">
        <v>21</v>
      </c>
      <c r="J16" s="239" t="s">
        <v>22</v>
      </c>
      <c r="K16" s="239" t="s">
        <v>23</v>
      </c>
      <c r="L16" s="239" t="s">
        <v>24</v>
      </c>
      <c r="M16" s="239" t="s">
        <v>25</v>
      </c>
      <c r="N16" s="239" t="s">
        <v>26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5" customHeight="1">
      <c r="A17" s="240"/>
      <c r="B17" s="14" t="s">
        <v>27</v>
      </c>
      <c r="C17" s="240"/>
      <c r="D17" s="240"/>
      <c r="E17" s="15" t="s">
        <v>28</v>
      </c>
      <c r="F17" s="15" t="s">
        <v>29</v>
      </c>
      <c r="G17" s="15" t="s">
        <v>30</v>
      </c>
      <c r="H17" s="240"/>
      <c r="I17" s="240"/>
      <c r="J17" s="240"/>
      <c r="K17" s="240"/>
      <c r="L17" s="240"/>
      <c r="M17" s="240"/>
      <c r="N17" s="2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4" t="s">
        <v>31</v>
      </c>
      <c r="B18" s="15" t="s">
        <v>32</v>
      </c>
      <c r="C18" s="16" t="s">
        <v>33</v>
      </c>
      <c r="D18" s="16" t="s">
        <v>34</v>
      </c>
      <c r="E18" s="16" t="s">
        <v>35</v>
      </c>
      <c r="F18" s="16" t="s">
        <v>36</v>
      </c>
      <c r="G18" s="16" t="s">
        <v>37</v>
      </c>
      <c r="H18" s="16" t="s">
        <v>38</v>
      </c>
      <c r="I18" s="16" t="s">
        <v>39</v>
      </c>
      <c r="J18" s="16" t="s">
        <v>40</v>
      </c>
      <c r="K18" s="16" t="s">
        <v>41</v>
      </c>
      <c r="L18" s="16" t="s">
        <v>42</v>
      </c>
      <c r="M18" s="16" t="s">
        <v>43</v>
      </c>
      <c r="N18" s="16" t="s">
        <v>44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17">
        <v>2000000</v>
      </c>
      <c r="B19" s="18" t="s">
        <v>45</v>
      </c>
      <c r="C19" s="19" t="s">
        <v>46</v>
      </c>
      <c r="D19" s="203">
        <v>57341.3</v>
      </c>
      <c r="E19" s="20"/>
      <c r="F19" s="20"/>
      <c r="G19" s="20"/>
      <c r="H19" s="21">
        <v>29150.2</v>
      </c>
      <c r="I19" s="21"/>
      <c r="J19" s="20"/>
      <c r="K19" s="20"/>
      <c r="L19" s="20"/>
      <c r="M19" s="22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" customHeight="1">
      <c r="A20" s="24">
        <v>5124000</v>
      </c>
      <c r="B20" s="25" t="s">
        <v>316</v>
      </c>
      <c r="C20" s="19"/>
      <c r="D20" s="20">
        <v>2028.5</v>
      </c>
      <c r="E20" s="20"/>
      <c r="F20" s="20"/>
      <c r="G20" s="20"/>
      <c r="H20" s="21">
        <v>2028.5</v>
      </c>
      <c r="I20" s="21"/>
      <c r="J20" s="20"/>
      <c r="K20" s="20"/>
      <c r="L20" s="20"/>
      <c r="M20" s="22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7">
        <v>2112000</v>
      </c>
      <c r="B21" s="18" t="s">
        <v>47</v>
      </c>
      <c r="C21" s="19" t="s">
        <v>46</v>
      </c>
      <c r="D21" s="26"/>
      <c r="E21" s="27"/>
      <c r="F21" s="26"/>
      <c r="G21" s="27"/>
      <c r="H21" s="28"/>
      <c r="I21" s="28"/>
      <c r="J21" s="27"/>
      <c r="K21" s="27"/>
      <c r="L21" s="29"/>
      <c r="M21" s="30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2">
        <v>2112321</v>
      </c>
      <c r="B22" s="18" t="s">
        <v>48</v>
      </c>
      <c r="C22" s="33" t="s">
        <v>49</v>
      </c>
      <c r="D22" s="34"/>
      <c r="E22" s="34"/>
      <c r="F22" s="34"/>
      <c r="G22" s="34"/>
      <c r="H22" s="35"/>
      <c r="I22" s="35"/>
      <c r="J22" s="34"/>
      <c r="K22" s="34"/>
      <c r="L22" s="36"/>
      <c r="M22" s="37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>
      <c r="A23" s="32"/>
      <c r="B23" s="38" t="s">
        <v>50</v>
      </c>
      <c r="C23" s="33"/>
      <c r="D23" s="34">
        <v>804.8</v>
      </c>
      <c r="E23" s="34"/>
      <c r="F23" s="34"/>
      <c r="G23" s="34"/>
      <c r="H23" s="35">
        <v>340</v>
      </c>
      <c r="I23" s="35"/>
      <c r="J23" s="34"/>
      <c r="K23" s="34"/>
      <c r="L23" s="36"/>
      <c r="M23" s="37"/>
      <c r="N23" s="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2"/>
      <c r="B24" s="38" t="s">
        <v>51</v>
      </c>
      <c r="C24" s="33"/>
      <c r="D24" s="34"/>
      <c r="E24" s="34"/>
      <c r="F24" s="34"/>
      <c r="G24" s="34"/>
      <c r="H24" s="35"/>
      <c r="I24" s="35"/>
      <c r="J24" s="34"/>
      <c r="K24" s="34"/>
      <c r="L24" s="36"/>
      <c r="M24" s="37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32">
        <v>2112322</v>
      </c>
      <c r="B25" s="38" t="s">
        <v>52</v>
      </c>
      <c r="C25" s="33" t="s">
        <v>49</v>
      </c>
      <c r="D25" s="39"/>
      <c r="E25" s="34"/>
      <c r="F25" s="34"/>
      <c r="G25" s="34"/>
      <c r="H25" s="35"/>
      <c r="I25" s="35"/>
      <c r="J25" s="34"/>
      <c r="K25" s="34"/>
      <c r="L25" s="36"/>
      <c r="M25" s="37"/>
      <c r="N25" s="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32">
        <v>2113000</v>
      </c>
      <c r="B26" s="18" t="s">
        <v>53</v>
      </c>
      <c r="C26" s="19" t="s">
        <v>46</v>
      </c>
      <c r="D26" s="34"/>
      <c r="E26" s="34"/>
      <c r="F26" s="34"/>
      <c r="G26" s="34"/>
      <c r="H26" s="35">
        <v>71.7</v>
      </c>
      <c r="I26" s="35"/>
      <c r="J26" s="34"/>
      <c r="K26" s="34"/>
      <c r="L26" s="40"/>
      <c r="M26" s="37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32">
        <v>2113130</v>
      </c>
      <c r="B27" s="38" t="s">
        <v>54</v>
      </c>
      <c r="C27" s="33">
        <v>741500</v>
      </c>
      <c r="D27" s="34"/>
      <c r="E27" s="41"/>
      <c r="F27" s="34"/>
      <c r="G27" s="41"/>
      <c r="H27" s="42"/>
      <c r="I27" s="42"/>
      <c r="J27" s="43"/>
      <c r="K27" s="43"/>
      <c r="L27" s="37"/>
      <c r="M27" s="37"/>
      <c r="N27" s="3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32">
        <v>2113210</v>
      </c>
      <c r="B28" s="38" t="s">
        <v>55</v>
      </c>
      <c r="C28" s="33">
        <v>742100</v>
      </c>
      <c r="D28" s="34"/>
      <c r="E28" s="41"/>
      <c r="F28" s="34"/>
      <c r="G28" s="41"/>
      <c r="H28" s="42"/>
      <c r="I28" s="42"/>
      <c r="J28" s="44"/>
      <c r="K28" s="44"/>
      <c r="L28" s="37"/>
      <c r="M28" s="37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32">
        <v>2113411</v>
      </c>
      <c r="B29" s="45" t="s">
        <v>56</v>
      </c>
      <c r="C29" s="33" t="s">
        <v>49</v>
      </c>
      <c r="D29" s="37">
        <v>54508</v>
      </c>
      <c r="E29" s="46"/>
      <c r="F29" s="46"/>
      <c r="G29" s="46"/>
      <c r="H29" s="37">
        <v>26710</v>
      </c>
      <c r="I29" s="37"/>
      <c r="J29" s="46"/>
      <c r="K29" s="46"/>
      <c r="L29" s="47"/>
      <c r="M29" s="47"/>
      <c r="N29" s="4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6.25" customHeight="1">
      <c r="A30" s="17">
        <v>1100000</v>
      </c>
      <c r="B30" s="18" t="s">
        <v>57</v>
      </c>
      <c r="C30" s="19" t="s">
        <v>46</v>
      </c>
      <c r="D30" s="37">
        <v>57341.3</v>
      </c>
      <c r="E30" s="37"/>
      <c r="F30" s="37"/>
      <c r="G30" s="37"/>
      <c r="H30" s="232">
        <v>29120.5</v>
      </c>
      <c r="I30" s="209"/>
      <c r="J30" s="37">
        <v>25163.599999999999</v>
      </c>
      <c r="K30" s="209">
        <v>27980.799999999999</v>
      </c>
      <c r="L30" s="37"/>
      <c r="M30" s="37"/>
      <c r="N30" s="233">
        <v>3956.9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17">
        <v>1110000</v>
      </c>
      <c r="B31" s="18" t="s">
        <v>58</v>
      </c>
      <c r="C31" s="19" t="s">
        <v>46</v>
      </c>
      <c r="D31" s="37"/>
      <c r="E31" s="37"/>
      <c r="F31" s="37"/>
      <c r="G31" s="37"/>
      <c r="H31" s="207"/>
      <c r="I31" s="210"/>
      <c r="J31" s="210"/>
      <c r="K31" s="213"/>
      <c r="L31" s="208"/>
      <c r="M31" s="37"/>
      <c r="N31" s="3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>
      <c r="A32" s="32">
        <v>1111000</v>
      </c>
      <c r="B32" s="38" t="s">
        <v>59</v>
      </c>
      <c r="C32" s="33" t="s">
        <v>60</v>
      </c>
      <c r="D32" s="37">
        <v>51127.1</v>
      </c>
      <c r="E32" s="37"/>
      <c r="F32" s="37"/>
      <c r="G32" s="37"/>
      <c r="H32" s="207">
        <v>25130.9</v>
      </c>
      <c r="I32" s="210"/>
      <c r="J32" s="210">
        <v>21338.6</v>
      </c>
      <c r="K32" s="301">
        <v>24985.3</v>
      </c>
      <c r="L32" s="208"/>
      <c r="M32" s="37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3.5" customHeight="1">
      <c r="A33" s="17">
        <v>1120000</v>
      </c>
      <c r="B33" s="18" t="s">
        <v>61</v>
      </c>
      <c r="C33" s="19" t="s">
        <v>46</v>
      </c>
      <c r="D33" s="37"/>
      <c r="E33" s="37"/>
      <c r="F33" s="37"/>
      <c r="G33" s="37"/>
      <c r="H33" s="37"/>
      <c r="I33" s="212"/>
      <c r="J33" s="207"/>
      <c r="K33" s="213"/>
      <c r="L33" s="208"/>
      <c r="M33" s="37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48">
        <v>1121000</v>
      </c>
      <c r="B34" s="25" t="s">
        <v>62</v>
      </c>
      <c r="C34" s="49" t="s">
        <v>49</v>
      </c>
      <c r="D34" s="208"/>
      <c r="E34" s="208"/>
      <c r="F34" s="208"/>
      <c r="G34" s="208"/>
      <c r="H34" s="208"/>
      <c r="I34" s="208"/>
      <c r="J34" s="211"/>
      <c r="K34" s="213"/>
      <c r="L34" s="208"/>
      <c r="M34" s="208"/>
      <c r="N34" s="20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32">
        <v>1121200</v>
      </c>
      <c r="B35" s="50" t="s">
        <v>63</v>
      </c>
      <c r="C35" s="33">
        <v>421200</v>
      </c>
      <c r="D35" s="37">
        <v>1793.4</v>
      </c>
      <c r="E35" s="37"/>
      <c r="F35" s="37"/>
      <c r="G35" s="37"/>
      <c r="H35" s="207">
        <v>1454</v>
      </c>
      <c r="I35" s="210"/>
      <c r="J35">
        <v>1430.5</v>
      </c>
      <c r="K35" s="213">
        <v>1431.9</v>
      </c>
      <c r="L35" s="208"/>
      <c r="M35" s="37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32">
        <v>1121300</v>
      </c>
      <c r="B36" s="38" t="s">
        <v>64</v>
      </c>
      <c r="C36" s="33">
        <v>421300</v>
      </c>
      <c r="D36" s="37"/>
      <c r="E36" s="37"/>
      <c r="F36" s="37"/>
      <c r="G36" s="37"/>
      <c r="H36" s="207"/>
      <c r="I36" s="210"/>
      <c r="J36" s="207"/>
      <c r="K36" s="210"/>
      <c r="L36" s="208"/>
      <c r="M36" s="37"/>
      <c r="N36" s="3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32">
        <v>1121400</v>
      </c>
      <c r="B37" s="38" t="s">
        <v>65</v>
      </c>
      <c r="C37" s="33">
        <v>421400</v>
      </c>
      <c r="D37" s="37">
        <v>66</v>
      </c>
      <c r="E37" s="37"/>
      <c r="F37" s="37"/>
      <c r="G37" s="37"/>
      <c r="H37" s="207">
        <v>33</v>
      </c>
      <c r="I37" s="210"/>
      <c r="J37" s="207">
        <v>33</v>
      </c>
      <c r="K37" s="210">
        <v>33</v>
      </c>
      <c r="L37" s="208"/>
      <c r="M37" s="37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32">
        <v>1121700</v>
      </c>
      <c r="B38" s="38" t="s">
        <v>66</v>
      </c>
      <c r="C38" s="33">
        <v>421700</v>
      </c>
      <c r="D38" s="37">
        <v>2160</v>
      </c>
      <c r="E38" s="37"/>
      <c r="F38" s="37"/>
      <c r="G38" s="37"/>
      <c r="H38" s="207">
        <v>1080</v>
      </c>
      <c r="I38" s="210"/>
      <c r="J38" s="207">
        <v>900</v>
      </c>
      <c r="K38" s="213">
        <v>900</v>
      </c>
      <c r="L38" s="208"/>
      <c r="M38" s="37"/>
      <c r="N38" s="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48">
        <v>1122000</v>
      </c>
      <c r="B39" s="25" t="s">
        <v>67</v>
      </c>
      <c r="C39" s="49" t="s">
        <v>49</v>
      </c>
      <c r="D39" s="37"/>
      <c r="E39" s="37"/>
      <c r="F39" s="37"/>
      <c r="G39" s="37"/>
      <c r="H39" s="207"/>
      <c r="I39" s="210"/>
      <c r="J39" s="207"/>
      <c r="K39" s="210"/>
      <c r="L39" s="208"/>
      <c r="M39" s="37"/>
      <c r="N39" s="3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32">
        <v>1122100</v>
      </c>
      <c r="B40" s="25" t="s">
        <v>68</v>
      </c>
      <c r="C40" s="33"/>
      <c r="D40" s="37"/>
      <c r="E40" s="37"/>
      <c r="F40" s="37"/>
      <c r="G40" s="37"/>
      <c r="H40" s="37"/>
      <c r="I40" s="37"/>
      <c r="J40" s="207"/>
      <c r="K40" s="210"/>
      <c r="L40" s="208"/>
      <c r="M40" s="37"/>
      <c r="N40" s="3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32"/>
      <c r="B41" s="38" t="s">
        <v>69</v>
      </c>
      <c r="C41" s="33">
        <v>422100</v>
      </c>
      <c r="D41" s="37">
        <v>100.4</v>
      </c>
      <c r="E41" s="37"/>
      <c r="F41" s="37"/>
      <c r="G41" s="37"/>
      <c r="H41" s="207">
        <v>70.400000000000006</v>
      </c>
      <c r="I41" s="210"/>
      <c r="J41" s="207">
        <v>70.400000000000006</v>
      </c>
      <c r="K41" s="210">
        <v>70.400000000000006</v>
      </c>
      <c r="L41" s="208"/>
      <c r="M41" s="37"/>
      <c r="N41" s="3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32"/>
      <c r="B42" s="38" t="s">
        <v>51</v>
      </c>
      <c r="C42" s="33"/>
      <c r="D42" s="37"/>
      <c r="E42" s="37"/>
      <c r="F42" s="37"/>
      <c r="G42" s="37"/>
      <c r="H42" s="207"/>
      <c r="I42" s="210"/>
      <c r="J42" s="207"/>
      <c r="K42" s="210"/>
      <c r="L42" s="208"/>
      <c r="M42" s="37"/>
      <c r="N42" s="3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32">
        <v>1122300</v>
      </c>
      <c r="B43" s="38" t="s">
        <v>70</v>
      </c>
      <c r="C43" s="33">
        <v>422900</v>
      </c>
      <c r="D43" s="37"/>
      <c r="E43" s="37"/>
      <c r="F43" s="37"/>
      <c r="G43" s="37"/>
      <c r="H43" s="207"/>
      <c r="I43" s="210"/>
      <c r="J43" s="207"/>
      <c r="K43" s="210"/>
      <c r="L43" s="208"/>
      <c r="M43" s="37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24">
        <v>1123000</v>
      </c>
      <c r="B44" s="25" t="s">
        <v>71</v>
      </c>
      <c r="C44" s="49" t="s">
        <v>49</v>
      </c>
      <c r="D44" s="37"/>
      <c r="E44" s="37"/>
      <c r="F44" s="37"/>
      <c r="G44" s="37"/>
      <c r="H44" s="37"/>
      <c r="I44" s="37"/>
      <c r="J44" s="207"/>
      <c r="K44" s="210"/>
      <c r="L44" s="208"/>
      <c r="M44" s="37"/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32">
        <v>1123200</v>
      </c>
      <c r="B45" s="38" t="s">
        <v>72</v>
      </c>
      <c r="C45" s="33">
        <v>423200</v>
      </c>
      <c r="D45" s="37"/>
      <c r="E45" s="37"/>
      <c r="F45" s="37"/>
      <c r="G45" s="37"/>
      <c r="H45" s="37"/>
      <c r="I45" s="37"/>
      <c r="J45" s="207"/>
      <c r="K45" s="210"/>
      <c r="L45" s="208"/>
      <c r="M45" s="37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32">
        <v>1123300</v>
      </c>
      <c r="B46" s="38" t="s">
        <v>73</v>
      </c>
      <c r="C46" s="33">
        <v>423300</v>
      </c>
      <c r="D46" s="37"/>
      <c r="E46" s="37"/>
      <c r="F46" s="37"/>
      <c r="G46" s="37"/>
      <c r="H46" s="37"/>
      <c r="I46" s="37"/>
      <c r="J46" s="207"/>
      <c r="K46" s="210"/>
      <c r="L46" s="208"/>
      <c r="M46" s="37"/>
      <c r="N46" s="3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32">
        <v>1123400</v>
      </c>
      <c r="B47" s="38" t="s">
        <v>74</v>
      </c>
      <c r="C47" s="33">
        <v>423400</v>
      </c>
      <c r="D47" s="37">
        <v>20</v>
      </c>
      <c r="E47" s="37"/>
      <c r="F47" s="37"/>
      <c r="G47" s="37"/>
      <c r="H47" s="37"/>
      <c r="I47" s="37"/>
      <c r="J47" s="207"/>
      <c r="K47" s="210"/>
      <c r="L47" s="208"/>
      <c r="M47" s="37"/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32">
        <v>1123800</v>
      </c>
      <c r="B48" s="38" t="s">
        <v>75</v>
      </c>
      <c r="C48" s="33">
        <v>423900</v>
      </c>
      <c r="D48" s="37">
        <v>64.8</v>
      </c>
      <c r="E48" s="37"/>
      <c r="F48" s="37"/>
      <c r="G48" s="37"/>
      <c r="H48" s="37"/>
      <c r="I48" s="37"/>
      <c r="J48" s="207"/>
      <c r="K48" s="210"/>
      <c r="L48" s="208"/>
      <c r="M48" s="37"/>
      <c r="N48" s="3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24">
        <v>1124000</v>
      </c>
      <c r="B49" s="25" t="s">
        <v>76</v>
      </c>
      <c r="C49" s="49" t="s">
        <v>49</v>
      </c>
      <c r="D49" s="37"/>
      <c r="E49" s="37"/>
      <c r="F49" s="37"/>
      <c r="G49" s="37"/>
      <c r="H49" s="37"/>
      <c r="I49" s="37"/>
      <c r="J49" s="207"/>
      <c r="K49" s="210"/>
      <c r="L49" s="208"/>
      <c r="M49" s="37"/>
      <c r="N49" s="3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32">
        <v>1124100</v>
      </c>
      <c r="B50" s="38" t="s">
        <v>77</v>
      </c>
      <c r="C50" s="33">
        <v>424100</v>
      </c>
      <c r="D50" s="37">
        <v>428</v>
      </c>
      <c r="E50" s="37"/>
      <c r="F50" s="37"/>
      <c r="G50" s="37"/>
      <c r="H50" s="37">
        <v>328</v>
      </c>
      <c r="I50" s="37"/>
      <c r="J50" s="207">
        <v>181.2</v>
      </c>
      <c r="K50" s="210">
        <v>181.2</v>
      </c>
      <c r="L50" s="208"/>
      <c r="M50" s="37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>
      <c r="A51" s="24">
        <v>1125000</v>
      </c>
      <c r="B51" s="25" t="s">
        <v>78</v>
      </c>
      <c r="C51" s="49" t="s">
        <v>49</v>
      </c>
      <c r="D51" s="37"/>
      <c r="E51" s="37"/>
      <c r="F51" s="37"/>
      <c r="G51" s="37"/>
      <c r="H51" s="37"/>
      <c r="I51" s="37"/>
      <c r="J51" s="207"/>
      <c r="K51" s="210"/>
      <c r="L51" s="208"/>
      <c r="M51" s="37"/>
      <c r="N51" s="3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32">
        <v>1125100</v>
      </c>
      <c r="B52" s="38" t="s">
        <v>79</v>
      </c>
      <c r="C52" s="33">
        <v>425100</v>
      </c>
      <c r="D52" s="37">
        <v>100</v>
      </c>
      <c r="E52" s="37"/>
      <c r="F52" s="37"/>
      <c r="G52" s="37"/>
      <c r="H52" s="37"/>
      <c r="I52" s="37"/>
      <c r="J52" s="207"/>
      <c r="K52" s="210"/>
      <c r="L52" s="208"/>
      <c r="M52" s="37"/>
      <c r="N52" s="3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>
      <c r="A53" s="32">
        <v>1125200</v>
      </c>
      <c r="B53" s="38" t="s">
        <v>80</v>
      </c>
      <c r="C53" s="33">
        <v>425200</v>
      </c>
      <c r="D53" s="37">
        <v>70</v>
      </c>
      <c r="E53" s="37"/>
      <c r="F53" s="37"/>
      <c r="G53" s="37"/>
      <c r="H53" s="37">
        <v>70</v>
      </c>
      <c r="I53" s="37"/>
      <c r="J53" s="207">
        <v>26</v>
      </c>
      <c r="K53" s="210">
        <v>26</v>
      </c>
      <c r="L53" s="208"/>
      <c r="M53" s="37"/>
      <c r="N53" s="3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24">
        <v>1126000</v>
      </c>
      <c r="B54" s="25" t="s">
        <v>81</v>
      </c>
      <c r="C54" s="49" t="s">
        <v>49</v>
      </c>
      <c r="D54" s="37"/>
      <c r="E54" s="37"/>
      <c r="F54" s="37"/>
      <c r="G54" s="37"/>
      <c r="H54" s="37"/>
      <c r="I54" s="37"/>
      <c r="J54" s="207"/>
      <c r="K54" s="210"/>
      <c r="L54" s="208"/>
      <c r="M54" s="37"/>
      <c r="N54" s="3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2">
        <v>1126100</v>
      </c>
      <c r="B55" s="38" t="s">
        <v>82</v>
      </c>
      <c r="C55" s="33">
        <v>426100</v>
      </c>
      <c r="D55" s="37">
        <v>100</v>
      </c>
      <c r="E55" s="37"/>
      <c r="F55" s="37"/>
      <c r="G55" s="37"/>
      <c r="H55" s="37">
        <v>50</v>
      </c>
      <c r="I55" s="37"/>
      <c r="J55" s="207">
        <v>49.7</v>
      </c>
      <c r="K55" s="210">
        <v>49.7</v>
      </c>
      <c r="L55" s="208"/>
      <c r="M55" s="37"/>
      <c r="N55" s="3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32">
        <v>1126300</v>
      </c>
      <c r="B56" s="38" t="s">
        <v>83</v>
      </c>
      <c r="C56" s="33" t="s">
        <v>84</v>
      </c>
      <c r="D56" s="37"/>
      <c r="E56" s="37"/>
      <c r="F56" s="37"/>
      <c r="G56" s="37"/>
      <c r="H56" s="37"/>
      <c r="I56" s="37"/>
      <c r="J56" s="207"/>
      <c r="K56" s="210"/>
      <c r="L56" s="208"/>
      <c r="M56" s="37"/>
      <c r="N56" s="3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32">
        <v>1126400</v>
      </c>
      <c r="B57" s="38" t="s">
        <v>85</v>
      </c>
      <c r="C57" s="33">
        <v>426400</v>
      </c>
      <c r="D57" s="37"/>
      <c r="E57" s="37"/>
      <c r="F57" s="37"/>
      <c r="G57" s="37"/>
      <c r="H57" s="37"/>
      <c r="I57" s="37"/>
      <c r="J57" s="207"/>
      <c r="K57" s="210"/>
      <c r="L57" s="208"/>
      <c r="M57" s="37"/>
      <c r="N57" s="3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2">
        <v>1126700</v>
      </c>
      <c r="B58" s="38" t="s">
        <v>86</v>
      </c>
      <c r="C58" s="33">
        <v>426700</v>
      </c>
      <c r="D58" s="37">
        <v>350</v>
      </c>
      <c r="E58" s="37"/>
      <c r="F58" s="37"/>
      <c r="G58" s="37"/>
      <c r="H58" s="37">
        <v>350</v>
      </c>
      <c r="I58" s="37"/>
      <c r="J58" s="207">
        <v>289.3</v>
      </c>
      <c r="K58" s="213">
        <v>289.3</v>
      </c>
      <c r="L58" s="208"/>
      <c r="M58" s="37"/>
      <c r="N58" s="3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2">
        <v>1126800</v>
      </c>
      <c r="B59" s="38" t="s">
        <v>87</v>
      </c>
      <c r="C59" s="33">
        <v>426900</v>
      </c>
      <c r="D59" s="37"/>
      <c r="E59" s="37"/>
      <c r="F59" s="37"/>
      <c r="G59" s="37"/>
      <c r="H59" s="37"/>
      <c r="I59" s="37"/>
      <c r="J59" s="207"/>
      <c r="K59" s="210"/>
      <c r="L59" s="208"/>
      <c r="M59" s="37"/>
      <c r="N59" s="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3.75" customHeight="1">
      <c r="A60" s="24">
        <v>1172000</v>
      </c>
      <c r="B60" s="25" t="s">
        <v>88</v>
      </c>
      <c r="C60" s="49" t="s">
        <v>49</v>
      </c>
      <c r="D60" s="37"/>
      <c r="E60" s="37"/>
      <c r="F60" s="37"/>
      <c r="G60" s="37"/>
      <c r="H60" s="37"/>
      <c r="I60" s="37"/>
      <c r="J60" s="207"/>
      <c r="K60" s="210"/>
      <c r="L60" s="208"/>
      <c r="M60" s="37"/>
      <c r="N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32">
        <v>1172300</v>
      </c>
      <c r="B61" s="18" t="s">
        <v>89</v>
      </c>
      <c r="C61" s="33">
        <v>482300</v>
      </c>
      <c r="D61" s="37">
        <v>100</v>
      </c>
      <c r="E61" s="37"/>
      <c r="F61" s="37"/>
      <c r="G61" s="37"/>
      <c r="H61" s="37">
        <v>15</v>
      </c>
      <c r="I61" s="37"/>
      <c r="J61" s="207">
        <v>14</v>
      </c>
      <c r="K61" s="213">
        <v>14</v>
      </c>
      <c r="L61" s="208"/>
      <c r="M61" s="37"/>
      <c r="N61" s="3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3.75" customHeight="1">
      <c r="A62" s="17">
        <v>4000000</v>
      </c>
      <c r="B62" s="18" t="s">
        <v>90</v>
      </c>
      <c r="C62" s="19" t="s">
        <v>46</v>
      </c>
      <c r="D62" s="37"/>
      <c r="E62" s="37"/>
      <c r="F62" s="37"/>
      <c r="G62" s="37"/>
      <c r="H62" s="37"/>
      <c r="I62" s="37"/>
      <c r="J62" s="37"/>
      <c r="K62" s="212"/>
      <c r="L62" s="37"/>
      <c r="M62" s="37"/>
      <c r="N62" s="3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>
      <c r="A63" s="17">
        <v>1200000</v>
      </c>
      <c r="B63" s="18" t="s">
        <v>91</v>
      </c>
      <c r="C63" s="19" t="s">
        <v>49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24">
        <v>1210000</v>
      </c>
      <c r="B64" s="25" t="s">
        <v>92</v>
      </c>
      <c r="C64" s="49" t="s">
        <v>49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>
      <c r="A65" s="32">
        <v>1213000</v>
      </c>
      <c r="B65" s="18" t="s">
        <v>93</v>
      </c>
      <c r="C65" s="33">
        <v>511300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2">
        <v>1214000</v>
      </c>
      <c r="B66" s="18" t="s">
        <v>94</v>
      </c>
      <c r="C66" s="33">
        <v>512100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32">
        <v>1215000</v>
      </c>
      <c r="B67" s="38" t="s">
        <v>95</v>
      </c>
      <c r="C67" s="33">
        <v>512200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32">
        <v>1216000</v>
      </c>
      <c r="B68" s="18" t="s">
        <v>96</v>
      </c>
      <c r="C68" s="33">
        <v>512900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03">
        <v>1218300</v>
      </c>
      <c r="B69" s="38" t="s">
        <v>331</v>
      </c>
      <c r="C69" s="33">
        <v>513100</v>
      </c>
      <c r="D69" s="37">
        <v>800</v>
      </c>
      <c r="E69" s="37"/>
      <c r="F69" s="37"/>
      <c r="G69" s="37"/>
      <c r="H69" s="37">
        <v>800</v>
      </c>
      <c r="I69" s="37"/>
      <c r="J69" s="37">
        <v>800</v>
      </c>
      <c r="K69" s="37"/>
      <c r="L69" s="37"/>
      <c r="M69" s="37"/>
      <c r="N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.5" customHeight="1">
      <c r="A70" s="8"/>
      <c r="B70" s="9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8"/>
      <c r="B71" s="2" t="s">
        <v>322</v>
      </c>
      <c r="C71" s="8"/>
      <c r="D71" s="51"/>
      <c r="E71" s="51"/>
      <c r="F71" s="51"/>
      <c r="G71" s="5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>
      <c r="A72" s="8"/>
      <c r="B72" s="2"/>
      <c r="C72" s="8"/>
      <c r="D72" s="51"/>
      <c r="E72" s="51"/>
      <c r="F72" s="51"/>
      <c r="G72" s="5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8"/>
      <c r="B73" s="52" t="s">
        <v>98</v>
      </c>
      <c r="C73" s="53"/>
      <c r="D73" s="54"/>
      <c r="E73" s="55"/>
      <c r="F73" s="247"/>
      <c r="G73" s="248"/>
      <c r="H73" s="20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8"/>
      <c r="B74" s="57"/>
      <c r="C74" s="58"/>
      <c r="D74" s="249" t="s">
        <v>99</v>
      </c>
      <c r="E74" s="250"/>
      <c r="F74" s="246" t="s">
        <v>100</v>
      </c>
      <c r="G74" s="246"/>
      <c r="H74" s="2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8.25" customHeight="1">
      <c r="A75" s="8"/>
      <c r="B75" s="57"/>
      <c r="C75" s="59"/>
      <c r="D75" s="60"/>
      <c r="E75" s="61"/>
      <c r="F75" s="4"/>
      <c r="G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8"/>
      <c r="B76" s="52" t="s">
        <v>101</v>
      </c>
      <c r="C76" s="8"/>
      <c r="D76" s="54"/>
      <c r="E76" s="62"/>
      <c r="F76" s="204"/>
      <c r="G76" s="204"/>
      <c r="H76" s="20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8"/>
      <c r="B77" s="8"/>
      <c r="C77" s="58"/>
      <c r="D77" s="251" t="s">
        <v>99</v>
      </c>
      <c r="E77" s="238"/>
      <c r="F77" s="246" t="s">
        <v>317</v>
      </c>
      <c r="G77" s="246"/>
      <c r="H77" s="2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8"/>
      <c r="B78" s="2"/>
      <c r="C78" s="8"/>
      <c r="D78" s="60"/>
      <c r="E78" s="60"/>
      <c r="F78" s="237"/>
      <c r="G78" s="23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8"/>
      <c r="B79" s="4"/>
      <c r="C79" s="9"/>
      <c r="G79" s="6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8"/>
      <c r="B81" s="9"/>
      <c r="C81" s="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8"/>
      <c r="B82" s="9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8"/>
      <c r="B83" s="9"/>
      <c r="C83" s="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8"/>
      <c r="B84" s="9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8"/>
      <c r="B85" s="9"/>
      <c r="C85" s="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8"/>
      <c r="B86" s="9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8"/>
      <c r="B87" s="9"/>
      <c r="C87" s="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8"/>
      <c r="B88" s="9"/>
      <c r="C88" s="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8"/>
      <c r="B89" s="9"/>
      <c r="C89" s="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8"/>
      <c r="B90" s="9"/>
      <c r="C90" s="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8"/>
      <c r="B91" s="9"/>
      <c r="C91" s="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8"/>
      <c r="B92" s="9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8"/>
      <c r="B93" s="9"/>
      <c r="C93" s="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8"/>
      <c r="B94" s="9"/>
      <c r="C94" s="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8"/>
      <c r="B95" s="9"/>
      <c r="C95" s="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8"/>
      <c r="B96" s="9"/>
      <c r="C96" s="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8"/>
      <c r="B97" s="9"/>
      <c r="C97" s="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8"/>
      <c r="B98" s="9"/>
      <c r="C98" s="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8"/>
      <c r="B99" s="9"/>
      <c r="C99" s="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8"/>
      <c r="B100" s="9"/>
      <c r="C100" s="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8"/>
      <c r="B101" s="9"/>
      <c r="C101" s="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8"/>
      <c r="B102" s="9"/>
      <c r="C102" s="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8"/>
      <c r="B103" s="9"/>
      <c r="C103" s="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8"/>
      <c r="B104" s="9"/>
      <c r="C104" s="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8"/>
      <c r="B105" s="9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8"/>
      <c r="B106" s="9"/>
      <c r="C106" s="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8"/>
      <c r="B107" s="9"/>
      <c r="C107" s="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8"/>
      <c r="B108" s="9"/>
      <c r="C108" s="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8"/>
      <c r="B109" s="9"/>
      <c r="C109" s="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8"/>
      <c r="B110" s="9"/>
      <c r="C110" s="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8"/>
      <c r="B111" s="9"/>
      <c r="C111" s="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8"/>
      <c r="B112" s="9"/>
      <c r="C112" s="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8"/>
      <c r="B113" s="9"/>
      <c r="C113" s="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8"/>
      <c r="B114" s="9"/>
      <c r="C114" s="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8"/>
      <c r="B115" s="9"/>
      <c r="C115" s="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8"/>
      <c r="B116" s="9"/>
      <c r="C116" s="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8"/>
      <c r="B117" s="9"/>
      <c r="C117" s="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8"/>
      <c r="B118" s="9"/>
      <c r="C118" s="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8"/>
      <c r="B119" s="9"/>
      <c r="C119" s="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8"/>
      <c r="B120" s="9"/>
      <c r="C120" s="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8"/>
      <c r="B121" s="9"/>
      <c r="C121" s="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8"/>
      <c r="B122" s="9"/>
      <c r="C122" s="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8"/>
      <c r="B123" s="9"/>
      <c r="C123" s="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8"/>
      <c r="B124" s="9"/>
      <c r="C124" s="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8"/>
      <c r="B125" s="9"/>
      <c r="C125" s="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8"/>
      <c r="B126" s="9"/>
      <c r="C126" s="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8"/>
      <c r="B127" s="9"/>
      <c r="C127" s="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8"/>
      <c r="B128" s="9"/>
      <c r="C128" s="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8"/>
      <c r="B129" s="9"/>
      <c r="C129" s="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8"/>
      <c r="B130" s="9"/>
      <c r="C130" s="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8"/>
      <c r="B131" s="9"/>
      <c r="C131" s="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8"/>
      <c r="B132" s="9"/>
      <c r="C132" s="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8"/>
      <c r="B133" s="9"/>
      <c r="C133" s="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8"/>
      <c r="B134" s="9"/>
      <c r="C134" s="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8"/>
      <c r="B135" s="9"/>
      <c r="C135" s="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8"/>
      <c r="B136" s="9"/>
      <c r="C136" s="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8"/>
      <c r="B137" s="9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8"/>
      <c r="B138" s="9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8"/>
      <c r="B139" s="9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8"/>
      <c r="B140" s="9"/>
      <c r="C140" s="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8"/>
      <c r="B141" s="9"/>
      <c r="C141" s="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8"/>
      <c r="B142" s="9"/>
      <c r="C142" s="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8"/>
      <c r="B143" s="9"/>
      <c r="C143" s="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8"/>
      <c r="B144" s="9"/>
      <c r="C144" s="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8"/>
      <c r="B145" s="9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8"/>
      <c r="B146" s="9"/>
      <c r="C146" s="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8"/>
      <c r="B147" s="9"/>
      <c r="C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8"/>
      <c r="B148" s="9"/>
      <c r="C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8"/>
      <c r="B149" s="9"/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8"/>
      <c r="B150" s="9"/>
      <c r="C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8"/>
      <c r="B151" s="9"/>
      <c r="C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8"/>
      <c r="B152" s="9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8"/>
      <c r="B153" s="9"/>
      <c r="C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8"/>
      <c r="B154" s="9"/>
      <c r="C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8"/>
      <c r="B155" s="9"/>
      <c r="C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8"/>
      <c r="B156" s="9"/>
      <c r="C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8"/>
      <c r="B157" s="9"/>
      <c r="C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8"/>
      <c r="B158" s="9"/>
      <c r="C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8"/>
      <c r="B159" s="9"/>
      <c r="C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8"/>
      <c r="B160" s="9"/>
      <c r="C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8"/>
      <c r="B161" s="9"/>
      <c r="C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8"/>
      <c r="B162" s="9"/>
      <c r="C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8"/>
      <c r="B163" s="9"/>
      <c r="C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8"/>
      <c r="B164" s="9"/>
      <c r="C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8"/>
      <c r="B165" s="9"/>
      <c r="C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8"/>
      <c r="B166" s="9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8"/>
      <c r="B167" s="9"/>
      <c r="C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8"/>
      <c r="B168" s="9"/>
      <c r="C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8"/>
      <c r="B169" s="9"/>
      <c r="C169" s="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8"/>
      <c r="B170" s="9"/>
      <c r="C170" s="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8"/>
      <c r="B171" s="9"/>
      <c r="C171" s="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8"/>
      <c r="B172" s="9"/>
      <c r="C172" s="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8"/>
      <c r="B173" s="9"/>
      <c r="C173" s="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8"/>
      <c r="B174" s="9"/>
      <c r="C174" s="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8"/>
      <c r="B175" s="9"/>
      <c r="C175" s="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8"/>
      <c r="B176" s="9"/>
      <c r="C176" s="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8"/>
      <c r="B177" s="9"/>
      <c r="C177" s="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8"/>
      <c r="B178" s="9"/>
      <c r="C178" s="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8"/>
      <c r="B179" s="9"/>
      <c r="C179" s="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8"/>
      <c r="B180" s="9"/>
      <c r="C180" s="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8"/>
      <c r="B181" s="9"/>
      <c r="C181" s="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8"/>
      <c r="B182" s="9"/>
      <c r="C182" s="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8"/>
      <c r="B183" s="9"/>
      <c r="C183" s="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8"/>
      <c r="B184" s="9"/>
      <c r="C184" s="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8"/>
      <c r="B185" s="9"/>
      <c r="C185" s="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8"/>
      <c r="B186" s="9"/>
      <c r="C186" s="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8"/>
      <c r="B187" s="9"/>
      <c r="C187" s="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8"/>
      <c r="B188" s="9"/>
      <c r="C188" s="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8"/>
      <c r="B189" s="9"/>
      <c r="C189" s="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8"/>
      <c r="B190" s="9"/>
      <c r="C190" s="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8"/>
      <c r="B191" s="9"/>
      <c r="C191" s="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8"/>
      <c r="B192" s="9"/>
      <c r="C192" s="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8"/>
      <c r="B193" s="9"/>
      <c r="C193" s="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8"/>
      <c r="B194" s="9"/>
      <c r="C194" s="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8"/>
      <c r="B195" s="9"/>
      <c r="C195" s="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8"/>
      <c r="B196" s="9"/>
      <c r="C196" s="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8"/>
      <c r="B197" s="9"/>
      <c r="C197" s="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8"/>
      <c r="B198" s="9"/>
      <c r="C198" s="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8"/>
      <c r="B199" s="9"/>
      <c r="C199" s="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8"/>
      <c r="B200" s="9"/>
      <c r="C200" s="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8"/>
      <c r="B201" s="9"/>
      <c r="C201" s="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8"/>
      <c r="B202" s="9"/>
      <c r="C202" s="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8"/>
      <c r="B203" s="9"/>
      <c r="C203" s="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8"/>
      <c r="B204" s="9"/>
      <c r="C204" s="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8"/>
      <c r="B205" s="9"/>
      <c r="C205" s="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8"/>
      <c r="B206" s="9"/>
      <c r="C206" s="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8"/>
      <c r="B207" s="9"/>
      <c r="C207" s="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8"/>
      <c r="B208" s="9"/>
      <c r="C208" s="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8"/>
      <c r="B209" s="9"/>
      <c r="C209" s="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8"/>
      <c r="B210" s="9"/>
      <c r="C210" s="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8"/>
      <c r="B211" s="9"/>
      <c r="C211" s="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8"/>
      <c r="B212" s="9"/>
      <c r="C212" s="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8"/>
      <c r="B213" s="9"/>
      <c r="C213" s="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8"/>
      <c r="B214" s="9"/>
      <c r="C214" s="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8"/>
      <c r="B215" s="9"/>
      <c r="C215" s="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8"/>
      <c r="B216" s="9"/>
      <c r="C216" s="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8"/>
      <c r="B217" s="9"/>
      <c r="C217" s="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8"/>
      <c r="B218" s="9"/>
      <c r="C218" s="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8"/>
      <c r="B219" s="9"/>
      <c r="C219" s="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8"/>
      <c r="B220" s="9"/>
      <c r="C220" s="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8"/>
      <c r="B221" s="9"/>
      <c r="C221" s="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8"/>
      <c r="B222" s="9"/>
      <c r="C222" s="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8"/>
      <c r="B223" s="9"/>
      <c r="C223" s="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8"/>
      <c r="B224" s="9"/>
      <c r="C224" s="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8"/>
      <c r="B225" s="9"/>
      <c r="C225" s="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8"/>
      <c r="B226" s="9"/>
      <c r="C226" s="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8"/>
      <c r="B227" s="9"/>
      <c r="C227" s="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8"/>
      <c r="B228" s="9"/>
      <c r="C228" s="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8"/>
      <c r="B229" s="9"/>
      <c r="C229" s="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8"/>
      <c r="B230" s="9"/>
      <c r="C230" s="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8"/>
      <c r="B231" s="9"/>
      <c r="C231" s="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8"/>
      <c r="B232" s="9"/>
      <c r="C232" s="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8"/>
      <c r="B233" s="9"/>
      <c r="C233" s="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8"/>
      <c r="B234" s="9"/>
      <c r="C234" s="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8"/>
      <c r="B235" s="9"/>
      <c r="C235" s="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8"/>
      <c r="B236" s="9"/>
      <c r="C236" s="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8"/>
      <c r="B237" s="9"/>
      <c r="C237" s="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8"/>
      <c r="B238" s="9"/>
      <c r="C238" s="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8"/>
      <c r="B239" s="9"/>
      <c r="C239" s="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8"/>
      <c r="B240" s="9"/>
      <c r="C240" s="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8"/>
      <c r="B241" s="9"/>
      <c r="C241" s="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8"/>
      <c r="B242" s="9"/>
      <c r="C242" s="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8"/>
      <c r="B243" s="9"/>
      <c r="C243" s="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8"/>
      <c r="B244" s="9"/>
      <c r="C244" s="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8"/>
      <c r="B245" s="9"/>
      <c r="C245" s="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8"/>
      <c r="B246" s="9"/>
      <c r="C246" s="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8"/>
      <c r="B247" s="9"/>
      <c r="C247" s="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8"/>
      <c r="B248" s="9"/>
      <c r="C248" s="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8"/>
      <c r="B249" s="9"/>
      <c r="C249" s="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8"/>
      <c r="B250" s="9"/>
      <c r="C250" s="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8"/>
      <c r="B251" s="9"/>
      <c r="C251" s="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8"/>
      <c r="B252" s="9"/>
      <c r="C252" s="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8"/>
      <c r="B253" s="9"/>
      <c r="C253" s="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8"/>
      <c r="B254" s="9"/>
      <c r="C254" s="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8"/>
      <c r="B255" s="9"/>
      <c r="C255" s="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8"/>
      <c r="B256" s="9"/>
      <c r="C256" s="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8"/>
      <c r="B257" s="9"/>
      <c r="C257" s="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8"/>
      <c r="B258" s="9"/>
      <c r="C258" s="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8"/>
      <c r="B259" s="9"/>
      <c r="C259" s="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8"/>
      <c r="B260" s="9"/>
      <c r="C260" s="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8"/>
      <c r="B261" s="9"/>
      <c r="C261" s="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8"/>
      <c r="B262" s="9"/>
      <c r="C262" s="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8"/>
      <c r="B263" s="9"/>
      <c r="C263" s="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8"/>
      <c r="B264" s="9"/>
      <c r="C264" s="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8"/>
      <c r="B265" s="9"/>
      <c r="C265" s="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8"/>
      <c r="B266" s="9"/>
      <c r="C266" s="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8"/>
      <c r="B267" s="9"/>
      <c r="C267" s="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8"/>
      <c r="B268" s="9"/>
      <c r="C268" s="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8"/>
      <c r="B269" s="9"/>
      <c r="C269" s="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8"/>
      <c r="B270" s="9"/>
      <c r="C270" s="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8"/>
      <c r="B271" s="9"/>
      <c r="C271" s="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8"/>
      <c r="B272" s="9"/>
      <c r="C272" s="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8"/>
      <c r="B273" s="9"/>
      <c r="C273" s="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8"/>
      <c r="B274" s="9"/>
      <c r="C274" s="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8"/>
      <c r="B275" s="9"/>
      <c r="C275" s="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8"/>
      <c r="B276" s="9"/>
      <c r="C276" s="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8"/>
      <c r="B277" s="9"/>
      <c r="C277" s="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8"/>
      <c r="B278" s="9"/>
      <c r="C278" s="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8"/>
      <c r="B279" s="9"/>
      <c r="C279" s="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8"/>
      <c r="B280" s="9"/>
      <c r="C280" s="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8"/>
      <c r="B281" s="9"/>
      <c r="C281" s="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8"/>
      <c r="B282" s="9"/>
      <c r="C282" s="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8"/>
      <c r="B283" s="9"/>
      <c r="C283" s="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8"/>
      <c r="B284" s="9"/>
      <c r="C284" s="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8"/>
      <c r="B285" s="9"/>
      <c r="C285" s="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8"/>
      <c r="B286" s="9"/>
      <c r="C286" s="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8"/>
      <c r="B287" s="9"/>
      <c r="C287" s="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8"/>
      <c r="B288" s="9"/>
      <c r="C288" s="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8"/>
      <c r="B289" s="9"/>
      <c r="C289" s="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8"/>
      <c r="B290" s="9"/>
      <c r="C290" s="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8"/>
      <c r="B291" s="9"/>
      <c r="C291" s="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8"/>
      <c r="B292" s="9"/>
      <c r="C292" s="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8"/>
      <c r="B293" s="9"/>
      <c r="C293" s="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8"/>
      <c r="B294" s="9"/>
      <c r="C294" s="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8"/>
      <c r="B295" s="9"/>
      <c r="C295" s="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8"/>
      <c r="B296" s="9"/>
      <c r="C296" s="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8"/>
      <c r="B297" s="9"/>
      <c r="C297" s="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8"/>
      <c r="B298" s="9"/>
      <c r="C298" s="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8"/>
      <c r="B299" s="9"/>
      <c r="C299" s="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8"/>
      <c r="B300" s="9"/>
      <c r="C300" s="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8"/>
      <c r="B301" s="9"/>
      <c r="C301" s="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8"/>
      <c r="B302" s="9"/>
      <c r="C302" s="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8"/>
      <c r="B303" s="9"/>
      <c r="C303" s="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8"/>
      <c r="B304" s="9"/>
      <c r="C304" s="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8"/>
      <c r="B305" s="9"/>
      <c r="C305" s="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8"/>
      <c r="B306" s="9"/>
      <c r="C306" s="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8"/>
      <c r="B307" s="9"/>
      <c r="C307" s="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8"/>
      <c r="B308" s="9"/>
      <c r="C308" s="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8"/>
      <c r="B309" s="9"/>
      <c r="C309" s="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8"/>
      <c r="B310" s="9"/>
      <c r="C310" s="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8"/>
      <c r="B311" s="9"/>
      <c r="C311" s="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8"/>
      <c r="B312" s="9"/>
      <c r="C312" s="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8"/>
      <c r="B313" s="9"/>
      <c r="C313" s="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8"/>
      <c r="B314" s="9"/>
      <c r="C314" s="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8"/>
      <c r="B315" s="9"/>
      <c r="C315" s="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8"/>
      <c r="B316" s="9"/>
      <c r="C316" s="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8"/>
      <c r="B317" s="9"/>
      <c r="C317" s="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8"/>
      <c r="B318" s="9"/>
      <c r="C318" s="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8"/>
      <c r="B319" s="9"/>
      <c r="C319" s="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8"/>
      <c r="B320" s="9"/>
      <c r="C320" s="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8"/>
      <c r="B321" s="9"/>
      <c r="C321" s="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8"/>
      <c r="B322" s="9"/>
      <c r="C322" s="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8"/>
      <c r="B323" s="9"/>
      <c r="C323" s="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8"/>
      <c r="B324" s="9"/>
      <c r="C324" s="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8"/>
      <c r="B325" s="9"/>
      <c r="C325" s="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8"/>
      <c r="B326" s="9"/>
      <c r="C326" s="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8"/>
      <c r="B327" s="9"/>
      <c r="C327" s="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8"/>
      <c r="B328" s="9"/>
      <c r="C328" s="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8"/>
      <c r="B329" s="9"/>
      <c r="C329" s="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8"/>
      <c r="B330" s="9"/>
      <c r="C330" s="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8"/>
      <c r="B331" s="9"/>
      <c r="C331" s="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8"/>
      <c r="B332" s="9"/>
      <c r="C332" s="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8"/>
      <c r="B333" s="9"/>
      <c r="C333" s="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8"/>
      <c r="B334" s="9"/>
      <c r="C334" s="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8"/>
      <c r="B335" s="9"/>
      <c r="C335" s="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8"/>
      <c r="B336" s="9"/>
      <c r="C336" s="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8"/>
      <c r="B337" s="9"/>
      <c r="C337" s="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8"/>
      <c r="B338" s="9"/>
      <c r="C338" s="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8"/>
      <c r="B339" s="9"/>
      <c r="C339" s="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8"/>
      <c r="B340" s="9"/>
      <c r="C340" s="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8"/>
      <c r="B341" s="9"/>
      <c r="C341" s="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8"/>
      <c r="B342" s="9"/>
      <c r="C342" s="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8"/>
      <c r="B343" s="9"/>
      <c r="C343" s="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8"/>
      <c r="B344" s="9"/>
      <c r="C344" s="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8"/>
      <c r="B345" s="9"/>
      <c r="C345" s="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8"/>
      <c r="B346" s="9"/>
      <c r="C346" s="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8"/>
      <c r="B347" s="9"/>
      <c r="C347" s="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8"/>
      <c r="B348" s="9"/>
      <c r="C348" s="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8"/>
      <c r="B349" s="9"/>
      <c r="C349" s="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8"/>
      <c r="B350" s="9"/>
      <c r="C350" s="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8"/>
      <c r="B351" s="9"/>
      <c r="C351" s="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8"/>
      <c r="B352" s="9"/>
      <c r="C352" s="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8"/>
      <c r="B353" s="9"/>
      <c r="C353" s="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8"/>
      <c r="B354" s="9"/>
      <c r="C354" s="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8"/>
      <c r="B355" s="9"/>
      <c r="C355" s="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8"/>
      <c r="B356" s="9"/>
      <c r="C356" s="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8"/>
      <c r="B357" s="9"/>
      <c r="C357" s="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8"/>
      <c r="B358" s="9"/>
      <c r="C358" s="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8"/>
      <c r="B359" s="9"/>
      <c r="C359" s="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8"/>
      <c r="B360" s="9"/>
      <c r="C360" s="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8"/>
      <c r="B361" s="9"/>
      <c r="C361" s="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8"/>
      <c r="B362" s="9"/>
      <c r="C362" s="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8"/>
      <c r="B363" s="9"/>
      <c r="C363" s="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8"/>
      <c r="B364" s="9"/>
      <c r="C364" s="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8"/>
      <c r="B365" s="9"/>
      <c r="C365" s="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8"/>
      <c r="B366" s="9"/>
      <c r="C366" s="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8"/>
      <c r="B367" s="9"/>
      <c r="C367" s="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8"/>
      <c r="B368" s="9"/>
      <c r="C368" s="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8"/>
      <c r="B369" s="9"/>
      <c r="C369" s="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8"/>
      <c r="B370" s="9"/>
      <c r="C370" s="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8"/>
      <c r="B371" s="9"/>
      <c r="C371" s="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8"/>
      <c r="B372" s="9"/>
      <c r="C372" s="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8"/>
      <c r="B373" s="9"/>
      <c r="C373" s="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8"/>
      <c r="B374" s="9"/>
      <c r="C374" s="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8"/>
      <c r="B375" s="9"/>
      <c r="C375" s="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8"/>
      <c r="B376" s="9"/>
      <c r="C376" s="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8"/>
      <c r="B377" s="9"/>
      <c r="C377" s="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8"/>
      <c r="B378" s="9"/>
      <c r="C378" s="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8"/>
      <c r="B379" s="9"/>
      <c r="C379" s="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8"/>
      <c r="B380" s="9"/>
      <c r="C380" s="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8"/>
      <c r="B381" s="9"/>
      <c r="C381" s="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8"/>
      <c r="B382" s="9"/>
      <c r="C382" s="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8"/>
      <c r="B383" s="9"/>
      <c r="C383" s="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8"/>
      <c r="B384" s="9"/>
      <c r="C384" s="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8"/>
      <c r="B385" s="9"/>
      <c r="C385" s="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8"/>
      <c r="B386" s="9"/>
      <c r="C386" s="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8"/>
      <c r="B387" s="9"/>
      <c r="C387" s="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8"/>
      <c r="B388" s="9"/>
      <c r="C388" s="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8"/>
      <c r="B389" s="9"/>
      <c r="C389" s="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8"/>
      <c r="B390" s="9"/>
      <c r="C390" s="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8"/>
      <c r="B391" s="9"/>
      <c r="C391" s="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8"/>
      <c r="B392" s="9"/>
      <c r="C392" s="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8"/>
      <c r="B393" s="9"/>
      <c r="C393" s="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8"/>
      <c r="B394" s="9"/>
      <c r="C394" s="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8"/>
      <c r="B395" s="9"/>
      <c r="C395" s="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8"/>
      <c r="B396" s="9"/>
      <c r="C396" s="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8"/>
      <c r="B397" s="9"/>
      <c r="C397" s="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8"/>
      <c r="B398" s="9"/>
      <c r="C398" s="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8"/>
      <c r="B399" s="9"/>
      <c r="C399" s="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8"/>
      <c r="B400" s="9"/>
      <c r="C400" s="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8"/>
      <c r="B401" s="9"/>
      <c r="C401" s="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8"/>
      <c r="B402" s="9"/>
      <c r="C402" s="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8"/>
      <c r="B403" s="9"/>
      <c r="C403" s="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8"/>
      <c r="B404" s="9"/>
      <c r="C404" s="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8"/>
      <c r="B405" s="9"/>
      <c r="C405" s="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8"/>
      <c r="B406" s="9"/>
      <c r="C406" s="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8"/>
      <c r="B407" s="9"/>
      <c r="C407" s="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8"/>
      <c r="B408" s="9"/>
      <c r="C408" s="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8"/>
      <c r="B409" s="9"/>
      <c r="C409" s="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8"/>
      <c r="B410" s="9"/>
      <c r="C410" s="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8"/>
      <c r="B411" s="9"/>
      <c r="C411" s="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8"/>
      <c r="B412" s="9"/>
      <c r="C412" s="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8"/>
      <c r="B413" s="9"/>
      <c r="C413" s="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8"/>
      <c r="B414" s="9"/>
      <c r="C414" s="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8"/>
      <c r="B415" s="9"/>
      <c r="C415" s="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8"/>
      <c r="B416" s="9"/>
      <c r="C416" s="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8"/>
      <c r="B417" s="9"/>
      <c r="C417" s="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8"/>
      <c r="B418" s="9"/>
      <c r="C418" s="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8"/>
      <c r="B419" s="9"/>
      <c r="C419" s="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8"/>
      <c r="B420" s="9"/>
      <c r="C420" s="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8"/>
      <c r="B421" s="9"/>
      <c r="C421" s="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8"/>
      <c r="B422" s="9"/>
      <c r="C422" s="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8"/>
      <c r="B423" s="9"/>
      <c r="C423" s="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8"/>
      <c r="B424" s="9"/>
      <c r="C424" s="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8"/>
      <c r="B425" s="9"/>
      <c r="C425" s="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8"/>
      <c r="B426" s="9"/>
      <c r="C426" s="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8"/>
      <c r="B427" s="9"/>
      <c r="C427" s="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8"/>
      <c r="B428" s="9"/>
      <c r="C428" s="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8"/>
      <c r="B429" s="9"/>
      <c r="C429" s="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8"/>
      <c r="B430" s="9"/>
      <c r="C430" s="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8"/>
      <c r="B431" s="9"/>
      <c r="C431" s="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8"/>
      <c r="B432" s="9"/>
      <c r="C432" s="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8"/>
      <c r="B433" s="9"/>
      <c r="C433" s="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8"/>
      <c r="B434" s="9"/>
      <c r="C434" s="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8"/>
      <c r="B435" s="9"/>
      <c r="C435" s="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8"/>
      <c r="B436" s="9"/>
      <c r="C436" s="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8"/>
      <c r="B437" s="9"/>
      <c r="C437" s="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8"/>
      <c r="B438" s="9"/>
      <c r="C438" s="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8"/>
      <c r="B439" s="9"/>
      <c r="C439" s="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8"/>
      <c r="B440" s="9"/>
      <c r="C440" s="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8"/>
      <c r="B441" s="9"/>
      <c r="C441" s="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8"/>
      <c r="B442" s="9"/>
      <c r="C442" s="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8"/>
      <c r="B443" s="9"/>
      <c r="C443" s="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8"/>
      <c r="B444" s="9"/>
      <c r="C444" s="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8"/>
      <c r="B445" s="9"/>
      <c r="C445" s="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8"/>
      <c r="B446" s="9"/>
      <c r="C446" s="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8"/>
      <c r="B447" s="9"/>
      <c r="C447" s="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8"/>
      <c r="B448" s="9"/>
      <c r="C448" s="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8"/>
      <c r="B449" s="9"/>
      <c r="C449" s="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8"/>
      <c r="B450" s="9"/>
      <c r="C450" s="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8"/>
      <c r="B451" s="9"/>
      <c r="C451" s="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8"/>
      <c r="B452" s="9"/>
      <c r="C452" s="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8"/>
      <c r="B453" s="9"/>
      <c r="C453" s="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8"/>
      <c r="B454" s="9"/>
      <c r="C454" s="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8"/>
      <c r="B455" s="9"/>
      <c r="C455" s="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8"/>
      <c r="B456" s="9"/>
      <c r="C456" s="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8"/>
      <c r="B457" s="9"/>
      <c r="C457" s="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8"/>
      <c r="B458" s="9"/>
      <c r="C458" s="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8"/>
      <c r="B459" s="9"/>
      <c r="C459" s="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8"/>
      <c r="B460" s="9"/>
      <c r="C460" s="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8"/>
      <c r="B461" s="9"/>
      <c r="C461" s="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8"/>
      <c r="B462" s="9"/>
      <c r="C462" s="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8"/>
      <c r="B463" s="9"/>
      <c r="C463" s="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8"/>
      <c r="B464" s="9"/>
      <c r="C464" s="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8"/>
      <c r="B465" s="9"/>
      <c r="C465" s="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8"/>
      <c r="B466" s="9"/>
      <c r="C466" s="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8"/>
      <c r="B467" s="9"/>
      <c r="C467" s="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8"/>
      <c r="B468" s="9"/>
      <c r="C468" s="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8"/>
      <c r="B469" s="9"/>
      <c r="C469" s="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8"/>
      <c r="B470" s="9"/>
      <c r="C470" s="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8"/>
      <c r="B471" s="9"/>
      <c r="C471" s="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8"/>
      <c r="B472" s="9"/>
      <c r="C472" s="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8"/>
      <c r="B473" s="9"/>
      <c r="C473" s="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8"/>
      <c r="B474" s="9"/>
      <c r="C474" s="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8"/>
      <c r="B475" s="9"/>
      <c r="C475" s="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8"/>
      <c r="B476" s="9"/>
      <c r="C476" s="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8"/>
      <c r="B477" s="9"/>
      <c r="C477" s="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8"/>
      <c r="B478" s="9"/>
      <c r="C478" s="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8"/>
      <c r="B479" s="9"/>
      <c r="C479" s="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8"/>
      <c r="B480" s="9"/>
      <c r="C480" s="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8"/>
      <c r="B481" s="9"/>
      <c r="C481" s="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8"/>
      <c r="B482" s="9"/>
      <c r="C482" s="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8"/>
      <c r="B483" s="9"/>
      <c r="C483" s="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8"/>
      <c r="B484" s="9"/>
      <c r="C484" s="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8"/>
      <c r="B485" s="9"/>
      <c r="C485" s="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8"/>
      <c r="B486" s="9"/>
      <c r="C486" s="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8"/>
      <c r="B487" s="9"/>
      <c r="C487" s="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8"/>
      <c r="B488" s="9"/>
      <c r="C488" s="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8"/>
      <c r="B489" s="9"/>
      <c r="C489" s="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8"/>
      <c r="B490" s="9"/>
      <c r="C490" s="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8"/>
      <c r="B491" s="9"/>
      <c r="C491" s="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8"/>
      <c r="B492" s="9"/>
      <c r="C492" s="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8"/>
      <c r="B493" s="9"/>
      <c r="C493" s="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8"/>
      <c r="B494" s="9"/>
      <c r="C494" s="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8"/>
      <c r="B495" s="9"/>
      <c r="C495" s="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8"/>
      <c r="B496" s="9"/>
      <c r="C496" s="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8"/>
      <c r="B497" s="9"/>
      <c r="C497" s="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8"/>
      <c r="B498" s="9"/>
      <c r="C498" s="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8"/>
      <c r="B499" s="9"/>
      <c r="C499" s="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8"/>
      <c r="B500" s="9"/>
      <c r="C500" s="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8"/>
      <c r="B501" s="9"/>
      <c r="C501" s="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8"/>
      <c r="B502" s="9"/>
      <c r="C502" s="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8"/>
      <c r="B503" s="9"/>
      <c r="C503" s="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8"/>
      <c r="B504" s="9"/>
      <c r="C504" s="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8"/>
      <c r="B505" s="9"/>
      <c r="C505" s="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8"/>
      <c r="B506" s="9"/>
      <c r="C506" s="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8"/>
      <c r="B507" s="9"/>
      <c r="C507" s="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8"/>
      <c r="B508" s="9"/>
      <c r="C508" s="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8"/>
      <c r="B509" s="9"/>
      <c r="C509" s="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8"/>
      <c r="B510" s="9"/>
      <c r="C510" s="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8"/>
      <c r="B511" s="9"/>
      <c r="C511" s="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8"/>
      <c r="B512" s="9"/>
      <c r="C512" s="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8"/>
      <c r="B513" s="9"/>
      <c r="C513" s="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8"/>
      <c r="B514" s="9"/>
      <c r="C514" s="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8"/>
      <c r="B515" s="9"/>
      <c r="C515" s="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8"/>
      <c r="B516" s="9"/>
      <c r="C516" s="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8"/>
      <c r="B517" s="9"/>
      <c r="C517" s="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8"/>
      <c r="B518" s="9"/>
      <c r="C518" s="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8"/>
      <c r="B519" s="9"/>
      <c r="C519" s="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8"/>
      <c r="B520" s="9"/>
      <c r="C520" s="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8"/>
      <c r="B521" s="9"/>
      <c r="C521" s="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8"/>
      <c r="B522" s="9"/>
      <c r="C522" s="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8"/>
      <c r="B523" s="9"/>
      <c r="C523" s="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8"/>
      <c r="B524" s="9"/>
      <c r="C524" s="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8"/>
      <c r="B525" s="9"/>
      <c r="C525" s="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8"/>
      <c r="B526" s="9"/>
      <c r="C526" s="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8"/>
      <c r="B527" s="9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8"/>
      <c r="B528" s="9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8"/>
      <c r="B529" s="9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8"/>
      <c r="B530" s="9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8"/>
      <c r="B531" s="9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8"/>
      <c r="B532" s="9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8"/>
      <c r="B533" s="9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8"/>
      <c r="B534" s="9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8"/>
      <c r="B535" s="9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8"/>
      <c r="B536" s="9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8"/>
      <c r="B537" s="9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8"/>
      <c r="B538" s="9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8"/>
      <c r="B539" s="9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8"/>
      <c r="B540" s="9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8"/>
      <c r="B541" s="9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8"/>
      <c r="B542" s="9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8"/>
      <c r="B543" s="9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8"/>
      <c r="B544" s="9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8"/>
      <c r="B545" s="9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8"/>
      <c r="B546" s="9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8"/>
      <c r="B547" s="9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8"/>
      <c r="B548" s="9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8"/>
      <c r="B549" s="9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8"/>
      <c r="B550" s="9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8"/>
      <c r="B551" s="9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8"/>
      <c r="B552" s="9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8"/>
      <c r="B553" s="9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8"/>
      <c r="B554" s="9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8"/>
      <c r="B555" s="9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8"/>
      <c r="B556" s="9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8"/>
      <c r="B557" s="9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8"/>
      <c r="B558" s="9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8"/>
      <c r="B559" s="9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8"/>
      <c r="B560" s="9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8"/>
      <c r="B561" s="9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8"/>
      <c r="B562" s="9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8"/>
      <c r="B563" s="9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8"/>
      <c r="B564" s="9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8"/>
      <c r="B565" s="9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8"/>
      <c r="B566" s="9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8"/>
      <c r="B567" s="9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8"/>
      <c r="B568" s="9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8"/>
      <c r="B569" s="9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8"/>
      <c r="B570" s="9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8"/>
      <c r="B571" s="9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8"/>
      <c r="B572" s="9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8"/>
      <c r="B573" s="9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8"/>
      <c r="B574" s="9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8"/>
      <c r="B575" s="9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8"/>
      <c r="B576" s="9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8"/>
      <c r="B577" s="9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8"/>
      <c r="B578" s="9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8"/>
      <c r="B579" s="9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8"/>
      <c r="B580" s="9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8"/>
      <c r="B581" s="9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8"/>
      <c r="B582" s="9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8"/>
      <c r="B583" s="9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8"/>
      <c r="B584" s="9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8"/>
      <c r="B585" s="9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8"/>
      <c r="B586" s="9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8"/>
      <c r="B587" s="9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8"/>
      <c r="B588" s="9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8"/>
      <c r="B589" s="9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8"/>
      <c r="B590" s="9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8"/>
      <c r="B591" s="9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8"/>
      <c r="B592" s="9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8"/>
      <c r="B593" s="9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8"/>
      <c r="B594" s="9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8"/>
      <c r="B595" s="9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8"/>
      <c r="B596" s="9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8"/>
      <c r="B597" s="9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8"/>
      <c r="B598" s="9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8"/>
      <c r="B599" s="9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8"/>
      <c r="B600" s="9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8"/>
      <c r="B601" s="9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8"/>
      <c r="B602" s="9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8"/>
      <c r="B603" s="9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8"/>
      <c r="B604" s="9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8"/>
      <c r="B605" s="9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8"/>
      <c r="B606" s="9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8"/>
      <c r="B607" s="9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8"/>
      <c r="B608" s="9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8"/>
      <c r="B609" s="9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8"/>
      <c r="B610" s="9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8"/>
      <c r="B611" s="9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8"/>
      <c r="B612" s="9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8"/>
      <c r="B613" s="9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8"/>
      <c r="B614" s="9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8"/>
      <c r="B615" s="9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8"/>
      <c r="B616" s="9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8"/>
      <c r="B617" s="9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8"/>
      <c r="B618" s="9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8"/>
      <c r="B619" s="9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8"/>
      <c r="B620" s="9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8"/>
      <c r="B621" s="9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8"/>
      <c r="B622" s="9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8"/>
      <c r="B623" s="9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8"/>
      <c r="B624" s="9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8"/>
      <c r="B625" s="9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8"/>
      <c r="B626" s="9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8"/>
      <c r="B627" s="9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8"/>
      <c r="B628" s="9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8"/>
      <c r="B629" s="9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8"/>
      <c r="B630" s="9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8"/>
      <c r="B631" s="9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8"/>
      <c r="B632" s="9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8"/>
      <c r="B633" s="9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8"/>
      <c r="B634" s="9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8"/>
      <c r="B635" s="9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8"/>
      <c r="B636" s="9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8"/>
      <c r="B637" s="9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8"/>
      <c r="B638" s="9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8"/>
      <c r="B639" s="9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8"/>
      <c r="B640" s="9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8"/>
      <c r="B641" s="9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8"/>
      <c r="B642" s="9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8"/>
      <c r="B643" s="9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8"/>
      <c r="B644" s="9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8"/>
      <c r="B645" s="9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8"/>
      <c r="B646" s="9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8"/>
      <c r="B647" s="9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8"/>
      <c r="B648" s="9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8"/>
      <c r="B649" s="9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8"/>
      <c r="B650" s="9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8"/>
      <c r="B651" s="9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8"/>
      <c r="B652" s="9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8"/>
      <c r="B653" s="9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8"/>
      <c r="B654" s="9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8"/>
      <c r="B655" s="9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8"/>
      <c r="B656" s="9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8"/>
      <c r="B657" s="9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8"/>
      <c r="B658" s="9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8"/>
      <c r="B659" s="9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8"/>
      <c r="B660" s="9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8"/>
      <c r="B661" s="9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8"/>
      <c r="B662" s="9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8"/>
      <c r="B663" s="9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8"/>
      <c r="B664" s="9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8"/>
      <c r="B665" s="9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8"/>
      <c r="B666" s="9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8"/>
      <c r="B667" s="9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8"/>
      <c r="B668" s="9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8"/>
      <c r="B669" s="9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8"/>
      <c r="B670" s="9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8"/>
      <c r="B671" s="9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8"/>
      <c r="B672" s="9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8"/>
      <c r="B673" s="9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8"/>
      <c r="B674" s="9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8"/>
      <c r="B675" s="9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8"/>
      <c r="B676" s="9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8"/>
      <c r="B677" s="9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8"/>
      <c r="B678" s="9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8"/>
      <c r="B679" s="9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8"/>
      <c r="B680" s="9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8"/>
      <c r="B681" s="9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8"/>
      <c r="B682" s="9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8"/>
      <c r="B683" s="9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8"/>
      <c r="B684" s="9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8"/>
      <c r="B685" s="9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8"/>
      <c r="B686" s="9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8"/>
      <c r="B687" s="9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8"/>
      <c r="B688" s="9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8"/>
      <c r="B689" s="9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8"/>
      <c r="B690" s="9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8"/>
      <c r="B691" s="9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8"/>
      <c r="B692" s="9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8"/>
      <c r="B693" s="9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8"/>
      <c r="B694" s="9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8"/>
      <c r="B695" s="9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8"/>
      <c r="B696" s="9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8"/>
      <c r="B697" s="9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8"/>
      <c r="B698" s="9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8"/>
      <c r="B699" s="9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8"/>
      <c r="B700" s="9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8"/>
      <c r="B701" s="9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8"/>
      <c r="B702" s="9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8"/>
      <c r="B703" s="9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8"/>
      <c r="B704" s="9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8"/>
      <c r="B705" s="9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8"/>
      <c r="B706" s="9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8"/>
      <c r="B707" s="9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8"/>
      <c r="B708" s="9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8"/>
      <c r="B709" s="9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8"/>
      <c r="B710" s="9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8"/>
      <c r="B711" s="9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8"/>
      <c r="B712" s="9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8"/>
      <c r="B713" s="9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8"/>
      <c r="B714" s="9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8"/>
      <c r="B715" s="9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8"/>
      <c r="B716" s="9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8"/>
      <c r="B717" s="9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8"/>
      <c r="B718" s="9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8"/>
      <c r="B719" s="9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8"/>
      <c r="B720" s="9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8"/>
      <c r="B721" s="9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8"/>
      <c r="B722" s="9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8"/>
      <c r="B723" s="9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8"/>
      <c r="B724" s="9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8"/>
      <c r="B725" s="9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8"/>
      <c r="B726" s="9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8"/>
      <c r="B727" s="9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8"/>
      <c r="B728" s="9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8"/>
      <c r="B729" s="9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8"/>
      <c r="B730" s="9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8"/>
      <c r="B731" s="9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8"/>
      <c r="B732" s="9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8"/>
      <c r="B733" s="9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8"/>
      <c r="B734" s="9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8"/>
      <c r="B735" s="9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8"/>
      <c r="B736" s="9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8"/>
      <c r="B737" s="9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8"/>
      <c r="B738" s="9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8"/>
      <c r="B739" s="9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8"/>
      <c r="B740" s="9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8"/>
      <c r="B741" s="9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8"/>
      <c r="B742" s="9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8"/>
      <c r="B743" s="9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8"/>
      <c r="B744" s="9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8"/>
      <c r="B745" s="9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8"/>
      <c r="B746" s="9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8"/>
      <c r="B747" s="9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8"/>
      <c r="B748" s="9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8"/>
      <c r="B749" s="9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8"/>
      <c r="B750" s="9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8"/>
      <c r="B751" s="9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8"/>
      <c r="B752" s="9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8"/>
      <c r="B753" s="9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8"/>
      <c r="B754" s="9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8"/>
      <c r="B755" s="9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8"/>
      <c r="B756" s="9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8"/>
      <c r="B757" s="9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8"/>
      <c r="B758" s="9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8"/>
      <c r="B759" s="9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8"/>
      <c r="B760" s="9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8"/>
      <c r="B761" s="9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8"/>
      <c r="B762" s="9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8"/>
      <c r="B763" s="9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8"/>
      <c r="B764" s="9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8"/>
      <c r="B765" s="9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8"/>
      <c r="B766" s="9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8"/>
      <c r="B767" s="9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8"/>
      <c r="B768" s="9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8"/>
      <c r="B769" s="9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8"/>
      <c r="B770" s="9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8"/>
      <c r="B771" s="9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8"/>
      <c r="B772" s="9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8"/>
      <c r="B773" s="9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8"/>
      <c r="B774" s="9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8"/>
      <c r="B775" s="9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8"/>
      <c r="B776" s="9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8"/>
      <c r="B777" s="9"/>
      <c r="C777" s="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8"/>
      <c r="B778" s="9"/>
      <c r="C778" s="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8"/>
      <c r="B779" s="9"/>
      <c r="C779" s="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8"/>
      <c r="B780" s="9"/>
      <c r="C780" s="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8"/>
      <c r="B781" s="9"/>
      <c r="C781" s="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8"/>
      <c r="B782" s="9"/>
      <c r="C782" s="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8"/>
      <c r="B783" s="9"/>
      <c r="C783" s="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8"/>
      <c r="B784" s="9"/>
      <c r="C784" s="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8"/>
      <c r="B785" s="9"/>
      <c r="C785" s="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8"/>
      <c r="B786" s="9"/>
      <c r="C786" s="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8"/>
      <c r="B787" s="9"/>
      <c r="C787" s="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8"/>
      <c r="B788" s="9"/>
      <c r="C788" s="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8"/>
      <c r="B789" s="9"/>
      <c r="C789" s="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8"/>
      <c r="B790" s="9"/>
      <c r="C790" s="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8"/>
      <c r="B791" s="9"/>
      <c r="C791" s="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8"/>
      <c r="B792" s="9"/>
      <c r="C792" s="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8"/>
      <c r="B793" s="9"/>
      <c r="C793" s="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8"/>
      <c r="B794" s="9"/>
      <c r="C794" s="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8"/>
      <c r="B795" s="9"/>
      <c r="C795" s="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8"/>
      <c r="B796" s="9"/>
      <c r="C796" s="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8"/>
      <c r="B797" s="9"/>
      <c r="C797" s="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8"/>
      <c r="B798" s="9"/>
      <c r="C798" s="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8"/>
      <c r="B799" s="9"/>
      <c r="C799" s="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8"/>
      <c r="B800" s="9"/>
      <c r="C800" s="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8"/>
      <c r="B801" s="9"/>
      <c r="C801" s="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8"/>
      <c r="B802" s="9"/>
      <c r="C802" s="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8"/>
      <c r="B803" s="9"/>
      <c r="C803" s="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8"/>
      <c r="B804" s="9"/>
      <c r="C804" s="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8"/>
      <c r="B805" s="9"/>
      <c r="C805" s="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8"/>
      <c r="B806" s="9"/>
      <c r="C806" s="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8"/>
      <c r="B807" s="9"/>
      <c r="C807" s="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8"/>
      <c r="B808" s="9"/>
      <c r="C808" s="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8"/>
      <c r="B809" s="9"/>
      <c r="C809" s="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8"/>
      <c r="B810" s="9"/>
      <c r="C810" s="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8"/>
      <c r="B811" s="9"/>
      <c r="C811" s="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8"/>
      <c r="B812" s="9"/>
      <c r="C812" s="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8"/>
      <c r="B813" s="9"/>
      <c r="C813" s="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8"/>
      <c r="B814" s="9"/>
      <c r="C814" s="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8"/>
      <c r="B815" s="9"/>
      <c r="C815" s="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8"/>
      <c r="B816" s="9"/>
      <c r="C816" s="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8"/>
      <c r="B817" s="9"/>
      <c r="C817" s="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8"/>
      <c r="B818" s="9"/>
      <c r="C818" s="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8"/>
      <c r="B819" s="9"/>
      <c r="C819" s="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8"/>
      <c r="B820" s="9"/>
      <c r="C820" s="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8"/>
      <c r="B821" s="9"/>
      <c r="C821" s="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8"/>
      <c r="B822" s="9"/>
      <c r="C822" s="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8"/>
      <c r="B823" s="9"/>
      <c r="C823" s="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8"/>
      <c r="B824" s="9"/>
      <c r="C824" s="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8"/>
      <c r="B825" s="9"/>
      <c r="C825" s="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8"/>
      <c r="B826" s="9"/>
      <c r="C826" s="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8"/>
      <c r="B827" s="9"/>
      <c r="C827" s="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8"/>
      <c r="B828" s="9"/>
      <c r="C828" s="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8"/>
      <c r="B829" s="9"/>
      <c r="C829" s="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8"/>
      <c r="B830" s="9"/>
      <c r="C830" s="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8"/>
      <c r="B831" s="9"/>
      <c r="C831" s="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8"/>
      <c r="B832" s="9"/>
      <c r="C832" s="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8"/>
      <c r="B833" s="9"/>
      <c r="C833" s="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8"/>
      <c r="B834" s="9"/>
      <c r="C834" s="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8"/>
      <c r="B835" s="9"/>
      <c r="C835" s="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8"/>
      <c r="B836" s="9"/>
      <c r="C836" s="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8"/>
      <c r="B837" s="9"/>
      <c r="C837" s="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8"/>
      <c r="B838" s="9"/>
      <c r="C838" s="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8"/>
      <c r="B839" s="9"/>
      <c r="C839" s="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8"/>
      <c r="B840" s="9"/>
      <c r="C840" s="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8"/>
      <c r="B841" s="9"/>
      <c r="C841" s="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8"/>
      <c r="B842" s="9"/>
      <c r="C842" s="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8"/>
      <c r="B843" s="9"/>
      <c r="C843" s="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8"/>
      <c r="B844" s="9"/>
      <c r="C844" s="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8"/>
      <c r="B845" s="9"/>
      <c r="C845" s="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8"/>
      <c r="B846" s="9"/>
      <c r="C846" s="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8"/>
      <c r="B847" s="9"/>
      <c r="C847" s="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8"/>
      <c r="B848" s="9"/>
      <c r="C848" s="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8"/>
      <c r="B849" s="9"/>
      <c r="C849" s="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8"/>
      <c r="B850" s="9"/>
      <c r="C850" s="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8"/>
      <c r="B851" s="9"/>
      <c r="C851" s="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8"/>
      <c r="B852" s="9"/>
      <c r="C852" s="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8"/>
      <c r="B853" s="9"/>
      <c r="C853" s="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8"/>
      <c r="B854" s="9"/>
      <c r="C854" s="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8"/>
      <c r="B855" s="9"/>
      <c r="C855" s="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8"/>
      <c r="B856" s="9"/>
      <c r="C856" s="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8"/>
      <c r="B857" s="9"/>
      <c r="C857" s="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8"/>
      <c r="B858" s="9"/>
      <c r="C858" s="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8"/>
      <c r="B859" s="9"/>
      <c r="C859" s="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8"/>
      <c r="B860" s="9"/>
      <c r="C860" s="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8"/>
      <c r="B861" s="9"/>
      <c r="C861" s="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8"/>
      <c r="B862" s="9"/>
      <c r="C862" s="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8"/>
      <c r="B863" s="9"/>
      <c r="C863" s="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8"/>
      <c r="B864" s="9"/>
      <c r="C864" s="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8"/>
      <c r="B865" s="9"/>
      <c r="C865" s="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8"/>
      <c r="B866" s="9"/>
      <c r="C866" s="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8"/>
      <c r="B867" s="9"/>
      <c r="C867" s="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8"/>
      <c r="B868" s="9"/>
      <c r="C868" s="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8"/>
      <c r="B869" s="9"/>
      <c r="C869" s="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8"/>
      <c r="B870" s="9"/>
      <c r="C870" s="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8"/>
      <c r="B871" s="9"/>
      <c r="C871" s="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8"/>
      <c r="B872" s="9"/>
      <c r="C872" s="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8"/>
      <c r="B873" s="9"/>
      <c r="C873" s="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8"/>
      <c r="B874" s="9"/>
      <c r="C874" s="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8"/>
      <c r="B875" s="9"/>
      <c r="C875" s="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8"/>
      <c r="B876" s="9"/>
      <c r="C876" s="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8"/>
      <c r="B877" s="9"/>
      <c r="C877" s="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8"/>
      <c r="B878" s="9"/>
      <c r="C878" s="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8"/>
      <c r="B879" s="9"/>
      <c r="C879" s="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8"/>
      <c r="B880" s="9"/>
      <c r="C880" s="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8"/>
      <c r="B881" s="9"/>
      <c r="C881" s="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8"/>
      <c r="B882" s="9"/>
      <c r="C882" s="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8"/>
      <c r="B883" s="9"/>
      <c r="C883" s="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8"/>
      <c r="B884" s="9"/>
      <c r="C884" s="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8"/>
      <c r="B885" s="9"/>
      <c r="C885" s="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8"/>
      <c r="B886" s="9"/>
      <c r="C886" s="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8"/>
      <c r="B887" s="9"/>
      <c r="C887" s="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8"/>
      <c r="B888" s="9"/>
      <c r="C888" s="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8"/>
      <c r="B889" s="9"/>
      <c r="C889" s="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8"/>
      <c r="B890" s="9"/>
      <c r="C890" s="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8"/>
      <c r="B891" s="9"/>
      <c r="C891" s="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8"/>
      <c r="B892" s="9"/>
      <c r="C892" s="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8"/>
      <c r="B893" s="9"/>
      <c r="C893" s="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8"/>
      <c r="B894" s="9"/>
      <c r="C894" s="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8"/>
      <c r="B895" s="9"/>
      <c r="C895" s="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8"/>
      <c r="B896" s="9"/>
      <c r="C896" s="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8"/>
      <c r="B897" s="9"/>
      <c r="C897" s="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8"/>
      <c r="B898" s="9"/>
      <c r="C898" s="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8"/>
      <c r="B899" s="9"/>
      <c r="C899" s="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8"/>
      <c r="B900" s="9"/>
      <c r="C900" s="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8"/>
      <c r="B901" s="9"/>
      <c r="C901" s="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8"/>
      <c r="B902" s="9"/>
      <c r="C902" s="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8"/>
      <c r="B903" s="9"/>
      <c r="C903" s="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8"/>
      <c r="B904" s="9"/>
      <c r="C904" s="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8"/>
      <c r="B905" s="9"/>
      <c r="C905" s="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8"/>
      <c r="B906" s="9"/>
      <c r="C906" s="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8"/>
      <c r="B907" s="9"/>
      <c r="C907" s="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8"/>
      <c r="B908" s="9"/>
      <c r="C908" s="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8"/>
      <c r="B909" s="9"/>
      <c r="C909" s="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8"/>
      <c r="B910" s="9"/>
      <c r="C910" s="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8"/>
      <c r="B911" s="9"/>
      <c r="C911" s="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8"/>
      <c r="B912" s="9"/>
      <c r="C912" s="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8"/>
      <c r="B913" s="9"/>
      <c r="C913" s="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8"/>
      <c r="B914" s="9"/>
      <c r="C914" s="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8"/>
      <c r="B915" s="9"/>
      <c r="C915" s="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8"/>
      <c r="B916" s="9"/>
      <c r="C916" s="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8"/>
      <c r="B917" s="9"/>
      <c r="C917" s="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8"/>
      <c r="B918" s="9"/>
      <c r="C918" s="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8"/>
      <c r="B919" s="9"/>
      <c r="C919" s="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8"/>
      <c r="B920" s="9"/>
      <c r="C920" s="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8"/>
      <c r="B921" s="9"/>
      <c r="C921" s="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8"/>
      <c r="B922" s="9"/>
      <c r="C922" s="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8"/>
      <c r="B923" s="9"/>
      <c r="C923" s="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8"/>
      <c r="B924" s="9"/>
      <c r="C924" s="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8"/>
      <c r="B925" s="9"/>
      <c r="C925" s="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8"/>
      <c r="B926" s="9"/>
      <c r="C926" s="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8"/>
      <c r="B927" s="9"/>
      <c r="C927" s="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8"/>
      <c r="B928" s="9"/>
      <c r="C928" s="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8"/>
      <c r="B929" s="9"/>
      <c r="C929" s="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8"/>
      <c r="B930" s="9"/>
      <c r="C930" s="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8"/>
      <c r="B931" s="9"/>
      <c r="C931" s="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8"/>
      <c r="B932" s="9"/>
      <c r="C932" s="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8"/>
      <c r="B933" s="9"/>
      <c r="C933" s="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8"/>
      <c r="B934" s="9"/>
      <c r="C934" s="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8"/>
      <c r="B935" s="9"/>
      <c r="C935" s="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8"/>
      <c r="B936" s="9"/>
      <c r="C936" s="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8"/>
      <c r="B937" s="9"/>
      <c r="C937" s="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8"/>
      <c r="B938" s="9"/>
      <c r="C938" s="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8"/>
      <c r="B939" s="9"/>
      <c r="C939" s="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8"/>
      <c r="B940" s="9"/>
      <c r="C940" s="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8"/>
      <c r="B941" s="9"/>
      <c r="C941" s="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8"/>
      <c r="B942" s="9"/>
      <c r="C942" s="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8"/>
      <c r="B943" s="9"/>
      <c r="C943" s="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8"/>
      <c r="B944" s="9"/>
      <c r="C944" s="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8"/>
      <c r="B945" s="9"/>
      <c r="C945" s="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8"/>
      <c r="B946" s="9"/>
      <c r="C946" s="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8"/>
      <c r="B947" s="9"/>
      <c r="C947" s="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8"/>
      <c r="B948" s="9"/>
      <c r="C948" s="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8"/>
      <c r="B949" s="9"/>
      <c r="C949" s="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8"/>
      <c r="B950" s="9"/>
      <c r="C950" s="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8"/>
      <c r="B951" s="9"/>
      <c r="C951" s="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8"/>
      <c r="B952" s="9"/>
      <c r="C952" s="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8"/>
      <c r="B953" s="9"/>
      <c r="C953" s="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8"/>
      <c r="B954" s="9"/>
      <c r="C954" s="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8"/>
      <c r="B955" s="9"/>
      <c r="C955" s="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8"/>
      <c r="B956" s="9"/>
      <c r="C956" s="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8"/>
      <c r="B957" s="9"/>
      <c r="C957" s="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8"/>
      <c r="B958" s="9"/>
      <c r="C958" s="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8"/>
      <c r="B959" s="9"/>
      <c r="C959" s="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8"/>
      <c r="B960" s="9"/>
      <c r="C960" s="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8"/>
      <c r="B961" s="9"/>
      <c r="C961" s="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8"/>
      <c r="B962" s="9"/>
      <c r="C962" s="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8"/>
      <c r="B963" s="9"/>
      <c r="C963" s="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8"/>
      <c r="B964" s="9"/>
      <c r="C964" s="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8"/>
      <c r="B965" s="9"/>
      <c r="C965" s="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8"/>
      <c r="B966" s="9"/>
      <c r="C966" s="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8"/>
      <c r="B967" s="9"/>
      <c r="C967" s="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8"/>
      <c r="B968" s="9"/>
      <c r="C968" s="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8"/>
      <c r="B969" s="9"/>
      <c r="C969" s="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8"/>
      <c r="B970" s="9"/>
      <c r="C970" s="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8"/>
      <c r="B971" s="9"/>
      <c r="C971" s="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8"/>
      <c r="B972" s="9"/>
      <c r="C972" s="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8"/>
      <c r="B973" s="9"/>
      <c r="C973" s="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8"/>
      <c r="B974" s="9"/>
      <c r="C974" s="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8"/>
      <c r="B975" s="9"/>
      <c r="C975" s="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8"/>
      <c r="B976" s="9"/>
      <c r="C976" s="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8"/>
      <c r="B977" s="9"/>
      <c r="C977" s="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8"/>
      <c r="B978" s="9"/>
      <c r="C978" s="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8"/>
      <c r="B979" s="9"/>
      <c r="C979" s="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8"/>
      <c r="B980" s="9"/>
      <c r="C980" s="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8"/>
      <c r="B981" s="9"/>
      <c r="C981" s="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8"/>
      <c r="B982" s="9"/>
      <c r="C982" s="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8"/>
      <c r="B983" s="9"/>
      <c r="C983" s="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8"/>
      <c r="B984" s="9"/>
      <c r="C984" s="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8"/>
      <c r="B985" s="9"/>
      <c r="C985" s="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8"/>
      <c r="B986" s="9"/>
      <c r="C986" s="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8"/>
      <c r="B987" s="9"/>
      <c r="C987" s="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8"/>
      <c r="B988" s="9"/>
      <c r="C988" s="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8"/>
      <c r="B989" s="9"/>
      <c r="C989" s="9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8"/>
      <c r="B990" s="9"/>
      <c r="C990" s="9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8"/>
      <c r="B991" s="9"/>
      <c r="C991" s="9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8"/>
      <c r="B992" s="9"/>
      <c r="C992" s="9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8"/>
      <c r="B993" s="9"/>
      <c r="C993" s="9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8"/>
      <c r="B994" s="9"/>
      <c r="C994" s="9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8"/>
      <c r="B995" s="9"/>
      <c r="C995" s="9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8"/>
      <c r="B996" s="9"/>
      <c r="C996" s="9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8"/>
      <c r="B997" s="9"/>
      <c r="C997" s="9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8"/>
      <c r="B998" s="9"/>
      <c r="C998" s="9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8"/>
      <c r="B999" s="9"/>
      <c r="C999" s="9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8"/>
      <c r="B1000" s="9"/>
      <c r="C1000" s="9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7">
    <mergeCell ref="A1:M1"/>
    <mergeCell ref="A3:M3"/>
    <mergeCell ref="A4:M4"/>
    <mergeCell ref="A6:E6"/>
    <mergeCell ref="F6:L6"/>
    <mergeCell ref="F7:L7"/>
    <mergeCell ref="F8:L8"/>
    <mergeCell ref="A8:E8"/>
    <mergeCell ref="A9:E9"/>
    <mergeCell ref="A10:E10"/>
    <mergeCell ref="F9:L9"/>
    <mergeCell ref="F10:L10"/>
    <mergeCell ref="A11:E11"/>
    <mergeCell ref="A12:E12"/>
    <mergeCell ref="A13:E13"/>
    <mergeCell ref="A14:E14"/>
    <mergeCell ref="K16:K17"/>
    <mergeCell ref="F11:L11"/>
    <mergeCell ref="F12:L12"/>
    <mergeCell ref="F13:L13"/>
    <mergeCell ref="F14:L14"/>
    <mergeCell ref="F78:G78"/>
    <mergeCell ref="L16:L17"/>
    <mergeCell ref="M16:M17"/>
    <mergeCell ref="N16:N17"/>
    <mergeCell ref="A16:A17"/>
    <mergeCell ref="C16:C17"/>
    <mergeCell ref="D16:D17"/>
    <mergeCell ref="E16:G16"/>
    <mergeCell ref="H16:H17"/>
    <mergeCell ref="I16:I17"/>
    <mergeCell ref="J16:J17"/>
    <mergeCell ref="F77:H77"/>
    <mergeCell ref="F74:H74"/>
    <mergeCell ref="F73:G73"/>
    <mergeCell ref="D74:E74"/>
    <mergeCell ref="D77:E77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9"/>
  <sheetViews>
    <sheetView topLeftCell="A63" workbookViewId="0">
      <selection activeCell="B72" sqref="B72"/>
    </sheetView>
  </sheetViews>
  <sheetFormatPr defaultColWidth="14.42578125" defaultRowHeight="15" customHeight="1"/>
  <cols>
    <col min="1" max="1" width="8" customWidth="1"/>
    <col min="2" max="2" width="35.7109375" customWidth="1"/>
    <col min="3" max="3" width="7.28515625" customWidth="1"/>
    <col min="4" max="4" width="8" customWidth="1"/>
    <col min="5" max="5" width="9.85546875" customWidth="1"/>
    <col min="6" max="6" width="9" customWidth="1"/>
    <col min="7" max="8" width="8.85546875" customWidth="1"/>
    <col min="9" max="9" width="8.42578125" customWidth="1"/>
    <col min="10" max="10" width="9" customWidth="1"/>
    <col min="11" max="11" width="8.42578125" customWidth="1"/>
    <col min="12" max="26" width="8" customWidth="1"/>
  </cols>
  <sheetData>
    <row r="1" spans="1:11" ht="15" customHeight="1">
      <c r="A1" s="263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3.75" customHeight="1">
      <c r="A2" s="64"/>
      <c r="B2" s="3"/>
      <c r="C2" s="3"/>
      <c r="D2" s="3"/>
      <c r="E2" s="3"/>
      <c r="F2" s="3"/>
      <c r="G2" s="3"/>
      <c r="H2" s="3"/>
      <c r="I2" s="3"/>
      <c r="J2" s="65"/>
      <c r="K2" s="65"/>
    </row>
    <row r="3" spans="1:11" ht="15.75" customHeight="1">
      <c r="A3" s="264" t="s">
        <v>102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5.75" customHeight="1">
      <c r="A4" s="254" t="s">
        <v>323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ht="7.5" customHeight="1">
      <c r="A5" s="66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7.25" customHeight="1">
      <c r="A6" s="252" t="s">
        <v>103</v>
      </c>
      <c r="B6" s="238"/>
      <c r="C6" s="238"/>
      <c r="D6" s="238"/>
      <c r="E6" s="238"/>
      <c r="F6" s="256" t="s">
        <v>3</v>
      </c>
      <c r="G6" s="238"/>
      <c r="H6" s="238"/>
      <c r="I6" s="238"/>
      <c r="J6" s="238"/>
      <c r="K6" s="238"/>
    </row>
    <row r="7" spans="1:11" ht="11.25" customHeight="1">
      <c r="A7" s="8"/>
      <c r="B7" s="9"/>
      <c r="C7" s="9"/>
      <c r="D7" s="1"/>
      <c r="E7" s="1"/>
      <c r="F7" s="256" t="s">
        <v>4</v>
      </c>
      <c r="G7" s="238"/>
      <c r="H7" s="238"/>
      <c r="I7" s="238"/>
      <c r="J7" s="238"/>
      <c r="K7" s="67"/>
    </row>
    <row r="8" spans="1:11" ht="19.5" customHeight="1">
      <c r="A8" s="252" t="s">
        <v>104</v>
      </c>
      <c r="B8" s="238"/>
      <c r="C8" s="238"/>
      <c r="D8" s="238"/>
      <c r="E8" s="238"/>
      <c r="F8" s="256" t="s">
        <v>6</v>
      </c>
      <c r="G8" s="238"/>
      <c r="H8" s="238"/>
      <c r="I8" s="238"/>
      <c r="J8" s="238"/>
      <c r="K8" s="67"/>
    </row>
    <row r="9" spans="1:11" ht="9" customHeight="1">
      <c r="A9" s="252"/>
      <c r="B9" s="238"/>
      <c r="C9" s="238"/>
      <c r="D9" s="238"/>
      <c r="E9" s="238"/>
      <c r="F9" s="256" t="s">
        <v>7</v>
      </c>
      <c r="G9" s="238"/>
      <c r="H9" s="238"/>
      <c r="I9" s="238"/>
      <c r="J9" s="238"/>
      <c r="K9" s="67"/>
    </row>
    <row r="10" spans="1:11" ht="12" customHeight="1">
      <c r="A10" s="256"/>
      <c r="B10" s="238"/>
      <c r="C10" s="238"/>
      <c r="D10" s="238"/>
      <c r="E10" s="238"/>
      <c r="F10" s="256" t="s">
        <v>8</v>
      </c>
      <c r="G10" s="238"/>
      <c r="H10" s="238"/>
      <c r="I10" s="238"/>
      <c r="J10" s="238"/>
      <c r="K10" s="68"/>
    </row>
    <row r="11" spans="1:11" ht="10.5" customHeight="1">
      <c r="A11" s="256"/>
      <c r="B11" s="238"/>
      <c r="C11" s="238"/>
      <c r="D11" s="238"/>
      <c r="E11" s="238"/>
      <c r="F11" s="69"/>
      <c r="G11" s="69"/>
      <c r="H11" s="69"/>
      <c r="I11" s="69"/>
      <c r="J11" s="69"/>
      <c r="K11" s="67"/>
    </row>
    <row r="12" spans="1:11" ht="17.25" customHeight="1">
      <c r="A12" s="256" t="s">
        <v>9</v>
      </c>
      <c r="B12" s="238"/>
      <c r="C12" s="238"/>
      <c r="D12" s="238"/>
      <c r="E12" s="238"/>
      <c r="F12" s="260" t="s">
        <v>105</v>
      </c>
      <c r="G12" s="238"/>
      <c r="H12" s="238"/>
      <c r="I12" s="238"/>
      <c r="J12" s="238"/>
      <c r="K12" s="69"/>
    </row>
    <row r="13" spans="1:11" ht="25.5" customHeight="1">
      <c r="A13" s="256" t="s">
        <v>9</v>
      </c>
      <c r="B13" s="238"/>
      <c r="C13" s="238"/>
      <c r="D13" s="238"/>
      <c r="E13" s="238"/>
      <c r="F13" s="256" t="s">
        <v>106</v>
      </c>
      <c r="G13" s="238"/>
      <c r="H13" s="238"/>
      <c r="I13" s="238"/>
      <c r="J13" s="238"/>
      <c r="K13" s="69"/>
    </row>
    <row r="14" spans="1:11" ht="38.25" customHeight="1">
      <c r="A14" s="256" t="s">
        <v>107</v>
      </c>
      <c r="B14" s="238"/>
      <c r="C14" s="238"/>
      <c r="D14" s="238"/>
      <c r="E14" s="238"/>
      <c r="F14" s="256" t="s">
        <v>12</v>
      </c>
      <c r="G14" s="238"/>
      <c r="H14" s="238"/>
      <c r="I14" s="238"/>
      <c r="J14" s="253"/>
      <c r="K14" s="70"/>
    </row>
    <row r="15" spans="1:11" ht="12.75" customHeight="1">
      <c r="A15" s="256" t="s">
        <v>13</v>
      </c>
      <c r="B15" s="238"/>
      <c r="C15" s="238"/>
      <c r="D15" s="238"/>
      <c r="E15" s="238"/>
      <c r="F15" s="256" t="s">
        <v>14</v>
      </c>
      <c r="G15" s="238"/>
      <c r="H15" s="238"/>
      <c r="I15" s="238"/>
      <c r="J15" s="238"/>
      <c r="K15" s="69"/>
    </row>
    <row r="16" spans="1:11" ht="6.75" customHeight="1">
      <c r="A16" s="71"/>
      <c r="B16" s="71"/>
      <c r="C16" s="71"/>
      <c r="D16" s="71"/>
      <c r="E16" s="71"/>
    </row>
    <row r="17" spans="1:11" ht="25.5" customHeight="1">
      <c r="A17" s="261" t="s">
        <v>15</v>
      </c>
      <c r="B17" s="46" t="s">
        <v>16</v>
      </c>
      <c r="C17" s="72"/>
      <c r="D17" s="257" t="s">
        <v>108</v>
      </c>
      <c r="E17" s="244"/>
      <c r="F17" s="244"/>
      <c r="G17" s="245"/>
      <c r="H17" s="257" t="s">
        <v>109</v>
      </c>
      <c r="I17" s="244"/>
      <c r="J17" s="244"/>
      <c r="K17" s="245"/>
    </row>
    <row r="18" spans="1:11" ht="15" customHeight="1">
      <c r="A18" s="262"/>
      <c r="B18" s="261" t="s">
        <v>27</v>
      </c>
      <c r="C18" s="73" t="s">
        <v>17</v>
      </c>
      <c r="D18" s="257" t="s">
        <v>110</v>
      </c>
      <c r="E18" s="245"/>
      <c r="F18" s="257" t="s">
        <v>111</v>
      </c>
      <c r="G18" s="245"/>
      <c r="H18" s="257" t="s">
        <v>110</v>
      </c>
      <c r="I18" s="245"/>
      <c r="J18" s="257" t="s">
        <v>111</v>
      </c>
      <c r="K18" s="245"/>
    </row>
    <row r="19" spans="1:11" ht="18" customHeight="1">
      <c r="A19" s="240"/>
      <c r="B19" s="240"/>
      <c r="C19" s="73"/>
      <c r="D19" s="74" t="s">
        <v>112</v>
      </c>
      <c r="E19" s="74" t="s">
        <v>113</v>
      </c>
      <c r="F19" s="74" t="s">
        <v>112</v>
      </c>
      <c r="G19" s="231" t="s">
        <v>113</v>
      </c>
      <c r="H19" s="74" t="s">
        <v>112</v>
      </c>
      <c r="I19" s="231" t="s">
        <v>113</v>
      </c>
      <c r="J19" s="74" t="s">
        <v>112</v>
      </c>
      <c r="K19" s="231" t="s">
        <v>113</v>
      </c>
    </row>
    <row r="20" spans="1:11" ht="12.75" customHeight="1">
      <c r="A20" s="46" t="s">
        <v>31</v>
      </c>
      <c r="B20" s="46" t="s">
        <v>32</v>
      </c>
      <c r="C20" s="75" t="s">
        <v>33</v>
      </c>
      <c r="D20" s="75" t="s">
        <v>114</v>
      </c>
      <c r="E20" s="75" t="s">
        <v>115</v>
      </c>
      <c r="F20" s="75" t="s">
        <v>116</v>
      </c>
      <c r="G20" s="75" t="s">
        <v>117</v>
      </c>
      <c r="H20" s="75" t="s">
        <v>118</v>
      </c>
      <c r="I20" s="75" t="s">
        <v>119</v>
      </c>
      <c r="J20" s="75" t="s">
        <v>120</v>
      </c>
      <c r="K20" s="75" t="s">
        <v>121</v>
      </c>
    </row>
    <row r="21" spans="1:11" ht="12.75" customHeight="1">
      <c r="A21" s="17">
        <v>1100000</v>
      </c>
      <c r="B21" s="18" t="s">
        <v>122</v>
      </c>
      <c r="C21" s="19" t="s">
        <v>46</v>
      </c>
      <c r="D21" s="76"/>
      <c r="E21" s="76"/>
      <c r="F21" s="76"/>
      <c r="G21" s="76"/>
      <c r="H21" s="226" t="s">
        <v>318</v>
      </c>
      <c r="I21" s="76"/>
      <c r="J21" s="76"/>
      <c r="K21" s="234" t="s">
        <v>319</v>
      </c>
    </row>
    <row r="22" spans="1:11" ht="15" customHeight="1">
      <c r="A22" s="17">
        <v>1110000</v>
      </c>
      <c r="B22" s="18" t="s">
        <v>58</v>
      </c>
      <c r="C22" s="19" t="s">
        <v>46</v>
      </c>
      <c r="D22" s="46"/>
      <c r="E22" s="46"/>
      <c r="F22" s="46"/>
      <c r="G22" s="46"/>
      <c r="H22" s="226"/>
      <c r="I22" s="46"/>
      <c r="J22" s="46"/>
      <c r="K22" s="226"/>
    </row>
    <row r="23" spans="1:11" ht="21" customHeight="1">
      <c r="A23" s="32">
        <v>1111000</v>
      </c>
      <c r="B23" s="38" t="s">
        <v>59</v>
      </c>
      <c r="C23" s="33" t="s">
        <v>60</v>
      </c>
      <c r="D23" s="76"/>
      <c r="E23" s="76"/>
      <c r="F23" s="76"/>
      <c r="G23" s="76"/>
      <c r="H23" s="227"/>
      <c r="I23" s="76"/>
      <c r="J23" s="76"/>
      <c r="K23" s="302" t="s">
        <v>320</v>
      </c>
    </row>
    <row r="24" spans="1:11" ht="25.5" customHeight="1">
      <c r="A24" s="17">
        <v>1120000</v>
      </c>
      <c r="B24" s="18" t="s">
        <v>123</v>
      </c>
      <c r="C24" s="19" t="s">
        <v>46</v>
      </c>
      <c r="D24" s="76"/>
      <c r="E24" s="76"/>
      <c r="F24" s="76"/>
      <c r="G24" s="76"/>
      <c r="H24" s="226"/>
      <c r="I24" s="76"/>
      <c r="J24" s="76"/>
      <c r="K24" s="227"/>
    </row>
    <row r="25" spans="1:11" ht="19.5" customHeight="1">
      <c r="A25" s="48">
        <v>1121000</v>
      </c>
      <c r="B25" s="25" t="s">
        <v>62</v>
      </c>
      <c r="C25" s="49" t="s">
        <v>49</v>
      </c>
      <c r="D25" s="76"/>
      <c r="E25" s="76"/>
      <c r="F25" s="76"/>
      <c r="G25" s="76"/>
      <c r="H25" s="226"/>
      <c r="I25" s="76"/>
      <c r="J25" s="76"/>
      <c r="K25" s="226"/>
    </row>
    <row r="26" spans="1:11" ht="16.5" customHeight="1">
      <c r="A26" s="32">
        <v>1121200</v>
      </c>
      <c r="B26" s="50" t="s">
        <v>124</v>
      </c>
      <c r="C26" s="33">
        <v>421200</v>
      </c>
      <c r="D26" s="46"/>
      <c r="E26" s="46"/>
      <c r="F26" s="46"/>
      <c r="G26" s="46"/>
      <c r="H26" s="228">
        <v>372.9</v>
      </c>
      <c r="I26" s="46"/>
      <c r="J26" s="46"/>
      <c r="K26" s="46">
        <v>1.1000000000000001</v>
      </c>
    </row>
    <row r="27" spans="1:11" ht="27" customHeight="1">
      <c r="A27" s="32">
        <v>1121300</v>
      </c>
      <c r="B27" s="38" t="s">
        <v>64</v>
      </c>
      <c r="C27" s="33">
        <v>421300</v>
      </c>
      <c r="D27" s="46"/>
      <c r="E27" s="46"/>
      <c r="F27" s="46"/>
      <c r="G27" s="46"/>
      <c r="H27" s="229"/>
      <c r="I27" s="46"/>
      <c r="J27" s="46"/>
      <c r="K27" s="228"/>
    </row>
    <row r="28" spans="1:11" ht="12.75" customHeight="1">
      <c r="A28" s="32">
        <v>1121400</v>
      </c>
      <c r="B28" s="38" t="s">
        <v>65</v>
      </c>
      <c r="C28" s="33">
        <v>421400</v>
      </c>
      <c r="D28" s="42"/>
      <c r="E28" s="42"/>
      <c r="F28" s="42"/>
      <c r="G28" s="42"/>
      <c r="H28" s="230">
        <v>5.5</v>
      </c>
      <c r="I28" s="42"/>
      <c r="J28" s="42"/>
      <c r="K28" s="229">
        <v>5.5</v>
      </c>
    </row>
    <row r="29" spans="1:11" ht="18.75" customHeight="1">
      <c r="A29" s="32">
        <v>1121700</v>
      </c>
      <c r="B29" s="38" t="s">
        <v>66</v>
      </c>
      <c r="C29" s="33">
        <v>421700</v>
      </c>
      <c r="D29" s="42"/>
      <c r="E29" s="42"/>
      <c r="F29" s="42"/>
      <c r="G29" s="42"/>
      <c r="H29" s="230"/>
      <c r="I29" s="42"/>
      <c r="J29" s="42"/>
      <c r="K29" s="230"/>
    </row>
    <row r="30" spans="1:11" ht="24.75" customHeight="1">
      <c r="A30" s="48">
        <v>1122000</v>
      </c>
      <c r="B30" s="25" t="s">
        <v>67</v>
      </c>
      <c r="C30" s="49" t="s">
        <v>49</v>
      </c>
      <c r="D30" s="42"/>
      <c r="E30" s="42"/>
      <c r="F30" s="42"/>
      <c r="G30" s="42"/>
      <c r="H30" s="42"/>
      <c r="I30" s="42"/>
      <c r="J30" s="42"/>
      <c r="K30" s="42"/>
    </row>
    <row r="31" spans="1:11" ht="17.25" customHeight="1">
      <c r="A31" s="32">
        <v>1122100</v>
      </c>
      <c r="B31" s="25" t="s">
        <v>68</v>
      </c>
      <c r="C31" s="33">
        <v>422100</v>
      </c>
      <c r="D31" s="46"/>
      <c r="E31" s="46"/>
      <c r="F31" s="46"/>
      <c r="G31" s="46"/>
      <c r="H31" s="46"/>
      <c r="I31" s="46"/>
      <c r="J31" s="46"/>
      <c r="K31" s="46"/>
    </row>
    <row r="32" spans="1:11" ht="16.5" customHeight="1">
      <c r="A32" s="32"/>
      <c r="B32" s="38" t="s">
        <v>69</v>
      </c>
      <c r="C32" s="33"/>
      <c r="D32" s="46"/>
      <c r="E32" s="46"/>
      <c r="F32" s="46"/>
      <c r="G32" s="46"/>
      <c r="H32" s="46"/>
      <c r="I32" s="46"/>
      <c r="J32" s="46"/>
      <c r="K32" s="46"/>
    </row>
    <row r="33" spans="1:11" ht="14.25" customHeight="1">
      <c r="A33" s="32"/>
      <c r="B33" s="38" t="s">
        <v>51</v>
      </c>
      <c r="C33" s="33"/>
      <c r="D33" s="46"/>
      <c r="E33" s="46"/>
      <c r="F33" s="46"/>
      <c r="G33" s="46"/>
      <c r="H33" s="46"/>
      <c r="I33" s="46"/>
      <c r="J33" s="46"/>
      <c r="K33" s="46"/>
    </row>
    <row r="34" spans="1:11" ht="16.5" customHeight="1">
      <c r="A34" s="32">
        <v>1122300</v>
      </c>
      <c r="B34" s="38" t="s">
        <v>70</v>
      </c>
      <c r="C34" s="33">
        <v>422900</v>
      </c>
      <c r="D34" s="46"/>
      <c r="E34" s="46"/>
      <c r="F34" s="46"/>
      <c r="G34" s="46"/>
      <c r="H34" s="46"/>
      <c r="I34" s="46"/>
      <c r="J34" s="46"/>
      <c r="K34" s="46"/>
    </row>
    <row r="35" spans="1:11" ht="22.5" customHeight="1">
      <c r="A35" s="24">
        <v>1123000</v>
      </c>
      <c r="B35" s="25" t="s">
        <v>71</v>
      </c>
      <c r="C35" s="49" t="s">
        <v>49</v>
      </c>
      <c r="D35" s="46"/>
      <c r="E35" s="46"/>
      <c r="F35" s="46"/>
      <c r="G35" s="46"/>
      <c r="H35" s="46"/>
      <c r="I35" s="46"/>
      <c r="J35" s="46"/>
      <c r="K35" s="46"/>
    </row>
    <row r="36" spans="1:11" ht="21" customHeight="1">
      <c r="A36" s="32">
        <v>1123200</v>
      </c>
      <c r="B36" s="38" t="s">
        <v>72</v>
      </c>
      <c r="C36" s="33">
        <v>423200</v>
      </c>
      <c r="D36" s="74"/>
      <c r="E36" s="74"/>
      <c r="F36" s="74"/>
      <c r="G36" s="74"/>
      <c r="H36" s="74"/>
      <c r="I36" s="74"/>
      <c r="J36" s="74"/>
      <c r="K36" s="74"/>
    </row>
    <row r="37" spans="1:11" ht="19.5" customHeight="1">
      <c r="A37" s="32">
        <v>1123300</v>
      </c>
      <c r="B37" s="38" t="s">
        <v>73</v>
      </c>
      <c r="C37" s="33">
        <v>423300</v>
      </c>
      <c r="D37" s="74"/>
      <c r="E37" s="74"/>
      <c r="F37" s="74"/>
      <c r="G37" s="74"/>
      <c r="H37" s="74"/>
      <c r="I37" s="74"/>
      <c r="J37" s="74"/>
      <c r="K37" s="74"/>
    </row>
    <row r="38" spans="1:11" ht="18" customHeight="1">
      <c r="A38" s="32">
        <v>1123400</v>
      </c>
      <c r="B38" s="38" t="s">
        <v>74</v>
      </c>
      <c r="C38" s="33">
        <v>423400</v>
      </c>
      <c r="D38" s="74"/>
      <c r="E38" s="74"/>
      <c r="F38" s="74"/>
      <c r="G38" s="74"/>
      <c r="H38" s="74"/>
      <c r="I38" s="74"/>
      <c r="J38" s="74"/>
      <c r="K38" s="74"/>
    </row>
    <row r="39" spans="1:11" ht="17.25" customHeight="1">
      <c r="A39" s="32">
        <v>1123800</v>
      </c>
      <c r="B39" s="38" t="s">
        <v>75</v>
      </c>
      <c r="C39" s="33">
        <v>423900</v>
      </c>
      <c r="D39" s="77"/>
      <c r="E39" s="77"/>
      <c r="F39" s="77"/>
      <c r="G39" s="77"/>
      <c r="H39" s="77"/>
      <c r="I39" s="77"/>
      <c r="J39" s="77"/>
      <c r="K39" s="77"/>
    </row>
    <row r="40" spans="1:11" ht="22.5" customHeight="1">
      <c r="A40" s="24">
        <v>1124000</v>
      </c>
      <c r="B40" s="25" t="s">
        <v>76</v>
      </c>
      <c r="C40" s="49" t="s">
        <v>49</v>
      </c>
      <c r="D40" s="77"/>
      <c r="E40" s="77"/>
      <c r="F40" s="77"/>
      <c r="G40" s="77"/>
      <c r="H40" s="77"/>
      <c r="I40" s="77"/>
      <c r="J40" s="77"/>
      <c r="K40" s="77"/>
    </row>
    <row r="41" spans="1:11" ht="12.75" customHeight="1">
      <c r="A41" s="32">
        <v>1124100</v>
      </c>
      <c r="B41" s="38" t="s">
        <v>77</v>
      </c>
      <c r="C41" s="33">
        <v>424100</v>
      </c>
      <c r="D41" s="77"/>
      <c r="E41" s="77"/>
      <c r="F41" s="77"/>
      <c r="G41" s="77"/>
      <c r="H41" s="77"/>
      <c r="I41" s="77"/>
      <c r="J41" s="77"/>
      <c r="K41" s="77"/>
    </row>
    <row r="42" spans="1:11" ht="22.5" customHeight="1">
      <c r="A42" s="24">
        <v>1125000</v>
      </c>
      <c r="B42" s="25" t="s">
        <v>78</v>
      </c>
      <c r="C42" s="49" t="s">
        <v>49</v>
      </c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32">
        <v>1125100</v>
      </c>
      <c r="B43" s="38" t="s">
        <v>79</v>
      </c>
      <c r="C43" s="33">
        <v>425100</v>
      </c>
      <c r="D43" s="77"/>
      <c r="E43" s="77"/>
      <c r="F43" s="77"/>
      <c r="G43" s="77"/>
      <c r="H43" s="77"/>
      <c r="I43" s="77"/>
      <c r="J43" s="77"/>
      <c r="K43" s="77"/>
    </row>
    <row r="44" spans="1:11" ht="22.5" customHeight="1">
      <c r="A44" s="32">
        <v>1125200</v>
      </c>
      <c r="B44" s="38" t="s">
        <v>80</v>
      </c>
      <c r="C44" s="33">
        <v>425200</v>
      </c>
      <c r="D44" s="77"/>
      <c r="E44" s="77"/>
      <c r="F44" s="77"/>
      <c r="G44" s="77"/>
      <c r="H44" s="77"/>
      <c r="I44" s="77"/>
      <c r="J44" s="77"/>
      <c r="K44" s="77"/>
    </row>
    <row r="45" spans="1:11" ht="12.75" customHeight="1">
      <c r="A45" s="24">
        <v>1126000</v>
      </c>
      <c r="B45" s="25" t="s">
        <v>81</v>
      </c>
      <c r="C45" s="49" t="s">
        <v>49</v>
      </c>
      <c r="D45" s="77"/>
      <c r="E45" s="77"/>
      <c r="F45" s="77"/>
      <c r="G45" s="77"/>
      <c r="H45" s="77"/>
      <c r="I45" s="77"/>
      <c r="J45" s="77"/>
      <c r="K45" s="77"/>
    </row>
    <row r="46" spans="1:11" ht="12.75" customHeight="1">
      <c r="A46" s="32">
        <v>1126100</v>
      </c>
      <c r="B46" s="38" t="s">
        <v>82</v>
      </c>
      <c r="C46" s="33">
        <v>426100</v>
      </c>
      <c r="D46" s="77"/>
      <c r="E46" s="77"/>
      <c r="F46" s="77"/>
      <c r="G46" s="77"/>
      <c r="H46" s="77"/>
      <c r="I46" s="77"/>
      <c r="J46" s="77"/>
      <c r="K46" s="77"/>
    </row>
    <row r="47" spans="1:11" ht="22.5" customHeight="1">
      <c r="A47" s="32">
        <v>1126300</v>
      </c>
      <c r="B47" s="38" t="s">
        <v>83</v>
      </c>
      <c r="C47" s="33" t="s">
        <v>84</v>
      </c>
      <c r="D47" s="77"/>
      <c r="E47" s="77"/>
      <c r="F47" s="77"/>
      <c r="G47" s="77"/>
      <c r="H47" s="77"/>
      <c r="I47" s="77"/>
      <c r="J47" s="77"/>
      <c r="K47" s="77"/>
    </row>
    <row r="48" spans="1:11" ht="12.75" customHeight="1">
      <c r="A48" s="32">
        <v>1126400</v>
      </c>
      <c r="B48" s="38" t="s">
        <v>85</v>
      </c>
      <c r="C48" s="33">
        <v>426400</v>
      </c>
      <c r="D48" s="77"/>
      <c r="E48" s="77"/>
      <c r="F48" s="77"/>
      <c r="G48" s="77"/>
      <c r="H48" s="77"/>
      <c r="I48" s="77"/>
      <c r="J48" s="77"/>
      <c r="K48" s="77"/>
    </row>
    <row r="49" spans="1:11" ht="12.75" customHeight="1">
      <c r="A49" s="32">
        <v>1126700</v>
      </c>
      <c r="B49" s="38" t="s">
        <v>86</v>
      </c>
      <c r="C49" s="33">
        <v>426700</v>
      </c>
      <c r="D49" s="77"/>
      <c r="E49" s="77"/>
      <c r="F49" s="77"/>
      <c r="G49" s="77"/>
      <c r="H49" s="77"/>
      <c r="I49" s="77"/>
      <c r="J49" s="77"/>
      <c r="K49" s="77"/>
    </row>
    <row r="50" spans="1:11" ht="12.75" customHeight="1">
      <c r="A50" s="32">
        <v>1126800</v>
      </c>
      <c r="B50" s="38" t="s">
        <v>87</v>
      </c>
      <c r="C50" s="33">
        <v>426900</v>
      </c>
      <c r="D50" s="77"/>
      <c r="E50" s="77"/>
      <c r="F50" s="77"/>
      <c r="G50" s="77"/>
      <c r="H50" s="77"/>
      <c r="I50" s="77"/>
      <c r="J50" s="77"/>
      <c r="K50" s="77"/>
    </row>
    <row r="51" spans="1:11" ht="45" customHeight="1">
      <c r="A51" s="24">
        <v>1172000</v>
      </c>
      <c r="B51" s="25" t="s">
        <v>88</v>
      </c>
      <c r="C51" s="49" t="s">
        <v>49</v>
      </c>
      <c r="D51" s="77"/>
      <c r="E51" s="77"/>
      <c r="F51" s="77"/>
      <c r="G51" s="77"/>
      <c r="H51" s="77"/>
      <c r="I51" s="77"/>
      <c r="J51" s="77"/>
      <c r="K51" s="78"/>
    </row>
    <row r="52" spans="1:11" ht="12.75" customHeight="1">
      <c r="A52" s="32">
        <v>1172300</v>
      </c>
      <c r="B52" s="18" t="s">
        <v>125</v>
      </c>
      <c r="C52" s="33">
        <v>482300</v>
      </c>
      <c r="D52" s="77"/>
      <c r="E52" s="77"/>
      <c r="F52" s="77"/>
      <c r="G52" s="77"/>
      <c r="H52" s="77"/>
      <c r="I52" s="77">
        <v>3</v>
      </c>
      <c r="J52" s="77"/>
      <c r="K52" s="78">
        <v>2</v>
      </c>
    </row>
    <row r="53" spans="1:11" ht="33.75" customHeight="1">
      <c r="A53" s="17">
        <v>4000000</v>
      </c>
      <c r="B53" s="18" t="s">
        <v>126</v>
      </c>
      <c r="C53" s="19" t="s">
        <v>46</v>
      </c>
      <c r="D53" s="77"/>
      <c r="E53" s="77"/>
      <c r="F53" s="77"/>
      <c r="G53" s="77"/>
      <c r="H53" s="77"/>
      <c r="I53" s="77"/>
      <c r="J53" s="77"/>
      <c r="K53" s="77"/>
    </row>
    <row r="54" spans="1:11" ht="22.5" customHeight="1">
      <c r="A54" s="17">
        <v>1200000</v>
      </c>
      <c r="B54" s="18" t="s">
        <v>127</v>
      </c>
      <c r="C54" s="19" t="s">
        <v>49</v>
      </c>
      <c r="D54" s="77"/>
      <c r="E54" s="77"/>
      <c r="F54" s="77"/>
      <c r="G54" s="77"/>
      <c r="H54" s="77"/>
      <c r="I54" s="77"/>
      <c r="J54" s="77"/>
      <c r="K54" s="77"/>
    </row>
    <row r="55" spans="1:11" ht="22.5" customHeight="1">
      <c r="A55" s="24">
        <v>1210000</v>
      </c>
      <c r="B55" s="25" t="s">
        <v>128</v>
      </c>
      <c r="C55" s="49" t="s">
        <v>49</v>
      </c>
      <c r="D55" s="77"/>
      <c r="E55" s="77"/>
      <c r="F55" s="77"/>
      <c r="G55" s="77"/>
      <c r="H55" s="77"/>
      <c r="I55" s="77"/>
      <c r="J55" s="77"/>
      <c r="K55" s="77"/>
    </row>
    <row r="56" spans="1:11" ht="22.5" customHeight="1">
      <c r="A56" s="32">
        <v>1213000</v>
      </c>
      <c r="B56" s="18" t="s">
        <v>129</v>
      </c>
      <c r="C56" s="33">
        <v>511300</v>
      </c>
      <c r="D56" s="77"/>
      <c r="E56" s="77"/>
      <c r="F56" s="77"/>
      <c r="G56" s="77"/>
      <c r="H56" s="77"/>
      <c r="I56" s="77"/>
      <c r="J56" s="77"/>
      <c r="K56" s="77"/>
    </row>
    <row r="57" spans="1:11" ht="16.5" customHeight="1">
      <c r="A57" s="32">
        <v>1214000</v>
      </c>
      <c r="B57" s="18" t="s">
        <v>130</v>
      </c>
      <c r="C57" s="33">
        <v>512100</v>
      </c>
      <c r="D57" s="77"/>
      <c r="E57" s="77"/>
      <c r="F57" s="77"/>
      <c r="G57" s="77"/>
      <c r="H57" s="77"/>
      <c r="I57" s="77"/>
      <c r="J57" s="77"/>
      <c r="K57" s="77"/>
    </row>
    <row r="58" spans="1:11" ht="19.5" customHeight="1">
      <c r="A58" s="32">
        <v>1215000</v>
      </c>
      <c r="B58" s="38" t="s">
        <v>95</v>
      </c>
      <c r="C58" s="33">
        <v>512200</v>
      </c>
      <c r="D58" s="77"/>
      <c r="E58" s="77"/>
      <c r="F58" s="77"/>
      <c r="G58" s="77"/>
      <c r="H58" s="77"/>
      <c r="I58" s="77"/>
      <c r="J58" s="77"/>
      <c r="K58" s="77"/>
    </row>
    <row r="59" spans="1:11" ht="15" customHeight="1">
      <c r="A59" s="32">
        <v>1216000</v>
      </c>
      <c r="B59" s="18" t="s">
        <v>131</v>
      </c>
      <c r="C59" s="33">
        <v>512900</v>
      </c>
      <c r="D59" s="77"/>
      <c r="E59" s="77"/>
      <c r="F59" s="77"/>
      <c r="G59" s="77"/>
      <c r="H59" s="77"/>
      <c r="I59" s="77"/>
      <c r="J59" s="77"/>
      <c r="K59" s="77"/>
    </row>
    <row r="60" spans="1:11" ht="15.75" customHeight="1">
      <c r="A60" s="32">
        <v>1218300</v>
      </c>
      <c r="B60" s="38" t="s">
        <v>97</v>
      </c>
      <c r="C60" s="33">
        <v>513400</v>
      </c>
      <c r="D60" s="77"/>
      <c r="E60" s="77"/>
      <c r="F60" s="77"/>
      <c r="G60" s="77"/>
      <c r="H60" s="77"/>
      <c r="I60" s="77"/>
      <c r="J60" s="77"/>
      <c r="K60" s="77"/>
    </row>
    <row r="61" spans="1:11" ht="9" customHeight="1"/>
    <row r="62" spans="1:11" ht="12.75" customHeight="1">
      <c r="B62" s="2" t="s">
        <v>324</v>
      </c>
      <c r="C62" s="8"/>
      <c r="D62" s="51"/>
    </row>
    <row r="63" spans="1:11" ht="10.5" customHeight="1">
      <c r="B63" s="2"/>
      <c r="C63" s="8"/>
      <c r="D63" s="51"/>
    </row>
    <row r="64" spans="1:11" ht="13.5" customHeight="1">
      <c r="B64" s="52" t="s">
        <v>98</v>
      </c>
      <c r="C64" s="53"/>
      <c r="D64" s="54"/>
      <c r="E64" s="55"/>
      <c r="F64" s="258"/>
      <c r="G64" s="259"/>
    </row>
    <row r="65" spans="2:8" ht="13.5" customHeight="1">
      <c r="B65" s="57"/>
      <c r="C65" s="58"/>
      <c r="D65" s="249" t="s">
        <v>99</v>
      </c>
      <c r="E65" s="250"/>
      <c r="F65" s="237" t="s">
        <v>132</v>
      </c>
      <c r="G65" s="238"/>
    </row>
    <row r="66" spans="2:8" ht="13.5" customHeight="1">
      <c r="B66" s="57"/>
      <c r="C66" s="59"/>
      <c r="D66" s="60"/>
      <c r="E66" s="61"/>
      <c r="F66" s="4"/>
      <c r="G66" s="4"/>
    </row>
    <row r="67" spans="2:8" ht="13.5" customHeight="1">
      <c r="B67" s="52" t="s">
        <v>101</v>
      </c>
      <c r="C67" s="8"/>
      <c r="D67" s="54"/>
      <c r="E67" s="62"/>
      <c r="F67" s="56"/>
      <c r="G67" s="56"/>
    </row>
    <row r="68" spans="2:8" ht="12.75" customHeight="1">
      <c r="B68" s="8"/>
      <c r="C68" s="58"/>
      <c r="D68" s="251" t="s">
        <v>99</v>
      </c>
      <c r="E68" s="238"/>
      <c r="F68" s="246" t="s">
        <v>317</v>
      </c>
      <c r="G68" s="246"/>
      <c r="H68" s="246"/>
    </row>
    <row r="69" spans="2:8" ht="12.75" customHeight="1">
      <c r="B69" s="2"/>
      <c r="C69" s="8"/>
      <c r="D69" s="60"/>
      <c r="E69" s="60"/>
      <c r="F69" s="237"/>
      <c r="G69" s="238"/>
    </row>
    <row r="70" spans="2:8" ht="13.5" customHeight="1">
      <c r="B70" s="4"/>
      <c r="C70" s="9"/>
      <c r="G70" s="63"/>
    </row>
    <row r="71" spans="2:8" ht="12.75" customHeight="1"/>
    <row r="72" spans="2:8" ht="12.75" customHeight="1"/>
    <row r="73" spans="2:8" ht="12.75" customHeight="1"/>
    <row r="74" spans="2:8" ht="12.75" customHeight="1"/>
    <row r="75" spans="2:8" ht="12.75" customHeight="1"/>
    <row r="76" spans="2:8" ht="12.75" customHeight="1"/>
    <row r="77" spans="2:8" ht="12.75" customHeight="1"/>
    <row r="78" spans="2:8" ht="12.75" customHeight="1"/>
    <row r="79" spans="2:8" ht="12.75" customHeight="1"/>
    <row r="80" spans="2: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</sheetData>
  <mergeCells count="35">
    <mergeCell ref="A1:K1"/>
    <mergeCell ref="A3:K3"/>
    <mergeCell ref="A4:K4"/>
    <mergeCell ref="A6:E6"/>
    <mergeCell ref="F6:K6"/>
    <mergeCell ref="F7:J7"/>
    <mergeCell ref="F8:J8"/>
    <mergeCell ref="A8:E8"/>
    <mergeCell ref="A9:E9"/>
    <mergeCell ref="F9:J9"/>
    <mergeCell ref="A10:E10"/>
    <mergeCell ref="F10:J10"/>
    <mergeCell ref="A11:E11"/>
    <mergeCell ref="F12:J12"/>
    <mergeCell ref="D18:E18"/>
    <mergeCell ref="F18:G18"/>
    <mergeCell ref="H18:I18"/>
    <mergeCell ref="J18:K18"/>
    <mergeCell ref="A12:E12"/>
    <mergeCell ref="A13:E13"/>
    <mergeCell ref="A14:E14"/>
    <mergeCell ref="A15:E15"/>
    <mergeCell ref="A17:A19"/>
    <mergeCell ref="D17:G17"/>
    <mergeCell ref="B18:B19"/>
    <mergeCell ref="D68:E68"/>
    <mergeCell ref="F69:G69"/>
    <mergeCell ref="F13:J13"/>
    <mergeCell ref="F14:J14"/>
    <mergeCell ref="F15:J15"/>
    <mergeCell ref="H17:K17"/>
    <mergeCell ref="F64:G64"/>
    <mergeCell ref="D65:E65"/>
    <mergeCell ref="F65:G65"/>
    <mergeCell ref="F68:H68"/>
  </mergeCells>
  <pageMargins left="0.23622047244094491" right="0.23622047244094491" top="0.15748031496062992" bottom="0.15748031496062992" header="0.11811023622047245" footer="0.1181102362204724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B17" sqref="B17:B18"/>
    </sheetView>
  </sheetViews>
  <sheetFormatPr defaultColWidth="14.42578125" defaultRowHeight="15" customHeight="1"/>
  <cols>
    <col min="1" max="1" width="7.85546875" customWidth="1"/>
    <col min="2" max="2" width="45.28515625" customWidth="1"/>
    <col min="3" max="6" width="10.28515625" customWidth="1"/>
    <col min="7" max="26" width="8" customWidth="1"/>
  </cols>
  <sheetData>
    <row r="1" spans="1:6" ht="8.25" customHeight="1">
      <c r="A1" s="1"/>
      <c r="B1" s="1"/>
      <c r="C1" s="1"/>
      <c r="D1" s="1"/>
      <c r="E1" s="1"/>
      <c r="F1" s="79" t="s">
        <v>133</v>
      </c>
    </row>
    <row r="2" spans="1:6" ht="8.25" customHeight="1">
      <c r="A2" s="1"/>
      <c r="B2" s="1"/>
      <c r="C2" s="1"/>
      <c r="D2" s="1"/>
      <c r="E2" s="1"/>
      <c r="F2" s="79" t="s">
        <v>134</v>
      </c>
    </row>
    <row r="3" spans="1:6" ht="8.25" customHeight="1">
      <c r="A3" s="1"/>
      <c r="B3" s="1"/>
      <c r="C3" s="1"/>
      <c r="D3" s="1"/>
      <c r="E3" s="1"/>
      <c r="F3" s="79" t="s">
        <v>135</v>
      </c>
    </row>
    <row r="4" spans="1:6" ht="8.25" customHeight="1">
      <c r="A4" s="1"/>
      <c r="B4" s="1"/>
      <c r="C4" s="1"/>
      <c r="D4" s="1"/>
      <c r="E4" s="1"/>
      <c r="F4" s="79" t="s">
        <v>136</v>
      </c>
    </row>
    <row r="5" spans="1:6" ht="8.25" customHeight="1">
      <c r="A5" s="1"/>
      <c r="B5" s="1"/>
      <c r="C5" s="1"/>
      <c r="D5" s="1"/>
      <c r="E5" s="1"/>
      <c r="F5" s="79" t="s">
        <v>137</v>
      </c>
    </row>
    <row r="6" spans="1:6" ht="5.25" customHeight="1">
      <c r="A6" s="1"/>
      <c r="B6" s="1"/>
      <c r="C6" s="1"/>
      <c r="D6" s="1"/>
      <c r="E6" s="1"/>
      <c r="F6" s="80"/>
    </row>
    <row r="7" spans="1:6" ht="15" customHeight="1">
      <c r="A7" s="1"/>
      <c r="B7" s="266" t="s">
        <v>138</v>
      </c>
      <c r="C7" s="238"/>
      <c r="D7" s="238"/>
      <c r="E7" s="238"/>
      <c r="F7" s="238"/>
    </row>
    <row r="8" spans="1:6" ht="33.75" customHeight="1">
      <c r="A8" s="1"/>
      <c r="B8" s="267" t="s">
        <v>139</v>
      </c>
      <c r="C8" s="238"/>
      <c r="D8" s="238"/>
      <c r="E8" s="238"/>
      <c r="F8" s="238"/>
    </row>
    <row r="9" spans="1:6" ht="6.75" customHeight="1">
      <c r="A9" s="1"/>
      <c r="C9" s="81"/>
      <c r="D9" s="81"/>
      <c r="E9" s="81"/>
      <c r="F9" s="82"/>
    </row>
    <row r="10" spans="1:6" ht="15" customHeight="1">
      <c r="A10" s="83"/>
      <c r="B10" s="268" t="s">
        <v>325</v>
      </c>
      <c r="C10" s="238"/>
      <c r="D10" s="238"/>
      <c r="E10" s="238"/>
      <c r="F10" s="238"/>
    </row>
    <row r="11" spans="1:6" ht="8.25" customHeight="1">
      <c r="A11" s="83"/>
      <c r="B11" s="84"/>
      <c r="C11" s="83"/>
      <c r="D11" s="83"/>
      <c r="E11" s="83"/>
      <c r="F11" s="83"/>
    </row>
    <row r="12" spans="1:6" ht="13.5" customHeight="1">
      <c r="A12" s="85" t="s">
        <v>140</v>
      </c>
      <c r="B12" s="85"/>
      <c r="C12" s="85"/>
      <c r="D12" s="85"/>
      <c r="E12" s="85"/>
      <c r="F12" s="1"/>
    </row>
    <row r="13" spans="1:6" ht="6.75" customHeight="1">
      <c r="A13" s="85"/>
      <c r="B13" s="85"/>
      <c r="C13" s="85"/>
      <c r="D13" s="85"/>
      <c r="E13" s="85"/>
      <c r="F13" s="1"/>
    </row>
    <row r="14" spans="1:6" ht="13.5" customHeight="1">
      <c r="A14" s="85" t="s">
        <v>141</v>
      </c>
      <c r="B14" s="86"/>
      <c r="C14" s="85"/>
      <c r="D14" s="87"/>
      <c r="E14" s="87"/>
      <c r="F14" s="1"/>
    </row>
    <row r="15" spans="1:6" ht="6" customHeight="1">
      <c r="A15" s="1"/>
      <c r="B15" s="1"/>
      <c r="C15" s="1"/>
      <c r="D15" s="1"/>
      <c r="E15" s="1"/>
      <c r="F15" s="1"/>
    </row>
    <row r="16" spans="1:6" ht="13.5" customHeight="1">
      <c r="F16" s="88" t="s">
        <v>142</v>
      </c>
    </row>
    <row r="17" spans="1:6" ht="30.75" customHeight="1">
      <c r="A17" s="269" t="s">
        <v>143</v>
      </c>
      <c r="B17" s="270"/>
      <c r="C17" s="271" t="s">
        <v>144</v>
      </c>
      <c r="D17" s="244"/>
      <c r="E17" s="244"/>
      <c r="F17" s="245"/>
    </row>
    <row r="18" spans="1:6" ht="64.5" customHeight="1">
      <c r="A18" s="240"/>
      <c r="B18" s="240"/>
      <c r="C18" s="89" t="s">
        <v>145</v>
      </c>
      <c r="D18" s="89" t="s">
        <v>146</v>
      </c>
      <c r="E18" s="89" t="s">
        <v>147</v>
      </c>
      <c r="F18" s="89" t="s">
        <v>148</v>
      </c>
    </row>
    <row r="19" spans="1:6" ht="12.75" customHeight="1">
      <c r="A19" s="90">
        <v>1</v>
      </c>
      <c r="B19" s="91">
        <v>2</v>
      </c>
      <c r="C19" s="90">
        <v>4</v>
      </c>
      <c r="D19" s="90">
        <v>5</v>
      </c>
      <c r="E19" s="91">
        <v>6</v>
      </c>
      <c r="F19" s="90">
        <v>7</v>
      </c>
    </row>
    <row r="20" spans="1:6" ht="30.75" customHeight="1">
      <c r="A20" s="92">
        <v>1</v>
      </c>
      <c r="B20" s="93" t="s">
        <v>149</v>
      </c>
      <c r="C20" s="94">
        <v>2028.5</v>
      </c>
      <c r="D20" s="94"/>
      <c r="E20" s="94"/>
      <c r="F20" s="94"/>
    </row>
    <row r="21" spans="1:6" ht="20.25" customHeight="1">
      <c r="A21" s="92">
        <v>2</v>
      </c>
      <c r="B21" s="95" t="s">
        <v>144</v>
      </c>
      <c r="C21" s="96">
        <v>29150.2</v>
      </c>
      <c r="D21" s="96"/>
      <c r="E21" s="96"/>
      <c r="F21" s="96"/>
    </row>
    <row r="22" spans="1:6" ht="15.75" customHeight="1">
      <c r="A22" s="92"/>
      <c r="B22" s="40" t="s">
        <v>150</v>
      </c>
      <c r="C22" s="40"/>
      <c r="D22" s="40"/>
      <c r="E22" s="40"/>
      <c r="F22" s="40"/>
    </row>
    <row r="23" spans="1:6" ht="42.75" customHeight="1">
      <c r="A23" s="92">
        <v>2.1</v>
      </c>
      <c r="B23" s="97" t="s">
        <v>151</v>
      </c>
      <c r="C23" s="98"/>
      <c r="D23" s="98"/>
      <c r="E23" s="99"/>
      <c r="F23" s="99"/>
    </row>
    <row r="24" spans="1:6" ht="40.5" customHeight="1">
      <c r="A24" s="92">
        <v>2.2000000000000002</v>
      </c>
      <c r="B24" s="97" t="s">
        <v>152</v>
      </c>
      <c r="C24" s="100"/>
      <c r="D24" s="100"/>
      <c r="E24" s="94"/>
      <c r="F24" s="94"/>
    </row>
    <row r="25" spans="1:6" ht="19.5" customHeight="1">
      <c r="A25" s="92">
        <v>2.2999999999999998</v>
      </c>
      <c r="B25" s="97" t="s">
        <v>153</v>
      </c>
      <c r="C25" s="100">
        <v>340</v>
      </c>
      <c r="D25" s="100"/>
      <c r="E25" s="94"/>
      <c r="F25" s="94"/>
    </row>
    <row r="26" spans="1:6" ht="36" customHeight="1">
      <c r="A26" s="92">
        <v>2.4</v>
      </c>
      <c r="B26" s="93" t="s">
        <v>154</v>
      </c>
      <c r="C26" s="98">
        <v>26710</v>
      </c>
      <c r="D26" s="98"/>
      <c r="E26" s="101"/>
      <c r="F26" s="101"/>
    </row>
    <row r="27" spans="1:6" ht="17.25" customHeight="1">
      <c r="A27" s="92">
        <v>2.5</v>
      </c>
      <c r="B27" s="100" t="s">
        <v>155</v>
      </c>
      <c r="C27" s="100">
        <v>71.7</v>
      </c>
      <c r="D27" s="100"/>
      <c r="E27" s="94"/>
      <c r="F27" s="94"/>
    </row>
    <row r="28" spans="1:6" ht="24" customHeight="1">
      <c r="A28" s="92">
        <v>3</v>
      </c>
      <c r="B28" s="102" t="s">
        <v>156</v>
      </c>
      <c r="C28" s="96">
        <f>C21</f>
        <v>29150.2</v>
      </c>
      <c r="D28" s="96"/>
      <c r="E28" s="96"/>
      <c r="F28" s="96"/>
    </row>
    <row r="29" spans="1:6" ht="14.25" customHeight="1">
      <c r="A29" s="92"/>
      <c r="B29" s="40" t="s">
        <v>150</v>
      </c>
      <c r="C29" s="98"/>
      <c r="D29" s="98"/>
      <c r="E29" s="99"/>
      <c r="F29" s="99"/>
    </row>
    <row r="30" spans="1:6" ht="37.5" customHeight="1">
      <c r="A30" s="92">
        <v>3.1</v>
      </c>
      <c r="B30" s="12" t="s">
        <v>157</v>
      </c>
      <c r="C30" s="98">
        <v>25130.9</v>
      </c>
      <c r="D30" s="98"/>
      <c r="E30" s="103"/>
      <c r="F30" s="103"/>
    </row>
    <row r="31" spans="1:6" ht="41.25" customHeight="1">
      <c r="A31" s="92">
        <v>3.2</v>
      </c>
      <c r="B31" s="12" t="s">
        <v>158</v>
      </c>
      <c r="C31" s="98">
        <v>3435.4</v>
      </c>
      <c r="D31" s="98"/>
      <c r="E31" s="98"/>
      <c r="F31" s="98"/>
    </row>
    <row r="32" spans="1:6" ht="18.75" customHeight="1">
      <c r="A32" s="92">
        <v>3.3</v>
      </c>
      <c r="B32" s="12" t="s">
        <v>159</v>
      </c>
      <c r="C32" s="98"/>
      <c r="D32" s="98"/>
      <c r="E32" s="78"/>
      <c r="F32" s="78"/>
    </row>
    <row r="33" spans="1:26" ht="21" customHeight="1">
      <c r="A33" s="92">
        <v>3.4</v>
      </c>
      <c r="B33" s="12" t="s">
        <v>160</v>
      </c>
      <c r="C33" s="98">
        <v>15</v>
      </c>
      <c r="D33" s="98"/>
      <c r="E33" s="104"/>
      <c r="F33" s="104"/>
    </row>
    <row r="34" spans="1:26" ht="15.75" customHeight="1">
      <c r="A34" s="265" t="s">
        <v>326</v>
      </c>
      <c r="B34" s="238"/>
      <c r="C34" s="105"/>
      <c r="D34" s="105"/>
      <c r="E34" s="106"/>
      <c r="F34" s="106"/>
    </row>
    <row r="35" spans="1:26" ht="12.75" customHeight="1"/>
    <row r="36" spans="1:26" ht="12.75" customHeight="1">
      <c r="A36" s="107"/>
      <c r="B36" s="108" t="s">
        <v>161</v>
      </c>
      <c r="C36" s="54"/>
      <c r="D36" s="55"/>
      <c r="E36" s="258"/>
      <c r="F36" s="259"/>
      <c r="G36" s="109"/>
      <c r="H36" s="109"/>
      <c r="I36" s="109"/>
      <c r="J36" s="109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4.25" customHeight="1">
      <c r="A37" s="107"/>
      <c r="B37" s="108" t="s">
        <v>162</v>
      </c>
      <c r="C37" s="249" t="s">
        <v>99</v>
      </c>
      <c r="D37" s="250"/>
      <c r="E37" s="237" t="s">
        <v>100</v>
      </c>
      <c r="F37" s="238"/>
      <c r="G37" s="110"/>
      <c r="H37" s="110"/>
      <c r="I37" s="110"/>
      <c r="J37" s="110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2.75" customHeight="1">
      <c r="A38" s="60" t="s">
        <v>163</v>
      </c>
      <c r="B38" s="107"/>
      <c r="C38" s="60"/>
      <c r="D38" s="61"/>
      <c r="E38" s="4"/>
      <c r="F38" s="4"/>
      <c r="G38" s="4"/>
      <c r="H38" s="4"/>
      <c r="I38" s="4"/>
      <c r="J38" s="4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1.25" customHeight="1">
      <c r="A39" s="107"/>
      <c r="B39" s="108" t="s">
        <v>164</v>
      </c>
      <c r="C39" s="60"/>
      <c r="D39" s="109" t="s">
        <v>165</v>
      </c>
      <c r="E39" s="109"/>
      <c r="F39" s="109"/>
      <c r="G39" s="109"/>
      <c r="H39" s="109"/>
      <c r="I39" s="109"/>
      <c r="J39" s="109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4.25" customHeight="1">
      <c r="A40" s="107"/>
      <c r="B40" s="108" t="s">
        <v>166</v>
      </c>
      <c r="C40" s="54"/>
      <c r="D40" s="62"/>
      <c r="E40" s="258"/>
      <c r="F40" s="259"/>
      <c r="G40" s="110"/>
      <c r="H40" s="110"/>
      <c r="I40" s="110"/>
      <c r="J40" s="110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3.5" customHeight="1">
      <c r="B41" s="1"/>
      <c r="C41" s="249" t="s">
        <v>99</v>
      </c>
      <c r="D41" s="250"/>
      <c r="E41" s="246" t="s">
        <v>317</v>
      </c>
      <c r="F41" s="246"/>
      <c r="G41" s="246"/>
    </row>
    <row r="42" spans="1:26" ht="12.75" customHeight="1">
      <c r="F42" s="63"/>
    </row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E36:F36"/>
    <mergeCell ref="C37:D37"/>
    <mergeCell ref="E37:F37"/>
    <mergeCell ref="E40:F40"/>
    <mergeCell ref="C41:D41"/>
    <mergeCell ref="E41:G41"/>
    <mergeCell ref="A34:B34"/>
    <mergeCell ref="B7:F7"/>
    <mergeCell ref="B8:F8"/>
    <mergeCell ref="B10:F10"/>
    <mergeCell ref="A17:A18"/>
    <mergeCell ref="B17:B18"/>
    <mergeCell ref="C17:F17"/>
  </mergeCells>
  <pageMargins left="0.11811023622047245" right="0.11811023622047245" top="0.15748031496062992" bottom="0.15748031496062992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selection activeCell="G114" sqref="G114"/>
    </sheetView>
  </sheetViews>
  <sheetFormatPr defaultColWidth="14.42578125" defaultRowHeight="15" customHeight="1"/>
  <cols>
    <col min="1" max="1" width="5.42578125" customWidth="1"/>
    <col min="2" max="2" width="43.28515625" customWidth="1"/>
    <col min="3" max="3" width="9.28515625" customWidth="1"/>
    <col min="4" max="4" width="10.140625" customWidth="1"/>
    <col min="5" max="5" width="9.140625" customWidth="1"/>
    <col min="6" max="6" width="6.85546875" customWidth="1"/>
    <col min="7" max="7" width="10.140625" customWidth="1"/>
    <col min="8" max="27" width="9.140625" customWidth="1"/>
  </cols>
  <sheetData>
    <row r="1" spans="1:27" ht="9" customHeight="1">
      <c r="A1" s="1"/>
      <c r="B1" s="1"/>
      <c r="C1" s="1"/>
      <c r="D1" s="1"/>
      <c r="E1" s="1"/>
      <c r="F1" s="111" t="s">
        <v>167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" customHeight="1">
      <c r="A2" s="1"/>
      <c r="B2" s="1"/>
      <c r="C2" s="1"/>
      <c r="D2" s="1"/>
      <c r="E2" s="1"/>
      <c r="F2" s="111" t="s">
        <v>168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" customHeight="1">
      <c r="A3" s="1"/>
      <c r="B3" s="1"/>
      <c r="C3" s="1"/>
      <c r="D3" s="1"/>
      <c r="E3" s="1"/>
      <c r="F3" s="111" t="s">
        <v>135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9" customHeight="1">
      <c r="A4" s="1"/>
      <c r="B4" s="1"/>
      <c r="C4" s="1"/>
      <c r="D4" s="1"/>
      <c r="E4" s="1"/>
      <c r="F4" s="111" t="s">
        <v>136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.5" customHeight="1">
      <c r="A5" s="1"/>
      <c r="B5" s="1"/>
      <c r="C5" s="1"/>
      <c r="D5" s="1"/>
      <c r="E5" s="1"/>
      <c r="F5" s="111" t="s">
        <v>169</v>
      </c>
      <c r="G5" s="1"/>
      <c r="H5" s="1"/>
      <c r="I5" s="1"/>
      <c r="J5" s="1"/>
      <c r="K5" s="1"/>
      <c r="L5" s="1"/>
      <c r="M5" s="1"/>
      <c r="N5" s="1"/>
      <c r="O5" s="80"/>
      <c r="P5" s="80"/>
      <c r="Q5" s="80"/>
      <c r="R5" s="80"/>
      <c r="S5" s="1"/>
      <c r="T5" s="80"/>
      <c r="U5" s="80"/>
      <c r="V5" s="80"/>
      <c r="W5" s="1"/>
      <c r="X5" s="80"/>
      <c r="Y5" s="80"/>
      <c r="Z5" s="80"/>
      <c r="AA5" s="80"/>
    </row>
    <row r="6" spans="1:27" ht="3.75" customHeight="1">
      <c r="G6" s="1"/>
      <c r="H6" s="1"/>
      <c r="I6" s="1"/>
      <c r="J6" s="1"/>
      <c r="K6" s="80"/>
      <c r="L6" s="1"/>
      <c r="M6" s="1"/>
      <c r="N6" s="1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7" ht="3.75" customHeight="1"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.75" customHeigh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272" t="s">
        <v>170</v>
      </c>
      <c r="C9" s="273"/>
      <c r="D9" s="273"/>
      <c r="E9" s="273"/>
      <c r="F9" s="24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0" customHeight="1">
      <c r="A10" s="274" t="s">
        <v>171</v>
      </c>
      <c r="B10" s="273"/>
      <c r="C10" s="273"/>
      <c r="D10" s="273"/>
      <c r="E10" s="273"/>
      <c r="F10" s="24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.5" customHeight="1">
      <c r="B11" s="112"/>
      <c r="C11" s="11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>
      <c r="B12" s="114" t="s">
        <v>327</v>
      </c>
      <c r="C12" s="115"/>
      <c r="D12" s="115"/>
      <c r="E12" s="115"/>
      <c r="F12" s="1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6.75" customHeight="1">
      <c r="B13" s="115"/>
      <c r="C13" s="115"/>
      <c r="D13" s="115"/>
      <c r="E13" s="85"/>
      <c r="F13" s="8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85" t="s">
        <v>172</v>
      </c>
      <c r="B14" s="85"/>
      <c r="C14" s="85"/>
      <c r="D14" s="85"/>
      <c r="E14" s="85"/>
      <c r="F14" s="8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16" t="s">
        <v>173</v>
      </c>
      <c r="B15" s="86"/>
      <c r="C15" s="86"/>
      <c r="D15" s="85"/>
      <c r="E15" s="87"/>
      <c r="F15" s="8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>
      <c r="A16" s="117"/>
      <c r="B16" s="117"/>
      <c r="C16" s="117"/>
      <c r="D16" s="117"/>
      <c r="E16" s="118"/>
      <c r="F16" s="1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9.75" customHeight="1">
      <c r="A17" s="119"/>
      <c r="B17" s="120" t="s">
        <v>174</v>
      </c>
      <c r="C17" s="275" t="s">
        <v>175</v>
      </c>
      <c r="D17" s="2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9" customHeight="1">
      <c r="A18" s="119" t="s">
        <v>176</v>
      </c>
      <c r="B18" s="119"/>
      <c r="C18" s="275" t="s">
        <v>177</v>
      </c>
      <c r="D18" s="2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" customHeight="1">
      <c r="A19" s="119" t="s">
        <v>178</v>
      </c>
      <c r="B19" s="119"/>
      <c r="C19" s="275"/>
      <c r="D19" s="24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9" customHeight="1">
      <c r="A20" s="119" t="s">
        <v>179</v>
      </c>
      <c r="B20" s="119"/>
      <c r="C20" s="275"/>
      <c r="D20" s="2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9" customHeight="1">
      <c r="A21" s="121" t="s">
        <v>180</v>
      </c>
      <c r="B21" s="122" t="s">
        <v>46</v>
      </c>
      <c r="C21" s="275"/>
      <c r="D21" s="2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0.5" customHeight="1">
      <c r="A22" s="118"/>
      <c r="B22" s="123"/>
      <c r="C22" s="124"/>
      <c r="D22" s="124"/>
      <c r="E22" s="87"/>
      <c r="F22" s="125" t="s">
        <v>181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61.5" customHeight="1">
      <c r="A23" s="74"/>
      <c r="B23" s="41"/>
      <c r="C23" s="89" t="s">
        <v>182</v>
      </c>
      <c r="D23" s="89" t="s">
        <v>183</v>
      </c>
      <c r="E23" s="89" t="s">
        <v>184</v>
      </c>
      <c r="F23" s="89" t="s">
        <v>185</v>
      </c>
      <c r="G23" s="89" t="s">
        <v>186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90">
        <v>1</v>
      </c>
      <c r="B24" s="91">
        <v>2</v>
      </c>
      <c r="C24" s="126" t="s">
        <v>116</v>
      </c>
      <c r="D24" s="126" t="s">
        <v>117</v>
      </c>
      <c r="E24" s="126" t="s">
        <v>118</v>
      </c>
      <c r="F24" s="126" t="s">
        <v>119</v>
      </c>
      <c r="G24" s="126" t="s">
        <v>120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.75" customHeight="1">
      <c r="A25" s="127">
        <v>1</v>
      </c>
      <c r="B25" s="128" t="s">
        <v>187</v>
      </c>
      <c r="C25" s="94">
        <v>2028.49</v>
      </c>
      <c r="D25" s="94">
        <v>2028.5</v>
      </c>
      <c r="E25" s="129"/>
      <c r="F25" s="130"/>
      <c r="G25" s="94">
        <v>2028.5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131">
        <v>2</v>
      </c>
      <c r="B26" s="132" t="s">
        <v>188</v>
      </c>
      <c r="C26" s="133"/>
      <c r="D26" s="133"/>
      <c r="E26" s="133"/>
      <c r="F26" s="133" t="s">
        <v>46</v>
      </c>
      <c r="G26" s="13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7.75" customHeight="1">
      <c r="A27" s="135">
        <v>2.1</v>
      </c>
      <c r="B27" s="10" t="s">
        <v>189</v>
      </c>
      <c r="C27" s="101">
        <v>26710</v>
      </c>
      <c r="D27" s="101">
        <v>26710</v>
      </c>
      <c r="E27" s="101"/>
      <c r="F27" s="101"/>
      <c r="G27" s="101">
        <v>26710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35"/>
      <c r="B28" s="137" t="s">
        <v>190</v>
      </c>
      <c r="C28" s="138"/>
      <c r="D28" s="138"/>
      <c r="E28" s="138"/>
      <c r="F28" s="138" t="s">
        <v>46</v>
      </c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35" t="s">
        <v>191</v>
      </c>
      <c r="B29" s="139" t="s">
        <v>192</v>
      </c>
      <c r="C29" s="136"/>
      <c r="D29" s="136"/>
      <c r="E29" s="140"/>
      <c r="F29" s="140"/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35"/>
      <c r="B30" s="137" t="s">
        <v>190</v>
      </c>
      <c r="C30" s="138"/>
      <c r="D30" s="138"/>
      <c r="E30" s="138"/>
      <c r="F30" s="138" t="s">
        <v>46</v>
      </c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>
      <c r="A31" s="135" t="s">
        <v>193</v>
      </c>
      <c r="B31" s="137" t="s">
        <v>194</v>
      </c>
      <c r="C31" s="101"/>
      <c r="D31" s="101"/>
      <c r="E31" s="129"/>
      <c r="F31" s="138"/>
      <c r="G31" s="10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1" customHeight="1">
      <c r="A32" s="135" t="s">
        <v>195</v>
      </c>
      <c r="B32" s="137" t="s">
        <v>196</v>
      </c>
      <c r="C32" s="138"/>
      <c r="D32" s="138"/>
      <c r="E32" s="138"/>
      <c r="F32" s="138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35" t="s">
        <v>197</v>
      </c>
      <c r="B33" s="139" t="s">
        <v>198</v>
      </c>
      <c r="C33" s="140"/>
      <c r="D33" s="140"/>
      <c r="E33" s="140"/>
      <c r="F33" s="140"/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>
      <c r="A34" s="141"/>
      <c r="B34" s="137" t="s">
        <v>190</v>
      </c>
      <c r="C34" s="138"/>
      <c r="D34" s="138"/>
      <c r="E34" s="138"/>
      <c r="F34" s="138" t="s">
        <v>46</v>
      </c>
      <c r="G34" s="3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35" t="s">
        <v>199</v>
      </c>
      <c r="B35" s="142" t="s">
        <v>200</v>
      </c>
      <c r="C35" s="140"/>
      <c r="D35" s="140"/>
      <c r="E35" s="140"/>
      <c r="F35" s="140"/>
      <c r="G35" s="3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>
      <c r="A36" s="141"/>
      <c r="B36" s="137" t="s">
        <v>190</v>
      </c>
      <c r="C36" s="138"/>
      <c r="D36" s="138"/>
      <c r="E36" s="138"/>
      <c r="F36" s="138" t="s">
        <v>46</v>
      </c>
      <c r="G36" s="3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35" t="s">
        <v>201</v>
      </c>
      <c r="B37" s="143" t="s">
        <v>202</v>
      </c>
      <c r="C37" s="144"/>
      <c r="D37" s="144"/>
      <c r="E37" s="144"/>
      <c r="F37" s="144"/>
      <c r="G37" s="3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35" t="s">
        <v>203</v>
      </c>
      <c r="B38" s="143" t="s">
        <v>204</v>
      </c>
      <c r="C38" s="140"/>
      <c r="D38" s="144"/>
      <c r="E38" s="144"/>
      <c r="F38" s="144"/>
      <c r="G38" s="3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35" t="s">
        <v>205</v>
      </c>
      <c r="B39" s="142" t="s">
        <v>206</v>
      </c>
      <c r="C39" s="140"/>
      <c r="D39" s="140"/>
      <c r="E39" s="140"/>
      <c r="F39" s="140"/>
      <c r="G39" s="3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>
      <c r="A40" s="141"/>
      <c r="B40" s="137" t="s">
        <v>190</v>
      </c>
      <c r="C40" s="138"/>
      <c r="D40" s="138"/>
      <c r="E40" s="138"/>
      <c r="F40" s="138" t="s">
        <v>46</v>
      </c>
      <c r="G40" s="3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8.5" customHeight="1">
      <c r="A41" s="135" t="s">
        <v>207</v>
      </c>
      <c r="B41" s="143" t="s">
        <v>202</v>
      </c>
      <c r="C41" s="144"/>
      <c r="D41" s="144"/>
      <c r="E41" s="140"/>
      <c r="F41" s="144"/>
      <c r="G41" s="3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35" t="s">
        <v>208</v>
      </c>
      <c r="B42" s="143" t="s">
        <v>204</v>
      </c>
      <c r="C42" s="144"/>
      <c r="D42" s="144"/>
      <c r="E42" s="140"/>
      <c r="F42" s="144"/>
      <c r="G42" s="3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>
      <c r="A43" s="135">
        <v>2.2000000000000002</v>
      </c>
      <c r="B43" s="142" t="s">
        <v>153</v>
      </c>
      <c r="C43" s="136">
        <v>340</v>
      </c>
      <c r="D43" s="136">
        <v>340</v>
      </c>
      <c r="E43" s="136"/>
      <c r="F43" s="136"/>
      <c r="G43" s="136">
        <v>340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1.25" customHeight="1">
      <c r="A44" s="135"/>
      <c r="B44" s="137" t="s">
        <v>190</v>
      </c>
      <c r="C44" s="138"/>
      <c r="D44" s="138"/>
      <c r="E44" s="138"/>
      <c r="F44" s="138" t="s">
        <v>46</v>
      </c>
      <c r="G44" s="3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>
      <c r="A45" s="135" t="s">
        <v>209</v>
      </c>
      <c r="B45" s="139" t="s">
        <v>210</v>
      </c>
      <c r="C45" s="136"/>
      <c r="D45" s="136"/>
      <c r="E45" s="140"/>
      <c r="F45" s="140"/>
      <c r="G45" s="3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0.5" customHeight="1">
      <c r="A46" s="135"/>
      <c r="B46" s="137" t="s">
        <v>190</v>
      </c>
      <c r="C46" s="138"/>
      <c r="D46" s="138"/>
      <c r="E46" s="138"/>
      <c r="F46" s="138" t="s">
        <v>46</v>
      </c>
      <c r="G46" s="3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1.75" customHeight="1">
      <c r="A47" s="135" t="s">
        <v>211</v>
      </c>
      <c r="B47" s="137" t="s">
        <v>212</v>
      </c>
      <c r="C47" s="99"/>
      <c r="D47" s="99"/>
      <c r="E47" s="138"/>
      <c r="F47" s="138"/>
      <c r="G47" s="3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>
      <c r="A48" s="135" t="s">
        <v>213</v>
      </c>
      <c r="B48" s="137" t="s">
        <v>214</v>
      </c>
      <c r="C48" s="138"/>
      <c r="D48" s="138"/>
      <c r="E48" s="138"/>
      <c r="F48" s="138"/>
      <c r="G48" s="3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>
      <c r="A49" s="135" t="s">
        <v>215</v>
      </c>
      <c r="B49" s="145" t="s">
        <v>216</v>
      </c>
      <c r="C49" s="138"/>
      <c r="D49" s="138"/>
      <c r="E49" s="138"/>
      <c r="F49" s="138"/>
      <c r="G49" s="3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2.5" customHeight="1">
      <c r="A50" s="135" t="s">
        <v>217</v>
      </c>
      <c r="B50" s="146" t="s">
        <v>218</v>
      </c>
      <c r="C50" s="138"/>
      <c r="D50" s="138"/>
      <c r="E50" s="138"/>
      <c r="F50" s="138"/>
      <c r="G50" s="3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>
      <c r="A51" s="135" t="s">
        <v>219</v>
      </c>
      <c r="B51" s="146" t="s">
        <v>220</v>
      </c>
      <c r="C51" s="138"/>
      <c r="D51" s="138"/>
      <c r="E51" s="138"/>
      <c r="F51" s="138"/>
      <c r="G51" s="3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2.5" customHeight="1">
      <c r="A52" s="135">
        <v>2.2999999999999998</v>
      </c>
      <c r="B52" s="142" t="s">
        <v>154</v>
      </c>
      <c r="C52" s="136"/>
      <c r="D52" s="147"/>
      <c r="E52" s="138"/>
      <c r="F52" s="138"/>
      <c r="G52" s="3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7.25" customHeight="1">
      <c r="A53" s="135">
        <v>2.4</v>
      </c>
      <c r="B53" s="142" t="s">
        <v>155</v>
      </c>
      <c r="C53" s="147">
        <v>71.7</v>
      </c>
      <c r="D53" s="147">
        <v>71.7</v>
      </c>
      <c r="E53" s="147"/>
      <c r="F53" s="147"/>
      <c r="G53" s="147">
        <v>71.7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6.25" customHeight="1">
      <c r="A54" s="135">
        <v>2.5</v>
      </c>
      <c r="B54" s="148" t="s">
        <v>221</v>
      </c>
      <c r="C54" s="136">
        <v>27121.7</v>
      </c>
      <c r="D54" s="136">
        <v>27121.7</v>
      </c>
      <c r="E54" s="136"/>
      <c r="F54" s="136"/>
      <c r="G54" s="136">
        <v>27121.7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49">
        <v>3</v>
      </c>
      <c r="B55" s="132" t="s">
        <v>222</v>
      </c>
      <c r="C55" s="150"/>
      <c r="D55" s="150"/>
      <c r="E55" s="150"/>
      <c r="F55" s="150" t="s">
        <v>46</v>
      </c>
      <c r="G55" s="1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8.5" customHeight="1">
      <c r="A56" s="135">
        <v>3.1</v>
      </c>
      <c r="B56" s="142" t="s">
        <v>223</v>
      </c>
      <c r="C56" s="207">
        <v>25130.9</v>
      </c>
      <c r="D56" s="210">
        <f>հաշվ!J32</f>
        <v>21338.6</v>
      </c>
      <c r="E56" s="235"/>
      <c r="F56" s="236"/>
      <c r="G56" s="37">
        <f>հաշվ!K32</f>
        <v>24985.3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" customHeight="1">
      <c r="A57" s="135">
        <v>3.2</v>
      </c>
      <c r="B57" s="142" t="s">
        <v>224</v>
      </c>
      <c r="C57" s="101">
        <f>C90-C56-C60</f>
        <v>-12069.400000000001</v>
      </c>
      <c r="D57" s="101">
        <f>D90-D56-D60</f>
        <v>3811</v>
      </c>
      <c r="E57" s="129"/>
      <c r="F57" s="136"/>
      <c r="G57" s="36">
        <f>G90-G56-G60</f>
        <v>2981.5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>
      <c r="A58" s="135"/>
      <c r="B58" s="137" t="s">
        <v>190</v>
      </c>
      <c r="C58" s="151"/>
      <c r="D58" s="151"/>
      <c r="E58" s="144"/>
      <c r="F58" s="144" t="s">
        <v>46</v>
      </c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" customHeight="1">
      <c r="A59" s="135" t="s">
        <v>225</v>
      </c>
      <c r="B59" s="143" t="s">
        <v>226</v>
      </c>
      <c r="C59" s="101"/>
      <c r="D59" s="101"/>
      <c r="E59" s="129"/>
      <c r="F59" s="138"/>
      <c r="G59" s="3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35" t="s">
        <v>227</v>
      </c>
      <c r="B60" s="143" t="s">
        <v>228</v>
      </c>
      <c r="C60" s="153">
        <v>15</v>
      </c>
      <c r="D60" s="101">
        <v>14</v>
      </c>
      <c r="E60" s="129"/>
      <c r="F60" s="138"/>
      <c r="G60" s="36">
        <v>14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54">
        <v>3.3</v>
      </c>
      <c r="B61" s="142" t="s">
        <v>159</v>
      </c>
      <c r="C61" s="151"/>
      <c r="D61" s="151"/>
      <c r="E61" s="155"/>
      <c r="F61" s="155"/>
      <c r="G61" s="3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9.75" customHeight="1">
      <c r="A62" s="135"/>
      <c r="B62" s="137" t="s">
        <v>190</v>
      </c>
      <c r="C62" s="151"/>
      <c r="D62" s="151"/>
      <c r="E62" s="144"/>
      <c r="F62" s="144" t="s">
        <v>46</v>
      </c>
      <c r="G62" s="3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4.75" customHeight="1">
      <c r="A63" s="135" t="s">
        <v>229</v>
      </c>
      <c r="B63" s="143" t="s">
        <v>226</v>
      </c>
      <c r="C63" s="151"/>
      <c r="D63" s="151"/>
      <c r="E63" s="144"/>
      <c r="F63" s="144"/>
      <c r="G63" s="3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>
      <c r="A64" s="135" t="s">
        <v>230</v>
      </c>
      <c r="B64" s="143" t="s">
        <v>228</v>
      </c>
      <c r="C64" s="156"/>
      <c r="D64" s="156"/>
      <c r="E64" s="156"/>
      <c r="F64" s="156"/>
      <c r="G64" s="15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>
      <c r="A65" s="154">
        <v>3.4</v>
      </c>
      <c r="B65" s="142" t="s">
        <v>231</v>
      </c>
      <c r="C65" s="155"/>
      <c r="D65" s="155"/>
      <c r="E65" s="155"/>
      <c r="F65" s="155"/>
      <c r="G65" s="3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35"/>
      <c r="B66" s="137" t="s">
        <v>190</v>
      </c>
      <c r="C66" s="144"/>
      <c r="D66" s="144"/>
      <c r="E66" s="144"/>
      <c r="F66" s="144" t="s">
        <v>46</v>
      </c>
      <c r="G66" s="3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35" t="s">
        <v>232</v>
      </c>
      <c r="B67" s="143" t="s">
        <v>233</v>
      </c>
      <c r="C67" s="144"/>
      <c r="D67" s="144"/>
      <c r="E67" s="144"/>
      <c r="F67" s="144"/>
      <c r="G67" s="3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35" t="s">
        <v>234</v>
      </c>
      <c r="B68" s="143" t="s">
        <v>235</v>
      </c>
      <c r="C68" s="144"/>
      <c r="D68" s="144"/>
      <c r="E68" s="144"/>
      <c r="F68" s="144"/>
      <c r="G68" s="3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35" t="s">
        <v>236</v>
      </c>
      <c r="B69" s="143" t="s">
        <v>237</v>
      </c>
      <c r="C69" s="144"/>
      <c r="D69" s="144"/>
      <c r="E69" s="144"/>
      <c r="F69" s="144"/>
      <c r="G69" s="3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>
      <c r="A70" s="135">
        <v>3.5</v>
      </c>
      <c r="B70" s="142" t="s">
        <v>238</v>
      </c>
      <c r="C70" s="152"/>
      <c r="D70" s="152"/>
      <c r="E70" s="152"/>
      <c r="F70" s="152"/>
      <c r="G70" s="15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35"/>
      <c r="B71" s="137" t="s">
        <v>190</v>
      </c>
      <c r="C71" s="144"/>
      <c r="D71" s="144"/>
      <c r="E71" s="144"/>
      <c r="F71" s="144"/>
      <c r="G71" s="3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32.25" customHeight="1">
      <c r="A72" s="135" t="s">
        <v>239</v>
      </c>
      <c r="B72" s="157" t="s">
        <v>240</v>
      </c>
      <c r="C72" s="152"/>
      <c r="D72" s="152"/>
      <c r="E72" s="152"/>
      <c r="F72" s="152"/>
      <c r="G72" s="1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35"/>
      <c r="B73" s="137" t="s">
        <v>190</v>
      </c>
      <c r="C73" s="144"/>
      <c r="D73" s="144"/>
      <c r="E73" s="144"/>
      <c r="F73" s="144"/>
      <c r="G73" s="3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35" t="s">
        <v>241</v>
      </c>
      <c r="B74" s="139" t="s">
        <v>242</v>
      </c>
      <c r="C74" s="152"/>
      <c r="D74" s="152"/>
      <c r="E74" s="152"/>
      <c r="F74" s="152"/>
      <c r="G74" s="15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>
      <c r="A75" s="135"/>
      <c r="B75" s="137" t="s">
        <v>190</v>
      </c>
      <c r="C75" s="144"/>
      <c r="D75" s="144"/>
      <c r="E75" s="144"/>
      <c r="F75" s="144" t="s">
        <v>46</v>
      </c>
      <c r="G75" s="3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0.25" customHeight="1">
      <c r="A76" s="135" t="s">
        <v>243</v>
      </c>
      <c r="B76" s="142" t="s">
        <v>244</v>
      </c>
      <c r="C76" s="152"/>
      <c r="D76" s="152"/>
      <c r="E76" s="155"/>
      <c r="F76" s="155"/>
      <c r="G76" s="3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37"/>
      <c r="B77" s="137" t="s">
        <v>190</v>
      </c>
      <c r="C77" s="144"/>
      <c r="D77" s="144"/>
      <c r="E77" s="144"/>
      <c r="F77" s="144" t="s">
        <v>46</v>
      </c>
      <c r="G77" s="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0.5" customHeight="1">
      <c r="A78" s="135" t="s">
        <v>245</v>
      </c>
      <c r="B78" s="143" t="s">
        <v>246</v>
      </c>
      <c r="C78" s="144"/>
      <c r="D78" s="144"/>
      <c r="E78" s="144"/>
      <c r="F78" s="144"/>
      <c r="G78" s="3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0.5" customHeight="1">
      <c r="A79" s="135" t="s">
        <v>247</v>
      </c>
      <c r="B79" s="143" t="s">
        <v>228</v>
      </c>
      <c r="C79" s="144"/>
      <c r="D79" s="144"/>
      <c r="E79" s="144"/>
      <c r="F79" s="144"/>
      <c r="G79" s="3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>
      <c r="A80" s="135" t="s">
        <v>248</v>
      </c>
      <c r="B80" s="142" t="s">
        <v>249</v>
      </c>
      <c r="C80" s="155"/>
      <c r="D80" s="155"/>
      <c r="E80" s="155"/>
      <c r="F80" s="155"/>
      <c r="G80" s="3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37"/>
      <c r="B81" s="137" t="s">
        <v>190</v>
      </c>
      <c r="C81" s="144"/>
      <c r="D81" s="144"/>
      <c r="E81" s="144"/>
      <c r="F81" s="144" t="s">
        <v>46</v>
      </c>
      <c r="G81" s="3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35" t="s">
        <v>250</v>
      </c>
      <c r="B82" s="143" t="s">
        <v>246</v>
      </c>
      <c r="C82" s="144"/>
      <c r="D82" s="144"/>
      <c r="E82" s="144"/>
      <c r="F82" s="144"/>
      <c r="G82" s="3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35" t="s">
        <v>251</v>
      </c>
      <c r="B83" s="143" t="s">
        <v>228</v>
      </c>
      <c r="C83" s="144"/>
      <c r="D83" s="144"/>
      <c r="E83" s="144"/>
      <c r="F83" s="144"/>
      <c r="G83" s="3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9.5" customHeight="1">
      <c r="A84" s="135" t="s">
        <v>252</v>
      </c>
      <c r="B84" s="139" t="s">
        <v>253</v>
      </c>
      <c r="C84" s="144"/>
      <c r="D84" s="144"/>
      <c r="E84" s="144"/>
      <c r="F84" s="144"/>
      <c r="G84" s="3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35" t="s">
        <v>254</v>
      </c>
      <c r="B85" s="157" t="s">
        <v>255</v>
      </c>
      <c r="C85" s="144"/>
      <c r="D85" s="144"/>
      <c r="E85" s="144"/>
      <c r="F85" s="144"/>
      <c r="G85" s="3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7.25" customHeight="1">
      <c r="A86" s="135" t="s">
        <v>256</v>
      </c>
      <c r="B86" s="157" t="s">
        <v>257</v>
      </c>
      <c r="C86" s="155"/>
      <c r="D86" s="155"/>
      <c r="E86" s="155"/>
      <c r="F86" s="155"/>
      <c r="G86" s="3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1.25" customHeight="1">
      <c r="A87" s="135"/>
      <c r="B87" s="137" t="s">
        <v>190</v>
      </c>
      <c r="C87" s="144"/>
      <c r="D87" s="144"/>
      <c r="E87" s="144"/>
      <c r="F87" s="144" t="s">
        <v>46</v>
      </c>
      <c r="G87" s="3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35" t="s">
        <v>258</v>
      </c>
      <c r="B88" s="145" t="s">
        <v>259</v>
      </c>
      <c r="C88" s="158"/>
      <c r="D88" s="158"/>
      <c r="E88" s="144"/>
      <c r="F88" s="158"/>
      <c r="G88" s="3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35" t="s">
        <v>260</v>
      </c>
      <c r="B89" s="145" t="s">
        <v>261</v>
      </c>
      <c r="C89" s="159"/>
      <c r="D89" s="159"/>
      <c r="E89" s="160"/>
      <c r="F89" s="159"/>
      <c r="G89" s="3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31.5" customHeight="1">
      <c r="A90" s="161">
        <v>3.6</v>
      </c>
      <c r="B90" s="148" t="s">
        <v>262</v>
      </c>
      <c r="C90" s="150">
        <v>13076.5</v>
      </c>
      <c r="D90" s="150">
        <f>հաշվ!J30</f>
        <v>25163.599999999999</v>
      </c>
      <c r="E90" s="150"/>
      <c r="F90" s="150"/>
      <c r="G90" s="150">
        <f>հաշվ!K30</f>
        <v>27980.799999999999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36.75" customHeight="1">
      <c r="A91" s="135">
        <v>4</v>
      </c>
      <c r="B91" s="142" t="s">
        <v>263</v>
      </c>
      <c r="C91" s="152">
        <f>C54-C90</f>
        <v>14045.2</v>
      </c>
      <c r="D91" s="152">
        <f>D54-D90</f>
        <v>1958.1000000000022</v>
      </c>
      <c r="E91" s="152"/>
      <c r="F91" s="152">
        <f t="shared" ref="F91" si="0">F54-F90</f>
        <v>0</v>
      </c>
      <c r="G91" s="152">
        <f>G54-G90</f>
        <v>-859.09999999999854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4.75" customHeight="1">
      <c r="A92" s="135">
        <v>5</v>
      </c>
      <c r="B92" s="162" t="s">
        <v>264</v>
      </c>
      <c r="C92" s="152"/>
      <c r="D92" s="152"/>
      <c r="E92" s="152"/>
      <c r="F92" s="152"/>
      <c r="G92" s="15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35">
        <v>5.0999999999999996</v>
      </c>
      <c r="B93" s="137" t="s">
        <v>265</v>
      </c>
      <c r="C93" s="160"/>
      <c r="D93" s="160"/>
      <c r="E93" s="160"/>
      <c r="F93" s="160"/>
      <c r="G93" s="3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>
      <c r="A94" s="135">
        <v>5.2</v>
      </c>
      <c r="B94" s="137" t="s">
        <v>266</v>
      </c>
      <c r="C94" s="160"/>
      <c r="D94" s="160"/>
      <c r="E94" s="160"/>
      <c r="F94" s="160"/>
      <c r="G94" s="3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8.5" customHeight="1">
      <c r="A95" s="135">
        <v>6</v>
      </c>
      <c r="B95" s="162" t="s">
        <v>267</v>
      </c>
      <c r="C95" s="152"/>
      <c r="D95" s="152"/>
      <c r="E95" s="152"/>
      <c r="F95" s="152"/>
      <c r="G95" s="15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35">
        <v>7</v>
      </c>
      <c r="B96" s="142" t="s">
        <v>268</v>
      </c>
      <c r="C96" s="152"/>
      <c r="D96" s="152"/>
      <c r="E96" s="152"/>
      <c r="F96" s="152"/>
      <c r="G96" s="15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35">
        <v>7.1</v>
      </c>
      <c r="B97" s="137" t="s">
        <v>269</v>
      </c>
      <c r="C97" s="160"/>
      <c r="D97" s="160"/>
      <c r="E97" s="160"/>
      <c r="F97" s="160"/>
      <c r="G97" s="3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>
      <c r="A98" s="135">
        <v>7.2</v>
      </c>
      <c r="B98" s="137" t="s">
        <v>270</v>
      </c>
      <c r="C98" s="160"/>
      <c r="D98" s="160"/>
      <c r="E98" s="160"/>
      <c r="F98" s="160"/>
      <c r="G98" s="3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4.75" customHeight="1">
      <c r="A99" s="135">
        <v>8</v>
      </c>
      <c r="B99" s="162" t="s">
        <v>271</v>
      </c>
      <c r="C99" s="152"/>
      <c r="D99" s="152"/>
      <c r="E99" s="152"/>
      <c r="F99" s="152"/>
      <c r="G99" s="15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9.25" customHeight="1">
      <c r="A100" s="135">
        <v>9</v>
      </c>
      <c r="B100" s="163" t="s">
        <v>272</v>
      </c>
      <c r="C100" s="206"/>
      <c r="D100" s="206">
        <f>D25+D54-D90</f>
        <v>3986.6000000000022</v>
      </c>
      <c r="E100" s="206"/>
      <c r="F100" s="206"/>
      <c r="G100" s="206">
        <f>G25+G54-G90</f>
        <v>1169.4000000000015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>
      <c r="A101" s="265" t="s">
        <v>328</v>
      </c>
      <c r="B101" s="238"/>
      <c r="C101" s="105"/>
      <c r="D101" s="105"/>
      <c r="E101" s="106"/>
      <c r="F101" s="106"/>
      <c r="G101" s="6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G102" s="6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07"/>
      <c r="B103" s="164" t="s">
        <v>161</v>
      </c>
      <c r="C103" s="54"/>
      <c r="D103" s="55"/>
      <c r="E103" s="109"/>
      <c r="F103" s="258"/>
      <c r="G103" s="25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1.25" customHeight="1">
      <c r="A104" s="107"/>
      <c r="B104" s="108" t="s">
        <v>162</v>
      </c>
      <c r="C104" s="249" t="s">
        <v>99</v>
      </c>
      <c r="D104" s="250"/>
      <c r="E104" s="110"/>
      <c r="F104" s="237" t="s">
        <v>100</v>
      </c>
      <c r="G104" s="23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60" t="s">
        <v>163</v>
      </c>
      <c r="B105" s="107"/>
      <c r="C105" s="60"/>
      <c r="D105" s="61"/>
      <c r="E105" s="4"/>
      <c r="F105" s="4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9.75" customHeight="1">
      <c r="A106" s="107"/>
      <c r="B106" s="60" t="s">
        <v>164</v>
      </c>
      <c r="C106" s="60"/>
      <c r="D106" s="109" t="s">
        <v>165</v>
      </c>
      <c r="E106" s="109"/>
      <c r="F106" s="109"/>
      <c r="G106" s="10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07"/>
      <c r="B107" s="108" t="s">
        <v>166</v>
      </c>
      <c r="C107" s="54"/>
      <c r="D107" s="62"/>
      <c r="E107" s="110"/>
      <c r="F107" s="258"/>
      <c r="G107" s="25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B108" s="1"/>
      <c r="C108" s="249" t="s">
        <v>99</v>
      </c>
      <c r="D108" s="250"/>
      <c r="F108" s="304" t="s">
        <v>317</v>
      </c>
      <c r="G108" s="304"/>
      <c r="H108" s="30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>
      <c r="A309" s="87"/>
      <c r="B309" s="165"/>
      <c r="C309" s="87"/>
      <c r="D309" s="87"/>
      <c r="E309" s="87"/>
      <c r="F309" s="8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>
      <c r="A310" s="87"/>
      <c r="B310" s="165"/>
      <c r="C310" s="87"/>
      <c r="D310" s="87"/>
      <c r="E310" s="87"/>
      <c r="F310" s="8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>
      <c r="A311" s="87"/>
      <c r="B311" s="165"/>
      <c r="C311" s="87"/>
      <c r="D311" s="87"/>
      <c r="E311" s="87"/>
      <c r="F311" s="8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>
      <c r="A312" s="87"/>
      <c r="B312" s="165"/>
      <c r="C312" s="87"/>
      <c r="D312" s="87"/>
      <c r="E312" s="87"/>
      <c r="F312" s="8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>
      <c r="A313" s="87"/>
      <c r="B313" s="165"/>
      <c r="C313" s="87"/>
      <c r="D313" s="87"/>
      <c r="E313" s="87"/>
      <c r="F313" s="8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>
      <c r="A314" s="87"/>
      <c r="B314" s="165"/>
      <c r="C314" s="87"/>
      <c r="D314" s="87"/>
      <c r="E314" s="87"/>
      <c r="F314" s="8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>
      <c r="A315" s="87"/>
      <c r="B315" s="165"/>
      <c r="C315" s="87"/>
      <c r="D315" s="87"/>
      <c r="E315" s="87"/>
      <c r="F315" s="8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>
      <c r="A316" s="87"/>
      <c r="B316" s="165"/>
      <c r="C316" s="87"/>
      <c r="D316" s="87"/>
      <c r="E316" s="87"/>
      <c r="F316" s="8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>
      <c r="A317" s="87"/>
      <c r="B317" s="165"/>
      <c r="C317" s="87"/>
      <c r="D317" s="87"/>
      <c r="E317" s="87"/>
      <c r="F317" s="8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>
      <c r="A318" s="87"/>
      <c r="B318" s="165"/>
      <c r="C318" s="87"/>
      <c r="D318" s="87"/>
      <c r="E318" s="87"/>
      <c r="F318" s="8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>
      <c r="A319" s="87"/>
      <c r="B319" s="165"/>
      <c r="C319" s="87"/>
      <c r="D319" s="87"/>
      <c r="E319" s="87"/>
      <c r="F319" s="8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>
      <c r="A320" s="87"/>
      <c r="B320" s="165"/>
      <c r="C320" s="87"/>
      <c r="D320" s="87"/>
      <c r="E320" s="87"/>
      <c r="F320" s="8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>
      <c r="A321" s="87"/>
      <c r="B321" s="165"/>
      <c r="C321" s="87"/>
      <c r="D321" s="87"/>
      <c r="E321" s="87"/>
      <c r="F321" s="8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>
      <c r="A322" s="87"/>
      <c r="B322" s="165"/>
      <c r="C322" s="87"/>
      <c r="D322" s="87"/>
      <c r="E322" s="87"/>
      <c r="F322" s="8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>
      <c r="A323" s="87"/>
      <c r="B323" s="165"/>
      <c r="C323" s="87"/>
      <c r="D323" s="87"/>
      <c r="E323" s="87"/>
      <c r="F323" s="8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>
      <c r="A324" s="87"/>
      <c r="B324" s="165"/>
      <c r="C324" s="87"/>
      <c r="D324" s="87"/>
      <c r="E324" s="87"/>
      <c r="F324" s="8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>
      <c r="A325" s="87"/>
      <c r="B325" s="165"/>
      <c r="C325" s="87"/>
      <c r="D325" s="87"/>
      <c r="E325" s="87"/>
      <c r="F325" s="8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>
      <c r="A326" s="87"/>
      <c r="B326" s="165"/>
      <c r="C326" s="87"/>
      <c r="D326" s="87"/>
      <c r="E326" s="87"/>
      <c r="F326" s="8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>
      <c r="A327" s="87"/>
      <c r="B327" s="165"/>
      <c r="C327" s="87"/>
      <c r="D327" s="87"/>
      <c r="E327" s="87"/>
      <c r="F327" s="8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>
      <c r="A328" s="87"/>
      <c r="B328" s="165"/>
      <c r="C328" s="87"/>
      <c r="D328" s="87"/>
      <c r="E328" s="87"/>
      <c r="F328" s="8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>
      <c r="A329" s="87"/>
      <c r="B329" s="165"/>
      <c r="C329" s="87"/>
      <c r="D329" s="87"/>
      <c r="E329" s="87"/>
      <c r="F329" s="8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>
      <c r="A330" s="87"/>
      <c r="B330" s="165"/>
      <c r="C330" s="87"/>
      <c r="D330" s="87"/>
      <c r="E330" s="87"/>
      <c r="F330" s="8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>
      <c r="A331" s="87"/>
      <c r="B331" s="165"/>
      <c r="C331" s="87"/>
      <c r="D331" s="87"/>
      <c r="E331" s="87"/>
      <c r="F331" s="8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87"/>
      <c r="B332" s="165"/>
      <c r="C332" s="87"/>
      <c r="D332" s="87"/>
      <c r="E332" s="87"/>
      <c r="F332" s="8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87"/>
      <c r="B333" s="165"/>
      <c r="C333" s="87"/>
      <c r="D333" s="87"/>
      <c r="E333" s="87"/>
      <c r="F333" s="8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>
      <c r="A334" s="87"/>
      <c r="B334" s="165"/>
      <c r="C334" s="87"/>
      <c r="D334" s="87"/>
      <c r="E334" s="87"/>
      <c r="F334" s="8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>
      <c r="A335" s="87"/>
      <c r="B335" s="165"/>
      <c r="C335" s="87"/>
      <c r="D335" s="87"/>
      <c r="E335" s="87"/>
      <c r="F335" s="8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>
      <c r="A336" s="87"/>
      <c r="B336" s="165"/>
      <c r="C336" s="87"/>
      <c r="D336" s="87"/>
      <c r="E336" s="87"/>
      <c r="F336" s="8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>
      <c r="A337" s="87"/>
      <c r="B337" s="165"/>
      <c r="C337" s="87"/>
      <c r="D337" s="87"/>
      <c r="E337" s="87"/>
      <c r="F337" s="8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>
      <c r="A338" s="87"/>
      <c r="B338" s="165"/>
      <c r="C338" s="87"/>
      <c r="D338" s="87"/>
      <c r="E338" s="87"/>
      <c r="F338" s="8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>
      <c r="A339" s="87"/>
      <c r="B339" s="165"/>
      <c r="C339" s="87"/>
      <c r="D339" s="87"/>
      <c r="E339" s="87"/>
      <c r="F339" s="8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>
      <c r="A340" s="87"/>
      <c r="B340" s="165"/>
      <c r="C340" s="87"/>
      <c r="D340" s="87"/>
      <c r="E340" s="87"/>
      <c r="F340" s="8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87"/>
      <c r="B341" s="165"/>
      <c r="C341" s="87"/>
      <c r="D341" s="87"/>
      <c r="E341" s="87"/>
      <c r="F341" s="8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7"/>
      <c r="B342" s="165"/>
      <c r="C342" s="87"/>
      <c r="D342" s="87"/>
      <c r="E342" s="87"/>
      <c r="F342" s="8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>
      <c r="A343" s="87"/>
      <c r="B343" s="165"/>
      <c r="C343" s="87"/>
      <c r="D343" s="87"/>
      <c r="E343" s="87"/>
      <c r="F343" s="8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>
      <c r="A344" s="87"/>
      <c r="B344" s="165"/>
      <c r="C344" s="87"/>
      <c r="D344" s="87"/>
      <c r="E344" s="87"/>
      <c r="F344" s="8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>
      <c r="A345" s="87"/>
      <c r="B345" s="165"/>
      <c r="C345" s="87"/>
      <c r="D345" s="87"/>
      <c r="E345" s="87"/>
      <c r="F345" s="8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>
      <c r="A346" s="87"/>
      <c r="B346" s="165"/>
      <c r="C346" s="87"/>
      <c r="D346" s="87"/>
      <c r="E346" s="87"/>
      <c r="F346" s="8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>
      <c r="A347" s="87"/>
      <c r="B347" s="165"/>
      <c r="C347" s="87"/>
      <c r="D347" s="87"/>
      <c r="E347" s="87"/>
      <c r="F347" s="8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>
      <c r="A348" s="87"/>
      <c r="B348" s="165"/>
      <c r="C348" s="87"/>
      <c r="D348" s="87"/>
      <c r="E348" s="87"/>
      <c r="F348" s="8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>
      <c r="A349" s="87"/>
      <c r="B349" s="165"/>
      <c r="C349" s="87"/>
      <c r="D349" s="87"/>
      <c r="E349" s="87"/>
      <c r="F349" s="8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>
      <c r="A350" s="87"/>
      <c r="B350" s="165"/>
      <c r="C350" s="87"/>
      <c r="D350" s="87"/>
      <c r="E350" s="87"/>
      <c r="F350" s="8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>
      <c r="A351" s="87"/>
      <c r="B351" s="165"/>
      <c r="C351" s="87"/>
      <c r="D351" s="87"/>
      <c r="E351" s="87"/>
      <c r="F351" s="8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>
      <c r="A352" s="87"/>
      <c r="B352" s="165"/>
      <c r="C352" s="87"/>
      <c r="D352" s="87"/>
      <c r="E352" s="87"/>
      <c r="F352" s="8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>
      <c r="A353" s="87"/>
      <c r="B353" s="165"/>
      <c r="C353" s="87"/>
      <c r="D353" s="87"/>
      <c r="E353" s="87"/>
      <c r="F353" s="8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>
      <c r="A354" s="87"/>
      <c r="B354" s="165"/>
      <c r="C354" s="87"/>
      <c r="D354" s="87"/>
      <c r="E354" s="87"/>
      <c r="F354" s="8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>
      <c r="A355" s="87"/>
      <c r="B355" s="165"/>
      <c r="C355" s="87"/>
      <c r="D355" s="87"/>
      <c r="E355" s="87"/>
      <c r="F355" s="8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>
      <c r="A356" s="87"/>
      <c r="B356" s="165"/>
      <c r="C356" s="87"/>
      <c r="D356" s="87"/>
      <c r="E356" s="87"/>
      <c r="F356" s="8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>
      <c r="A357" s="87"/>
      <c r="B357" s="165"/>
      <c r="C357" s="87"/>
      <c r="D357" s="87"/>
      <c r="E357" s="87"/>
      <c r="F357" s="8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>
      <c r="A358" s="87"/>
      <c r="B358" s="165"/>
      <c r="C358" s="87"/>
      <c r="D358" s="87"/>
      <c r="E358" s="87"/>
      <c r="F358" s="8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>
      <c r="A359" s="87"/>
      <c r="B359" s="165"/>
      <c r="C359" s="87"/>
      <c r="D359" s="87"/>
      <c r="E359" s="87"/>
      <c r="F359" s="8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>
      <c r="A360" s="87"/>
      <c r="B360" s="165"/>
      <c r="C360" s="87"/>
      <c r="D360" s="87"/>
      <c r="E360" s="87"/>
      <c r="F360" s="8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>
      <c r="A361" s="87"/>
      <c r="B361" s="165"/>
      <c r="C361" s="87"/>
      <c r="D361" s="87"/>
      <c r="E361" s="87"/>
      <c r="F361" s="8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>
      <c r="A362" s="87"/>
      <c r="B362" s="165"/>
      <c r="C362" s="87"/>
      <c r="D362" s="87"/>
      <c r="E362" s="87"/>
      <c r="F362" s="8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>
      <c r="A363" s="87"/>
      <c r="B363" s="165"/>
      <c r="C363" s="87"/>
      <c r="D363" s="87"/>
      <c r="E363" s="87"/>
      <c r="F363" s="8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>
      <c r="A364" s="87"/>
      <c r="B364" s="165"/>
      <c r="C364" s="87"/>
      <c r="D364" s="87"/>
      <c r="E364" s="87"/>
      <c r="F364" s="8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>
      <c r="A365" s="87"/>
      <c r="B365" s="165"/>
      <c r="C365" s="87"/>
      <c r="D365" s="87"/>
      <c r="E365" s="87"/>
      <c r="F365" s="8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>
      <c r="A366" s="87"/>
      <c r="B366" s="165"/>
      <c r="C366" s="87"/>
      <c r="D366" s="87"/>
      <c r="E366" s="87"/>
      <c r="F366" s="8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>
      <c r="A367" s="87"/>
      <c r="B367" s="165"/>
      <c r="C367" s="87"/>
      <c r="D367" s="87"/>
      <c r="E367" s="87"/>
      <c r="F367" s="8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>
      <c r="A368" s="87"/>
      <c r="B368" s="165"/>
      <c r="C368" s="87"/>
      <c r="D368" s="87"/>
      <c r="E368" s="87"/>
      <c r="F368" s="8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>
      <c r="A369" s="87"/>
      <c r="B369" s="165"/>
      <c r="C369" s="87"/>
      <c r="D369" s="87"/>
      <c r="E369" s="87"/>
      <c r="F369" s="8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>
      <c r="A370" s="87"/>
      <c r="B370" s="165"/>
      <c r="C370" s="87"/>
      <c r="D370" s="87"/>
      <c r="E370" s="87"/>
      <c r="F370" s="8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>
      <c r="A371" s="87"/>
      <c r="B371" s="165"/>
      <c r="C371" s="87"/>
      <c r="D371" s="87"/>
      <c r="E371" s="87"/>
      <c r="F371" s="8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>
      <c r="A372" s="87"/>
      <c r="B372" s="165"/>
      <c r="C372" s="87"/>
      <c r="D372" s="87"/>
      <c r="E372" s="87"/>
      <c r="F372" s="8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>
      <c r="A373" s="87"/>
      <c r="B373" s="165"/>
      <c r="C373" s="87"/>
      <c r="D373" s="87"/>
      <c r="E373" s="87"/>
      <c r="F373" s="8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>
      <c r="A374" s="87"/>
      <c r="B374" s="165"/>
      <c r="C374" s="87"/>
      <c r="D374" s="87"/>
      <c r="E374" s="87"/>
      <c r="F374" s="8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>
      <c r="A375" s="87"/>
      <c r="B375" s="165"/>
      <c r="C375" s="87"/>
      <c r="D375" s="87"/>
      <c r="E375" s="87"/>
      <c r="F375" s="8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>
      <c r="A376" s="87"/>
      <c r="B376" s="165"/>
      <c r="C376" s="87"/>
      <c r="D376" s="87"/>
      <c r="E376" s="87"/>
      <c r="F376" s="8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>
      <c r="A377" s="87"/>
      <c r="B377" s="165"/>
      <c r="C377" s="87"/>
      <c r="D377" s="87"/>
      <c r="E377" s="87"/>
      <c r="F377" s="8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>
      <c r="A378" s="87"/>
      <c r="B378" s="165"/>
      <c r="C378" s="87"/>
      <c r="D378" s="87"/>
      <c r="E378" s="87"/>
      <c r="F378" s="8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>
      <c r="A379" s="87"/>
      <c r="B379" s="165"/>
      <c r="C379" s="87"/>
      <c r="D379" s="87"/>
      <c r="E379" s="87"/>
      <c r="F379" s="8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>
      <c r="A380" s="87"/>
      <c r="B380" s="165"/>
      <c r="C380" s="87"/>
      <c r="D380" s="87"/>
      <c r="E380" s="87"/>
      <c r="F380" s="8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>
      <c r="A381" s="87"/>
      <c r="B381" s="165"/>
      <c r="C381" s="87"/>
      <c r="D381" s="87"/>
      <c r="E381" s="87"/>
      <c r="F381" s="8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>
      <c r="A382" s="87"/>
      <c r="B382" s="165"/>
      <c r="C382" s="87"/>
      <c r="D382" s="87"/>
      <c r="E382" s="87"/>
      <c r="F382" s="8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>
      <c r="A383" s="87"/>
      <c r="B383" s="165"/>
      <c r="C383" s="87"/>
      <c r="D383" s="87"/>
      <c r="E383" s="87"/>
      <c r="F383" s="8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>
      <c r="A384" s="87"/>
      <c r="B384" s="165"/>
      <c r="C384" s="87"/>
      <c r="D384" s="87"/>
      <c r="E384" s="87"/>
      <c r="F384" s="8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>
      <c r="A385" s="87"/>
      <c r="B385" s="165"/>
      <c r="C385" s="87"/>
      <c r="D385" s="87"/>
      <c r="E385" s="87"/>
      <c r="F385" s="8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>
      <c r="A386" s="87"/>
      <c r="B386" s="165"/>
      <c r="C386" s="87"/>
      <c r="D386" s="87"/>
      <c r="E386" s="87"/>
      <c r="F386" s="8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>
      <c r="A387" s="87"/>
      <c r="B387" s="165"/>
      <c r="C387" s="87"/>
      <c r="D387" s="87"/>
      <c r="E387" s="87"/>
      <c r="F387" s="8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>
      <c r="A388" s="87"/>
      <c r="B388" s="165"/>
      <c r="C388" s="87"/>
      <c r="D388" s="87"/>
      <c r="E388" s="87"/>
      <c r="F388" s="8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>
      <c r="A389" s="87"/>
      <c r="B389" s="165"/>
      <c r="C389" s="87"/>
      <c r="D389" s="87"/>
      <c r="E389" s="87"/>
      <c r="F389" s="8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>
      <c r="A390" s="87"/>
      <c r="B390" s="165"/>
      <c r="C390" s="87"/>
      <c r="D390" s="87"/>
      <c r="E390" s="87"/>
      <c r="F390" s="8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>
      <c r="A391" s="87"/>
      <c r="B391" s="165"/>
      <c r="C391" s="87"/>
      <c r="D391" s="87"/>
      <c r="E391" s="87"/>
      <c r="F391" s="8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>
      <c r="A392" s="87"/>
      <c r="B392" s="165"/>
      <c r="C392" s="87"/>
      <c r="D392" s="87"/>
      <c r="E392" s="87"/>
      <c r="F392" s="8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>
      <c r="A393" s="87"/>
      <c r="B393" s="165"/>
      <c r="C393" s="87"/>
      <c r="D393" s="87"/>
      <c r="E393" s="87"/>
      <c r="F393" s="8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>
      <c r="A394" s="87"/>
      <c r="B394" s="165"/>
      <c r="C394" s="87"/>
      <c r="D394" s="87"/>
      <c r="E394" s="87"/>
      <c r="F394" s="8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>
      <c r="A395" s="87"/>
      <c r="B395" s="165"/>
      <c r="C395" s="87"/>
      <c r="D395" s="87"/>
      <c r="E395" s="87"/>
      <c r="F395" s="8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>
      <c r="A396" s="87"/>
      <c r="B396" s="165"/>
      <c r="C396" s="87"/>
      <c r="D396" s="87"/>
      <c r="E396" s="87"/>
      <c r="F396" s="8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>
      <c r="A397" s="87"/>
      <c r="B397" s="165"/>
      <c r="C397" s="87"/>
      <c r="D397" s="87"/>
      <c r="E397" s="87"/>
      <c r="F397" s="8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>
      <c r="A398" s="87"/>
      <c r="B398" s="165"/>
      <c r="C398" s="87"/>
      <c r="D398" s="87"/>
      <c r="E398" s="87"/>
      <c r="F398" s="8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>
      <c r="A399" s="87"/>
      <c r="B399" s="165"/>
      <c r="C399" s="87"/>
      <c r="D399" s="87"/>
      <c r="E399" s="87"/>
      <c r="F399" s="8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>
      <c r="A400" s="87"/>
      <c r="B400" s="165"/>
      <c r="C400" s="87"/>
      <c r="D400" s="87"/>
      <c r="E400" s="87"/>
      <c r="F400" s="8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>
      <c r="A401" s="87"/>
      <c r="B401" s="165"/>
      <c r="C401" s="87"/>
      <c r="D401" s="87"/>
      <c r="E401" s="87"/>
      <c r="F401" s="8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>
      <c r="A402" s="87"/>
      <c r="B402" s="165"/>
      <c r="C402" s="87"/>
      <c r="D402" s="87"/>
      <c r="E402" s="87"/>
      <c r="F402" s="8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>
      <c r="A403" s="87"/>
      <c r="B403" s="165"/>
      <c r="C403" s="87"/>
      <c r="D403" s="87"/>
      <c r="E403" s="87"/>
      <c r="F403" s="8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>
      <c r="A404" s="87"/>
      <c r="B404" s="165"/>
      <c r="C404" s="87"/>
      <c r="D404" s="87"/>
      <c r="E404" s="87"/>
      <c r="F404" s="8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>
      <c r="A405" s="87"/>
      <c r="B405" s="165"/>
      <c r="C405" s="87"/>
      <c r="D405" s="87"/>
      <c r="E405" s="87"/>
      <c r="F405" s="8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>
      <c r="A406" s="87"/>
      <c r="B406" s="165"/>
      <c r="C406" s="87"/>
      <c r="D406" s="87"/>
      <c r="E406" s="87"/>
      <c r="F406" s="8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>
      <c r="A407" s="87"/>
      <c r="B407" s="165"/>
      <c r="C407" s="87"/>
      <c r="D407" s="87"/>
      <c r="E407" s="87"/>
      <c r="F407" s="8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>
      <c r="A408" s="87"/>
      <c r="B408" s="165"/>
      <c r="C408" s="87"/>
      <c r="D408" s="87"/>
      <c r="E408" s="87"/>
      <c r="F408" s="8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>
      <c r="A409" s="87"/>
      <c r="B409" s="165"/>
      <c r="C409" s="87"/>
      <c r="D409" s="87"/>
      <c r="E409" s="87"/>
      <c r="F409" s="8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>
      <c r="A410" s="87"/>
      <c r="B410" s="165"/>
      <c r="C410" s="87"/>
      <c r="D410" s="87"/>
      <c r="E410" s="87"/>
      <c r="F410" s="8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>
      <c r="A411" s="87"/>
      <c r="B411" s="165"/>
      <c r="C411" s="87"/>
      <c r="D411" s="87"/>
      <c r="E411" s="87"/>
      <c r="F411" s="8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>
      <c r="A412" s="87"/>
      <c r="B412" s="165"/>
      <c r="C412" s="87"/>
      <c r="D412" s="87"/>
      <c r="E412" s="87"/>
      <c r="F412" s="8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>
      <c r="A413" s="87"/>
      <c r="B413" s="165"/>
      <c r="C413" s="87"/>
      <c r="D413" s="87"/>
      <c r="E413" s="87"/>
      <c r="F413" s="8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>
      <c r="A414" s="87"/>
      <c r="B414" s="165"/>
      <c r="C414" s="87"/>
      <c r="D414" s="87"/>
      <c r="E414" s="87"/>
      <c r="F414" s="8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>
      <c r="A415" s="87"/>
      <c r="B415" s="165"/>
      <c r="C415" s="87"/>
      <c r="D415" s="87"/>
      <c r="E415" s="87"/>
      <c r="F415" s="8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>
      <c r="A416" s="87"/>
      <c r="B416" s="165"/>
      <c r="C416" s="87"/>
      <c r="D416" s="87"/>
      <c r="E416" s="87"/>
      <c r="F416" s="8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>
      <c r="A417" s="87"/>
      <c r="B417" s="165"/>
      <c r="C417" s="87"/>
      <c r="D417" s="87"/>
      <c r="E417" s="87"/>
      <c r="F417" s="8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>
      <c r="A418" s="87"/>
      <c r="B418" s="165"/>
      <c r="C418" s="87"/>
      <c r="D418" s="87"/>
      <c r="E418" s="87"/>
      <c r="F418" s="8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>
      <c r="A419" s="87"/>
      <c r="B419" s="165"/>
      <c r="C419" s="87"/>
      <c r="D419" s="87"/>
      <c r="E419" s="87"/>
      <c r="F419" s="8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>
      <c r="A420" s="87"/>
      <c r="B420" s="165"/>
      <c r="C420" s="87"/>
      <c r="D420" s="87"/>
      <c r="E420" s="87"/>
      <c r="F420" s="8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>
      <c r="A421" s="87"/>
      <c r="B421" s="165"/>
      <c r="C421" s="87"/>
      <c r="D421" s="87"/>
      <c r="E421" s="87"/>
      <c r="F421" s="8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>
      <c r="A422" s="87"/>
      <c r="B422" s="165"/>
      <c r="C422" s="87"/>
      <c r="D422" s="87"/>
      <c r="E422" s="87"/>
      <c r="F422" s="8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>
      <c r="A423" s="87"/>
      <c r="B423" s="165"/>
      <c r="C423" s="87"/>
      <c r="D423" s="87"/>
      <c r="E423" s="87"/>
      <c r="F423" s="8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>
      <c r="A424" s="87"/>
      <c r="B424" s="165"/>
      <c r="C424" s="87"/>
      <c r="D424" s="87"/>
      <c r="E424" s="87"/>
      <c r="F424" s="8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>
      <c r="A425" s="87"/>
      <c r="B425" s="165"/>
      <c r="C425" s="87"/>
      <c r="D425" s="87"/>
      <c r="E425" s="87"/>
      <c r="F425" s="8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>
      <c r="A426" s="87"/>
      <c r="B426" s="165"/>
      <c r="C426" s="87"/>
      <c r="D426" s="87"/>
      <c r="E426" s="87"/>
      <c r="F426" s="8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>
      <c r="A427" s="87"/>
      <c r="B427" s="165"/>
      <c r="C427" s="87"/>
      <c r="D427" s="87"/>
      <c r="E427" s="87"/>
      <c r="F427" s="8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>
      <c r="A428" s="87"/>
      <c r="B428" s="165"/>
      <c r="C428" s="87"/>
      <c r="D428" s="87"/>
      <c r="E428" s="87"/>
      <c r="F428" s="8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>
      <c r="A429" s="87"/>
      <c r="B429" s="165"/>
      <c r="C429" s="87"/>
      <c r="D429" s="87"/>
      <c r="E429" s="87"/>
      <c r="F429" s="8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>
      <c r="A430" s="87"/>
      <c r="B430" s="165"/>
      <c r="C430" s="87"/>
      <c r="D430" s="87"/>
      <c r="E430" s="87"/>
      <c r="F430" s="8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>
      <c r="A431" s="87"/>
      <c r="B431" s="165"/>
      <c r="C431" s="87"/>
      <c r="D431" s="87"/>
      <c r="E431" s="87"/>
      <c r="F431" s="8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>
      <c r="A432" s="87"/>
      <c r="B432" s="165"/>
      <c r="C432" s="87"/>
      <c r="D432" s="87"/>
      <c r="E432" s="87"/>
      <c r="F432" s="8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>
      <c r="A433" s="87"/>
      <c r="B433" s="165"/>
      <c r="C433" s="87"/>
      <c r="D433" s="87"/>
      <c r="E433" s="87"/>
      <c r="F433" s="8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>
      <c r="A434" s="87"/>
      <c r="B434" s="165"/>
      <c r="C434" s="87"/>
      <c r="D434" s="87"/>
      <c r="E434" s="87"/>
      <c r="F434" s="8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>
      <c r="A435" s="87"/>
      <c r="B435" s="165"/>
      <c r="C435" s="87"/>
      <c r="D435" s="87"/>
      <c r="E435" s="87"/>
      <c r="F435" s="8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>
      <c r="A436" s="87"/>
      <c r="B436" s="165"/>
      <c r="C436" s="87"/>
      <c r="D436" s="87"/>
      <c r="E436" s="87"/>
      <c r="F436" s="8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>
      <c r="A437" s="87"/>
      <c r="B437" s="165"/>
      <c r="C437" s="87"/>
      <c r="D437" s="87"/>
      <c r="E437" s="87"/>
      <c r="F437" s="8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>
      <c r="A438" s="87"/>
      <c r="B438" s="165"/>
      <c r="C438" s="87"/>
      <c r="D438" s="87"/>
      <c r="E438" s="87"/>
      <c r="F438" s="8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>
      <c r="A439" s="87"/>
      <c r="B439" s="165"/>
      <c r="C439" s="87"/>
      <c r="D439" s="87"/>
      <c r="E439" s="87"/>
      <c r="F439" s="8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>
      <c r="A440" s="87"/>
      <c r="B440" s="165"/>
      <c r="C440" s="87"/>
      <c r="D440" s="87"/>
      <c r="E440" s="87"/>
      <c r="F440" s="8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>
      <c r="A441" s="87"/>
      <c r="B441" s="165"/>
      <c r="C441" s="87"/>
      <c r="D441" s="87"/>
      <c r="E441" s="87"/>
      <c r="F441" s="8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>
      <c r="A442" s="87"/>
      <c r="B442" s="165"/>
      <c r="C442" s="87"/>
      <c r="D442" s="87"/>
      <c r="E442" s="87"/>
      <c r="F442" s="8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>
      <c r="A443" s="87"/>
      <c r="B443" s="165"/>
      <c r="C443" s="87"/>
      <c r="D443" s="87"/>
      <c r="E443" s="87"/>
      <c r="F443" s="8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>
      <c r="A444" s="87"/>
      <c r="B444" s="165"/>
      <c r="C444" s="87"/>
      <c r="D444" s="87"/>
      <c r="E444" s="87"/>
      <c r="F444" s="8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>
      <c r="A445" s="87"/>
      <c r="B445" s="165"/>
      <c r="C445" s="87"/>
      <c r="D445" s="87"/>
      <c r="E445" s="87"/>
      <c r="F445" s="8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>
      <c r="A446" s="87"/>
      <c r="B446" s="165"/>
      <c r="C446" s="87"/>
      <c r="D446" s="87"/>
      <c r="E446" s="87"/>
      <c r="F446" s="8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>
      <c r="A447" s="87"/>
      <c r="B447" s="165"/>
      <c r="C447" s="87"/>
      <c r="D447" s="87"/>
      <c r="E447" s="87"/>
      <c r="F447" s="8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>
      <c r="A448" s="87"/>
      <c r="B448" s="165"/>
      <c r="C448" s="87"/>
      <c r="D448" s="87"/>
      <c r="E448" s="87"/>
      <c r="F448" s="8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>
      <c r="A449" s="87"/>
      <c r="B449" s="165"/>
      <c r="C449" s="87"/>
      <c r="D449" s="87"/>
      <c r="E449" s="87"/>
      <c r="F449" s="8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>
      <c r="A450" s="87"/>
      <c r="B450" s="165"/>
      <c r="C450" s="87"/>
      <c r="D450" s="87"/>
      <c r="E450" s="87"/>
      <c r="F450" s="8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>
      <c r="A451" s="87"/>
      <c r="B451" s="165"/>
      <c r="C451" s="87"/>
      <c r="D451" s="87"/>
      <c r="E451" s="87"/>
      <c r="F451" s="8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>
      <c r="A452" s="87"/>
      <c r="B452" s="165"/>
      <c r="C452" s="87"/>
      <c r="D452" s="87"/>
      <c r="E452" s="87"/>
      <c r="F452" s="8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>
      <c r="A453" s="87"/>
      <c r="B453" s="165"/>
      <c r="C453" s="87"/>
      <c r="D453" s="87"/>
      <c r="E453" s="87"/>
      <c r="F453" s="8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>
      <c r="A454" s="87"/>
      <c r="B454" s="165"/>
      <c r="C454" s="87"/>
      <c r="D454" s="87"/>
      <c r="E454" s="87"/>
      <c r="F454" s="8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>
      <c r="A455" s="87"/>
      <c r="B455" s="165"/>
      <c r="C455" s="87"/>
      <c r="D455" s="87"/>
      <c r="E455" s="87"/>
      <c r="F455" s="8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>
      <c r="A456" s="87"/>
      <c r="B456" s="165"/>
      <c r="C456" s="87"/>
      <c r="D456" s="87"/>
      <c r="E456" s="87"/>
      <c r="F456" s="8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>
      <c r="A457" s="87"/>
      <c r="B457" s="165"/>
      <c r="C457" s="87"/>
      <c r="D457" s="87"/>
      <c r="E457" s="87"/>
      <c r="F457" s="8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>
      <c r="A458" s="87"/>
      <c r="B458" s="165"/>
      <c r="C458" s="87"/>
      <c r="D458" s="87"/>
      <c r="E458" s="87"/>
      <c r="F458" s="8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>
      <c r="A459" s="87"/>
      <c r="B459" s="165"/>
      <c r="C459" s="87"/>
      <c r="D459" s="87"/>
      <c r="E459" s="87"/>
      <c r="F459" s="8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>
      <c r="A460" s="87"/>
      <c r="B460" s="165"/>
      <c r="C460" s="87"/>
      <c r="D460" s="87"/>
      <c r="E460" s="87"/>
      <c r="F460" s="8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>
      <c r="A461" s="87"/>
      <c r="B461" s="165"/>
      <c r="C461" s="87"/>
      <c r="D461" s="87"/>
      <c r="E461" s="87"/>
      <c r="F461" s="8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>
      <c r="A462" s="87"/>
      <c r="B462" s="165"/>
      <c r="C462" s="87"/>
      <c r="D462" s="87"/>
      <c r="E462" s="87"/>
      <c r="F462" s="8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>
      <c r="A463" s="87"/>
      <c r="B463" s="165"/>
      <c r="C463" s="87"/>
      <c r="D463" s="87"/>
      <c r="E463" s="87"/>
      <c r="F463" s="8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>
      <c r="A464" s="87"/>
      <c r="B464" s="165"/>
      <c r="C464" s="87"/>
      <c r="D464" s="87"/>
      <c r="E464" s="87"/>
      <c r="F464" s="8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>
      <c r="A465" s="87"/>
      <c r="B465" s="165"/>
      <c r="C465" s="87"/>
      <c r="D465" s="87"/>
      <c r="E465" s="87"/>
      <c r="F465" s="8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>
      <c r="A466" s="87"/>
      <c r="B466" s="165"/>
      <c r="C466" s="87"/>
      <c r="D466" s="87"/>
      <c r="E466" s="87"/>
      <c r="F466" s="8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>
      <c r="A467" s="87"/>
      <c r="B467" s="165"/>
      <c r="C467" s="87"/>
      <c r="D467" s="87"/>
      <c r="E467" s="87"/>
      <c r="F467" s="8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>
      <c r="A468" s="87"/>
      <c r="B468" s="165"/>
      <c r="C468" s="87"/>
      <c r="D468" s="87"/>
      <c r="E468" s="87"/>
      <c r="F468" s="8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>
      <c r="A469" s="87"/>
      <c r="B469" s="165"/>
      <c r="C469" s="87"/>
      <c r="D469" s="87"/>
      <c r="E469" s="87"/>
      <c r="F469" s="8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>
      <c r="A470" s="87"/>
      <c r="B470" s="165"/>
      <c r="C470" s="87"/>
      <c r="D470" s="87"/>
      <c r="E470" s="87"/>
      <c r="F470" s="8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>
      <c r="A471" s="87"/>
      <c r="B471" s="165"/>
      <c r="C471" s="87"/>
      <c r="D471" s="87"/>
      <c r="E471" s="87"/>
      <c r="F471" s="8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>
      <c r="A472" s="87"/>
      <c r="B472" s="165"/>
      <c r="C472" s="87"/>
      <c r="D472" s="87"/>
      <c r="E472" s="87"/>
      <c r="F472" s="8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>
      <c r="A473" s="87"/>
      <c r="B473" s="165"/>
      <c r="C473" s="87"/>
      <c r="D473" s="87"/>
      <c r="E473" s="87"/>
      <c r="F473" s="8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>
      <c r="A474" s="87"/>
      <c r="B474" s="165"/>
      <c r="C474" s="87"/>
      <c r="D474" s="87"/>
      <c r="E474" s="87"/>
      <c r="F474" s="8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>
      <c r="A475" s="87"/>
      <c r="B475" s="165"/>
      <c r="C475" s="87"/>
      <c r="D475" s="87"/>
      <c r="E475" s="87"/>
      <c r="F475" s="8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>
      <c r="A476" s="87"/>
      <c r="B476" s="165"/>
      <c r="C476" s="87"/>
      <c r="D476" s="87"/>
      <c r="E476" s="87"/>
      <c r="F476" s="8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>
      <c r="A477" s="87"/>
      <c r="B477" s="165"/>
      <c r="C477" s="87"/>
      <c r="D477" s="87"/>
      <c r="E477" s="87"/>
      <c r="F477" s="8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>
      <c r="A478" s="87"/>
      <c r="B478" s="165"/>
      <c r="C478" s="87"/>
      <c r="D478" s="87"/>
      <c r="E478" s="87"/>
      <c r="F478" s="8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>
      <c r="A479" s="87"/>
      <c r="B479" s="165"/>
      <c r="C479" s="87"/>
      <c r="D479" s="87"/>
      <c r="E479" s="87"/>
      <c r="F479" s="8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>
      <c r="A480" s="87"/>
      <c r="B480" s="165"/>
      <c r="C480" s="87"/>
      <c r="D480" s="87"/>
      <c r="E480" s="87"/>
      <c r="F480" s="8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>
      <c r="A481" s="87"/>
      <c r="B481" s="165"/>
      <c r="C481" s="87"/>
      <c r="D481" s="87"/>
      <c r="E481" s="87"/>
      <c r="F481" s="8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>
      <c r="A482" s="87"/>
      <c r="B482" s="165"/>
      <c r="C482" s="87"/>
      <c r="D482" s="87"/>
      <c r="E482" s="87"/>
      <c r="F482" s="8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>
      <c r="A483" s="87"/>
      <c r="B483" s="165"/>
      <c r="C483" s="87"/>
      <c r="D483" s="87"/>
      <c r="E483" s="87"/>
      <c r="F483" s="8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>
      <c r="A484" s="87"/>
      <c r="B484" s="165"/>
      <c r="C484" s="87"/>
      <c r="D484" s="87"/>
      <c r="E484" s="87"/>
      <c r="F484" s="8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>
      <c r="A485" s="87"/>
      <c r="B485" s="165"/>
      <c r="C485" s="87"/>
      <c r="D485" s="87"/>
      <c r="E485" s="87"/>
      <c r="F485" s="8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>
      <c r="A486" s="87"/>
      <c r="B486" s="165"/>
      <c r="C486" s="87"/>
      <c r="D486" s="87"/>
      <c r="E486" s="87"/>
      <c r="F486" s="8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>
      <c r="A487" s="87"/>
      <c r="B487" s="165"/>
      <c r="C487" s="87"/>
      <c r="D487" s="87"/>
      <c r="E487" s="87"/>
      <c r="F487" s="8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>
      <c r="A488" s="87"/>
      <c r="B488" s="165"/>
      <c r="C488" s="87"/>
      <c r="D488" s="87"/>
      <c r="E488" s="87"/>
      <c r="F488" s="8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>
      <c r="A489" s="87"/>
      <c r="B489" s="165"/>
      <c r="C489" s="87"/>
      <c r="D489" s="87"/>
      <c r="E489" s="87"/>
      <c r="F489" s="8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>
      <c r="A490" s="87"/>
      <c r="B490" s="165"/>
      <c r="C490" s="87"/>
      <c r="D490" s="87"/>
      <c r="E490" s="87"/>
      <c r="F490" s="8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>
      <c r="A491" s="87"/>
      <c r="B491" s="165"/>
      <c r="C491" s="87"/>
      <c r="D491" s="87"/>
      <c r="E491" s="87"/>
      <c r="F491" s="8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>
      <c r="A492" s="87"/>
      <c r="B492" s="165"/>
      <c r="C492" s="87"/>
      <c r="D492" s="87"/>
      <c r="E492" s="87"/>
      <c r="F492" s="8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>
      <c r="A493" s="87"/>
      <c r="B493" s="165"/>
      <c r="C493" s="87"/>
      <c r="D493" s="87"/>
      <c r="E493" s="87"/>
      <c r="F493" s="8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>
      <c r="A494" s="87"/>
      <c r="B494" s="165"/>
      <c r="C494" s="87"/>
      <c r="D494" s="87"/>
      <c r="E494" s="87"/>
      <c r="F494" s="8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>
      <c r="A495" s="87"/>
      <c r="B495" s="165"/>
      <c r="C495" s="87"/>
      <c r="D495" s="87"/>
      <c r="E495" s="87"/>
      <c r="F495" s="8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>
      <c r="A496" s="87"/>
      <c r="B496" s="165"/>
      <c r="C496" s="87"/>
      <c r="D496" s="87"/>
      <c r="E496" s="87"/>
      <c r="F496" s="8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>
      <c r="A497" s="87"/>
      <c r="B497" s="165"/>
      <c r="C497" s="87"/>
      <c r="D497" s="87"/>
      <c r="E497" s="87"/>
      <c r="F497" s="8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>
      <c r="A498" s="87"/>
      <c r="B498" s="165"/>
      <c r="C498" s="87"/>
      <c r="D498" s="87"/>
      <c r="E498" s="87"/>
      <c r="F498" s="8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>
      <c r="A499" s="87"/>
      <c r="B499" s="165"/>
      <c r="C499" s="87"/>
      <c r="D499" s="87"/>
      <c r="E499" s="87"/>
      <c r="F499" s="8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>
      <c r="A500" s="87"/>
      <c r="B500" s="165"/>
      <c r="C500" s="87"/>
      <c r="D500" s="87"/>
      <c r="E500" s="87"/>
      <c r="F500" s="8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>
      <c r="A501" s="87"/>
      <c r="B501" s="165"/>
      <c r="C501" s="87"/>
      <c r="D501" s="87"/>
      <c r="E501" s="87"/>
      <c r="F501" s="8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>
      <c r="A502" s="87"/>
      <c r="B502" s="165"/>
      <c r="C502" s="87"/>
      <c r="D502" s="87"/>
      <c r="E502" s="87"/>
      <c r="F502" s="8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>
      <c r="A503" s="87"/>
      <c r="B503" s="165"/>
      <c r="C503" s="87"/>
      <c r="D503" s="87"/>
      <c r="E503" s="87"/>
      <c r="F503" s="8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>
      <c r="A504" s="87"/>
      <c r="B504" s="165"/>
      <c r="C504" s="87"/>
      <c r="D504" s="87"/>
      <c r="E504" s="87"/>
      <c r="F504" s="8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>
      <c r="A505" s="87"/>
      <c r="B505" s="165"/>
      <c r="C505" s="87"/>
      <c r="D505" s="87"/>
      <c r="E505" s="87"/>
      <c r="F505" s="8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>
      <c r="A506" s="87"/>
      <c r="B506" s="165"/>
      <c r="C506" s="87"/>
      <c r="D506" s="87"/>
      <c r="E506" s="87"/>
      <c r="F506" s="8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>
      <c r="A507" s="87"/>
      <c r="B507" s="165"/>
      <c r="C507" s="87"/>
      <c r="D507" s="87"/>
      <c r="E507" s="87"/>
      <c r="F507" s="8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>
      <c r="A508" s="87"/>
      <c r="B508" s="165"/>
      <c r="C508" s="87"/>
      <c r="D508" s="87"/>
      <c r="E508" s="87"/>
      <c r="F508" s="8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>
      <c r="A509" s="87"/>
      <c r="B509" s="165"/>
      <c r="C509" s="87"/>
      <c r="D509" s="87"/>
      <c r="E509" s="87"/>
      <c r="F509" s="8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>
      <c r="A510" s="87"/>
      <c r="B510" s="165"/>
      <c r="C510" s="87"/>
      <c r="D510" s="87"/>
      <c r="E510" s="87"/>
      <c r="F510" s="8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>
      <c r="A511" s="87"/>
      <c r="B511" s="165"/>
      <c r="C511" s="87"/>
      <c r="D511" s="87"/>
      <c r="E511" s="87"/>
      <c r="F511" s="8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>
      <c r="A512" s="87"/>
      <c r="B512" s="165"/>
      <c r="C512" s="87"/>
      <c r="D512" s="87"/>
      <c r="E512" s="87"/>
      <c r="F512" s="8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>
      <c r="A513" s="87"/>
      <c r="B513" s="165"/>
      <c r="C513" s="87"/>
      <c r="D513" s="87"/>
      <c r="E513" s="87"/>
      <c r="F513" s="8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>
      <c r="A514" s="87"/>
      <c r="B514" s="165"/>
      <c r="C514" s="87"/>
      <c r="D514" s="87"/>
      <c r="E514" s="87"/>
      <c r="F514" s="8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>
      <c r="A515" s="87"/>
      <c r="B515" s="165"/>
      <c r="C515" s="87"/>
      <c r="D515" s="87"/>
      <c r="E515" s="87"/>
      <c r="F515" s="8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>
      <c r="A516" s="87"/>
      <c r="B516" s="165"/>
      <c r="C516" s="87"/>
      <c r="D516" s="87"/>
      <c r="E516" s="87"/>
      <c r="F516" s="8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>
      <c r="A517" s="87"/>
      <c r="B517" s="165"/>
      <c r="C517" s="87"/>
      <c r="D517" s="87"/>
      <c r="E517" s="87"/>
      <c r="F517" s="8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>
      <c r="A518" s="87"/>
      <c r="B518" s="165"/>
      <c r="C518" s="87"/>
      <c r="D518" s="87"/>
      <c r="E518" s="87"/>
      <c r="F518" s="8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>
      <c r="A519" s="87"/>
      <c r="B519" s="165"/>
      <c r="C519" s="87"/>
      <c r="D519" s="87"/>
      <c r="E519" s="87"/>
      <c r="F519" s="8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>
      <c r="A520" s="87"/>
      <c r="B520" s="165"/>
      <c r="C520" s="87"/>
      <c r="D520" s="87"/>
      <c r="E520" s="87"/>
      <c r="F520" s="8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>
      <c r="A521" s="87"/>
      <c r="B521" s="165"/>
      <c r="C521" s="87"/>
      <c r="D521" s="87"/>
      <c r="E521" s="87"/>
      <c r="F521" s="8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>
      <c r="A522" s="87"/>
      <c r="B522" s="165"/>
      <c r="C522" s="87"/>
      <c r="D522" s="87"/>
      <c r="E522" s="87"/>
      <c r="F522" s="8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>
      <c r="A523" s="87"/>
      <c r="B523" s="165"/>
      <c r="C523" s="87"/>
      <c r="D523" s="87"/>
      <c r="E523" s="87"/>
      <c r="F523" s="8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>
      <c r="A524" s="87"/>
      <c r="B524" s="165"/>
      <c r="C524" s="87"/>
      <c r="D524" s="87"/>
      <c r="E524" s="87"/>
      <c r="F524" s="8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>
      <c r="A525" s="87"/>
      <c r="B525" s="165"/>
      <c r="C525" s="87"/>
      <c r="D525" s="87"/>
      <c r="E525" s="87"/>
      <c r="F525" s="8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>
      <c r="A526" s="87"/>
      <c r="B526" s="165"/>
      <c r="C526" s="87"/>
      <c r="D526" s="87"/>
      <c r="E526" s="87"/>
      <c r="F526" s="8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>
      <c r="A527" s="87"/>
      <c r="B527" s="165"/>
      <c r="C527" s="87"/>
      <c r="D527" s="87"/>
      <c r="E527" s="87"/>
      <c r="F527" s="8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>
      <c r="A528" s="87"/>
      <c r="B528" s="165"/>
      <c r="C528" s="87"/>
      <c r="D528" s="87"/>
      <c r="E528" s="87"/>
      <c r="F528" s="8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>
      <c r="A529" s="87"/>
      <c r="B529" s="165"/>
      <c r="C529" s="87"/>
      <c r="D529" s="87"/>
      <c r="E529" s="87"/>
      <c r="F529" s="8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>
      <c r="A530" s="87"/>
      <c r="B530" s="165"/>
      <c r="C530" s="87"/>
      <c r="D530" s="87"/>
      <c r="E530" s="87"/>
      <c r="F530" s="8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>
      <c r="A531" s="87"/>
      <c r="B531" s="165"/>
      <c r="C531" s="87"/>
      <c r="D531" s="87"/>
      <c r="E531" s="87"/>
      <c r="F531" s="8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>
      <c r="A532" s="87"/>
      <c r="B532" s="165"/>
      <c r="C532" s="87"/>
      <c r="D532" s="87"/>
      <c r="E532" s="87"/>
      <c r="F532" s="8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>
      <c r="A533" s="87"/>
      <c r="B533" s="165"/>
      <c r="C533" s="87"/>
      <c r="D533" s="87"/>
      <c r="E533" s="87"/>
      <c r="F533" s="8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>
      <c r="A534" s="87"/>
      <c r="B534" s="165"/>
      <c r="C534" s="87"/>
      <c r="D534" s="87"/>
      <c r="E534" s="87"/>
      <c r="F534" s="8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>
      <c r="A535" s="87"/>
      <c r="B535" s="165"/>
      <c r="C535" s="87"/>
      <c r="D535" s="87"/>
      <c r="E535" s="87"/>
      <c r="F535" s="8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>
      <c r="A536" s="87"/>
      <c r="B536" s="165"/>
      <c r="C536" s="87"/>
      <c r="D536" s="87"/>
      <c r="E536" s="87"/>
      <c r="F536" s="8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>
      <c r="A537" s="87"/>
      <c r="B537" s="165"/>
      <c r="C537" s="87"/>
      <c r="D537" s="87"/>
      <c r="E537" s="87"/>
      <c r="F537" s="8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>
      <c r="A538" s="87"/>
      <c r="B538" s="165"/>
      <c r="C538" s="87"/>
      <c r="D538" s="87"/>
      <c r="E538" s="87"/>
      <c r="F538" s="8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>
      <c r="A539" s="87"/>
      <c r="B539" s="165"/>
      <c r="C539" s="87"/>
      <c r="D539" s="87"/>
      <c r="E539" s="87"/>
      <c r="F539" s="8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>
      <c r="A540" s="87"/>
      <c r="B540" s="165"/>
      <c r="C540" s="87"/>
      <c r="D540" s="87"/>
      <c r="E540" s="87"/>
      <c r="F540" s="8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>
      <c r="A541" s="87"/>
      <c r="B541" s="165"/>
      <c r="C541" s="87"/>
      <c r="D541" s="87"/>
      <c r="E541" s="87"/>
      <c r="F541" s="8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>
      <c r="A542" s="87"/>
      <c r="B542" s="165"/>
      <c r="C542" s="87"/>
      <c r="D542" s="87"/>
      <c r="E542" s="87"/>
      <c r="F542" s="8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>
      <c r="A543" s="87"/>
      <c r="B543" s="165"/>
      <c r="C543" s="87"/>
      <c r="D543" s="87"/>
      <c r="E543" s="87"/>
      <c r="F543" s="8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>
      <c r="A544" s="87"/>
      <c r="B544" s="165"/>
      <c r="C544" s="87"/>
      <c r="D544" s="87"/>
      <c r="E544" s="87"/>
      <c r="F544" s="8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>
      <c r="A545" s="87"/>
      <c r="B545" s="165"/>
      <c r="C545" s="87"/>
      <c r="D545" s="87"/>
      <c r="E545" s="87"/>
      <c r="F545" s="8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>
      <c r="A546" s="87"/>
      <c r="B546" s="165"/>
      <c r="C546" s="87"/>
      <c r="D546" s="87"/>
      <c r="E546" s="87"/>
      <c r="F546" s="8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>
      <c r="A547" s="87"/>
      <c r="B547" s="165"/>
      <c r="C547" s="87"/>
      <c r="D547" s="87"/>
      <c r="E547" s="87"/>
      <c r="F547" s="8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>
      <c r="A548" s="87"/>
      <c r="B548" s="165"/>
      <c r="C548" s="87"/>
      <c r="D548" s="87"/>
      <c r="E548" s="87"/>
      <c r="F548" s="8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>
      <c r="A549" s="87"/>
      <c r="B549" s="165"/>
      <c r="C549" s="87"/>
      <c r="D549" s="87"/>
      <c r="E549" s="87"/>
      <c r="F549" s="8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>
      <c r="A550" s="87"/>
      <c r="B550" s="165"/>
      <c r="C550" s="87"/>
      <c r="D550" s="87"/>
      <c r="E550" s="87"/>
      <c r="F550" s="8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>
      <c r="A551" s="87"/>
      <c r="B551" s="165"/>
      <c r="C551" s="87"/>
      <c r="D551" s="87"/>
      <c r="E551" s="87"/>
      <c r="F551" s="8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>
      <c r="A552" s="87"/>
      <c r="B552" s="165"/>
      <c r="C552" s="87"/>
      <c r="D552" s="87"/>
      <c r="E552" s="87"/>
      <c r="F552" s="8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>
      <c r="A553" s="87"/>
      <c r="B553" s="165"/>
      <c r="C553" s="87"/>
      <c r="D553" s="87"/>
      <c r="E553" s="87"/>
      <c r="F553" s="8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>
      <c r="A554" s="87"/>
      <c r="B554" s="165"/>
      <c r="C554" s="87"/>
      <c r="D554" s="87"/>
      <c r="E554" s="87"/>
      <c r="F554" s="8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>
      <c r="A555" s="87"/>
      <c r="B555" s="165"/>
      <c r="C555" s="87"/>
      <c r="D555" s="87"/>
      <c r="E555" s="87"/>
      <c r="F555" s="8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>
      <c r="A556" s="87"/>
      <c r="B556" s="165"/>
      <c r="C556" s="87"/>
      <c r="D556" s="87"/>
      <c r="E556" s="87"/>
      <c r="F556" s="8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>
      <c r="A557" s="87"/>
      <c r="B557" s="165"/>
      <c r="C557" s="87"/>
      <c r="D557" s="87"/>
      <c r="E557" s="87"/>
      <c r="F557" s="8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>
      <c r="A558" s="87"/>
      <c r="B558" s="165"/>
      <c r="C558" s="87"/>
      <c r="D558" s="87"/>
      <c r="E558" s="87"/>
      <c r="F558" s="8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>
      <c r="A559" s="87"/>
      <c r="B559" s="165"/>
      <c r="C559" s="87"/>
      <c r="D559" s="87"/>
      <c r="E559" s="87"/>
      <c r="F559" s="8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>
      <c r="A560" s="87"/>
      <c r="B560" s="165"/>
      <c r="C560" s="87"/>
      <c r="D560" s="87"/>
      <c r="E560" s="87"/>
      <c r="F560" s="8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>
      <c r="A561" s="87"/>
      <c r="B561" s="165"/>
      <c r="C561" s="87"/>
      <c r="D561" s="87"/>
      <c r="E561" s="87"/>
      <c r="F561" s="8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>
      <c r="A562" s="87"/>
      <c r="B562" s="165"/>
      <c r="C562" s="87"/>
      <c r="D562" s="87"/>
      <c r="E562" s="87"/>
      <c r="F562" s="8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>
      <c r="A563" s="87"/>
      <c r="B563" s="165"/>
      <c r="C563" s="87"/>
      <c r="D563" s="87"/>
      <c r="E563" s="87"/>
      <c r="F563" s="8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>
      <c r="A564" s="87"/>
      <c r="B564" s="165"/>
      <c r="C564" s="87"/>
      <c r="D564" s="87"/>
      <c r="E564" s="87"/>
      <c r="F564" s="8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>
      <c r="A565" s="87"/>
      <c r="B565" s="165"/>
      <c r="C565" s="87"/>
      <c r="D565" s="87"/>
      <c r="E565" s="87"/>
      <c r="F565" s="8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>
      <c r="A566" s="87"/>
      <c r="B566" s="165"/>
      <c r="C566" s="87"/>
      <c r="D566" s="87"/>
      <c r="E566" s="87"/>
      <c r="F566" s="8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>
      <c r="A567" s="87"/>
      <c r="B567" s="165"/>
      <c r="C567" s="87"/>
      <c r="D567" s="87"/>
      <c r="E567" s="87"/>
      <c r="F567" s="8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>
      <c r="A568" s="87"/>
      <c r="B568" s="165"/>
      <c r="C568" s="87"/>
      <c r="D568" s="87"/>
      <c r="E568" s="87"/>
      <c r="F568" s="8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>
      <c r="A569" s="87"/>
      <c r="B569" s="165"/>
      <c r="C569" s="87"/>
      <c r="D569" s="87"/>
      <c r="E569" s="87"/>
      <c r="F569" s="8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>
      <c r="A570" s="87"/>
      <c r="B570" s="165"/>
      <c r="C570" s="87"/>
      <c r="D570" s="87"/>
      <c r="E570" s="87"/>
      <c r="F570" s="8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>
      <c r="A571" s="87"/>
      <c r="B571" s="165"/>
      <c r="C571" s="87"/>
      <c r="D571" s="87"/>
      <c r="E571" s="87"/>
      <c r="F571" s="8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>
      <c r="A572" s="87"/>
      <c r="B572" s="165"/>
      <c r="C572" s="87"/>
      <c r="D572" s="87"/>
      <c r="E572" s="87"/>
      <c r="F572" s="8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>
      <c r="A573" s="87"/>
      <c r="B573" s="165"/>
      <c r="C573" s="87"/>
      <c r="D573" s="87"/>
      <c r="E573" s="87"/>
      <c r="F573" s="8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>
      <c r="A574" s="87"/>
      <c r="B574" s="165"/>
      <c r="C574" s="87"/>
      <c r="D574" s="87"/>
      <c r="E574" s="87"/>
      <c r="F574" s="8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>
      <c r="A575" s="87"/>
      <c r="B575" s="165"/>
      <c r="C575" s="87"/>
      <c r="D575" s="87"/>
      <c r="E575" s="87"/>
      <c r="F575" s="8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>
      <c r="A576" s="87"/>
      <c r="B576" s="165"/>
      <c r="C576" s="87"/>
      <c r="D576" s="87"/>
      <c r="E576" s="87"/>
      <c r="F576" s="8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>
      <c r="A577" s="87"/>
      <c r="B577" s="165"/>
      <c r="C577" s="87"/>
      <c r="D577" s="87"/>
      <c r="E577" s="87"/>
      <c r="F577" s="8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>
      <c r="A578" s="87"/>
      <c r="B578" s="165"/>
      <c r="C578" s="87"/>
      <c r="D578" s="87"/>
      <c r="E578" s="87"/>
      <c r="F578" s="8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>
      <c r="A579" s="87"/>
      <c r="B579" s="165"/>
      <c r="C579" s="87"/>
      <c r="D579" s="87"/>
      <c r="E579" s="87"/>
      <c r="F579" s="8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>
      <c r="A580" s="87"/>
      <c r="B580" s="165"/>
      <c r="C580" s="87"/>
      <c r="D580" s="87"/>
      <c r="E580" s="87"/>
      <c r="F580" s="8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>
      <c r="A581" s="87"/>
      <c r="B581" s="165"/>
      <c r="C581" s="87"/>
      <c r="D581" s="87"/>
      <c r="E581" s="87"/>
      <c r="F581" s="8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>
      <c r="A582" s="87"/>
      <c r="B582" s="165"/>
      <c r="C582" s="87"/>
      <c r="D582" s="87"/>
      <c r="E582" s="87"/>
      <c r="F582" s="8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>
      <c r="A583" s="87"/>
      <c r="B583" s="165"/>
      <c r="C583" s="87"/>
      <c r="D583" s="87"/>
      <c r="E583" s="87"/>
      <c r="F583" s="8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>
      <c r="A584" s="87"/>
      <c r="B584" s="165"/>
      <c r="C584" s="87"/>
      <c r="D584" s="87"/>
      <c r="E584" s="87"/>
      <c r="F584" s="8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>
      <c r="A585" s="87"/>
      <c r="B585" s="165"/>
      <c r="C585" s="87"/>
      <c r="D585" s="87"/>
      <c r="E585" s="87"/>
      <c r="F585" s="8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>
      <c r="A586" s="87"/>
      <c r="B586" s="165"/>
      <c r="C586" s="87"/>
      <c r="D586" s="87"/>
      <c r="E586" s="87"/>
      <c r="F586" s="8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>
      <c r="A587" s="87"/>
      <c r="B587" s="165"/>
      <c r="C587" s="87"/>
      <c r="D587" s="87"/>
      <c r="E587" s="87"/>
      <c r="F587" s="8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>
      <c r="A588" s="87"/>
      <c r="B588" s="165"/>
      <c r="C588" s="87"/>
      <c r="D588" s="87"/>
      <c r="E588" s="87"/>
      <c r="F588" s="8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>
      <c r="A589" s="87"/>
      <c r="B589" s="165"/>
      <c r="C589" s="87"/>
      <c r="D589" s="87"/>
      <c r="E589" s="87"/>
      <c r="F589" s="8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>
      <c r="A590" s="87"/>
      <c r="B590" s="165"/>
      <c r="C590" s="87"/>
      <c r="D590" s="87"/>
      <c r="E590" s="87"/>
      <c r="F590" s="8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>
      <c r="A591" s="87"/>
      <c r="B591" s="165"/>
      <c r="C591" s="87"/>
      <c r="D591" s="87"/>
      <c r="E591" s="87"/>
      <c r="F591" s="8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>
      <c r="A592" s="87"/>
      <c r="B592" s="165"/>
      <c r="C592" s="87"/>
      <c r="D592" s="87"/>
      <c r="E592" s="87"/>
      <c r="F592" s="8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>
      <c r="A593" s="87"/>
      <c r="B593" s="165"/>
      <c r="C593" s="87"/>
      <c r="D593" s="87"/>
      <c r="E593" s="87"/>
      <c r="F593" s="8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>
      <c r="A594" s="87"/>
      <c r="B594" s="165"/>
      <c r="C594" s="87"/>
      <c r="D594" s="87"/>
      <c r="E594" s="87"/>
      <c r="F594" s="8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>
      <c r="A595" s="87"/>
      <c r="B595" s="165"/>
      <c r="C595" s="87"/>
      <c r="D595" s="87"/>
      <c r="E595" s="87"/>
      <c r="F595" s="8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>
      <c r="A596" s="87"/>
      <c r="B596" s="165"/>
      <c r="C596" s="87"/>
      <c r="D596" s="87"/>
      <c r="E596" s="87"/>
      <c r="F596" s="8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>
      <c r="A597" s="87"/>
      <c r="B597" s="165"/>
      <c r="C597" s="87"/>
      <c r="D597" s="87"/>
      <c r="E597" s="87"/>
      <c r="F597" s="8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>
      <c r="A598" s="87"/>
      <c r="B598" s="165"/>
      <c r="C598" s="87"/>
      <c r="D598" s="87"/>
      <c r="E598" s="87"/>
      <c r="F598" s="8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>
      <c r="A599" s="87"/>
      <c r="B599" s="165"/>
      <c r="C599" s="87"/>
      <c r="D599" s="87"/>
      <c r="E599" s="87"/>
      <c r="F599" s="8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>
      <c r="A600" s="87"/>
      <c r="B600" s="165"/>
      <c r="C600" s="87"/>
      <c r="D600" s="87"/>
      <c r="E600" s="87"/>
      <c r="F600" s="8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>
      <c r="A601" s="87"/>
      <c r="B601" s="165"/>
      <c r="C601" s="87"/>
      <c r="D601" s="87"/>
      <c r="E601" s="87"/>
      <c r="F601" s="8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>
      <c r="A602" s="87"/>
      <c r="B602" s="165"/>
      <c r="C602" s="87"/>
      <c r="D602" s="87"/>
      <c r="E602" s="87"/>
      <c r="F602" s="8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>
      <c r="A603" s="87"/>
      <c r="B603" s="165"/>
      <c r="C603" s="87"/>
      <c r="D603" s="87"/>
      <c r="E603" s="87"/>
      <c r="F603" s="8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>
      <c r="A604" s="87"/>
      <c r="B604" s="165"/>
      <c r="C604" s="87"/>
      <c r="D604" s="87"/>
      <c r="E604" s="87"/>
      <c r="F604" s="8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>
      <c r="A605" s="87"/>
      <c r="B605" s="165"/>
      <c r="C605" s="87"/>
      <c r="D605" s="87"/>
      <c r="E605" s="87"/>
      <c r="F605" s="8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>
      <c r="A606" s="87"/>
      <c r="B606" s="165"/>
      <c r="C606" s="87"/>
      <c r="D606" s="87"/>
      <c r="E606" s="87"/>
      <c r="F606" s="8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>
      <c r="A607" s="87"/>
      <c r="B607" s="165"/>
      <c r="C607" s="87"/>
      <c r="D607" s="87"/>
      <c r="E607" s="87"/>
      <c r="F607" s="8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>
      <c r="A608" s="87"/>
      <c r="B608" s="165"/>
      <c r="C608" s="87"/>
      <c r="D608" s="87"/>
      <c r="E608" s="87"/>
      <c r="F608" s="8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>
      <c r="A609" s="87"/>
      <c r="B609" s="165"/>
      <c r="C609" s="87"/>
      <c r="D609" s="87"/>
      <c r="E609" s="87"/>
      <c r="F609" s="8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>
      <c r="A610" s="87"/>
      <c r="B610" s="165"/>
      <c r="C610" s="87"/>
      <c r="D610" s="87"/>
      <c r="E610" s="87"/>
      <c r="F610" s="8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>
      <c r="A611" s="87"/>
      <c r="B611" s="165"/>
      <c r="C611" s="87"/>
      <c r="D611" s="87"/>
      <c r="E611" s="87"/>
      <c r="F611" s="8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>
      <c r="A612" s="87"/>
      <c r="B612" s="165"/>
      <c r="C612" s="87"/>
      <c r="D612" s="87"/>
      <c r="E612" s="87"/>
      <c r="F612" s="8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>
      <c r="A613" s="87"/>
      <c r="B613" s="165"/>
      <c r="C613" s="87"/>
      <c r="D613" s="87"/>
      <c r="E613" s="87"/>
      <c r="F613" s="8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>
      <c r="A614" s="87"/>
      <c r="B614" s="165"/>
      <c r="C614" s="87"/>
      <c r="D614" s="87"/>
      <c r="E614" s="87"/>
      <c r="F614" s="8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>
      <c r="A615" s="87"/>
      <c r="B615" s="165"/>
      <c r="C615" s="87"/>
      <c r="D615" s="87"/>
      <c r="E615" s="87"/>
      <c r="F615" s="8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>
      <c r="A616" s="87"/>
      <c r="B616" s="165"/>
      <c r="C616" s="87"/>
      <c r="D616" s="87"/>
      <c r="E616" s="87"/>
      <c r="F616" s="8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>
      <c r="A617" s="87"/>
      <c r="B617" s="165"/>
      <c r="C617" s="87"/>
      <c r="D617" s="87"/>
      <c r="E617" s="87"/>
      <c r="F617" s="8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>
      <c r="A618" s="87"/>
      <c r="B618" s="165"/>
      <c r="C618" s="87"/>
      <c r="D618" s="87"/>
      <c r="E618" s="87"/>
      <c r="F618" s="8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>
      <c r="A619" s="87"/>
      <c r="B619" s="165"/>
      <c r="C619" s="87"/>
      <c r="D619" s="87"/>
      <c r="E619" s="87"/>
      <c r="F619" s="8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>
      <c r="A620" s="87"/>
      <c r="B620" s="165"/>
      <c r="C620" s="87"/>
      <c r="D620" s="87"/>
      <c r="E620" s="87"/>
      <c r="F620" s="8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>
      <c r="A621" s="87"/>
      <c r="B621" s="165"/>
      <c r="C621" s="87"/>
      <c r="D621" s="87"/>
      <c r="E621" s="87"/>
      <c r="F621" s="8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>
      <c r="A622" s="87"/>
      <c r="B622" s="165"/>
      <c r="C622" s="87"/>
      <c r="D622" s="87"/>
      <c r="E622" s="87"/>
      <c r="F622" s="8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>
      <c r="A623" s="87"/>
      <c r="B623" s="165"/>
      <c r="C623" s="87"/>
      <c r="D623" s="87"/>
      <c r="E623" s="87"/>
      <c r="F623" s="8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>
      <c r="A624" s="87"/>
      <c r="B624" s="165"/>
      <c r="C624" s="87"/>
      <c r="D624" s="87"/>
      <c r="E624" s="87"/>
      <c r="F624" s="8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>
      <c r="A625" s="87"/>
      <c r="B625" s="165"/>
      <c r="C625" s="87"/>
      <c r="D625" s="87"/>
      <c r="E625" s="87"/>
      <c r="F625" s="8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>
      <c r="A626" s="87"/>
      <c r="B626" s="165"/>
      <c r="C626" s="87"/>
      <c r="D626" s="87"/>
      <c r="E626" s="87"/>
      <c r="F626" s="8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>
      <c r="A627" s="87"/>
      <c r="B627" s="165"/>
      <c r="C627" s="87"/>
      <c r="D627" s="87"/>
      <c r="E627" s="87"/>
      <c r="F627" s="8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>
      <c r="A628" s="87"/>
      <c r="B628" s="165"/>
      <c r="C628" s="87"/>
      <c r="D628" s="87"/>
      <c r="E628" s="87"/>
      <c r="F628" s="8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>
      <c r="A629" s="87"/>
      <c r="B629" s="165"/>
      <c r="C629" s="87"/>
      <c r="D629" s="87"/>
      <c r="E629" s="87"/>
      <c r="F629" s="8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>
      <c r="A630" s="87"/>
      <c r="B630" s="165"/>
      <c r="C630" s="87"/>
      <c r="D630" s="87"/>
      <c r="E630" s="87"/>
      <c r="F630" s="8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>
      <c r="A631" s="87"/>
      <c r="B631" s="165"/>
      <c r="C631" s="87"/>
      <c r="D631" s="87"/>
      <c r="E631" s="87"/>
      <c r="F631" s="8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>
      <c r="A632" s="87"/>
      <c r="B632" s="165"/>
      <c r="C632" s="87"/>
      <c r="D632" s="87"/>
      <c r="E632" s="87"/>
      <c r="F632" s="8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>
      <c r="A633" s="87"/>
      <c r="B633" s="165"/>
      <c r="C633" s="87"/>
      <c r="D633" s="87"/>
      <c r="E633" s="87"/>
      <c r="F633" s="8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>
      <c r="A634" s="87"/>
      <c r="B634" s="165"/>
      <c r="C634" s="87"/>
      <c r="D634" s="87"/>
      <c r="E634" s="87"/>
      <c r="F634" s="8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>
      <c r="A635" s="87"/>
      <c r="B635" s="165"/>
      <c r="C635" s="87"/>
      <c r="D635" s="87"/>
      <c r="E635" s="87"/>
      <c r="F635" s="8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>
      <c r="A636" s="87"/>
      <c r="B636" s="165"/>
      <c r="C636" s="87"/>
      <c r="D636" s="87"/>
      <c r="E636" s="87"/>
      <c r="F636" s="8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>
      <c r="A637" s="87"/>
      <c r="B637" s="165"/>
      <c r="C637" s="87"/>
      <c r="D637" s="87"/>
      <c r="E637" s="87"/>
      <c r="F637" s="8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>
      <c r="A638" s="87"/>
      <c r="B638" s="165"/>
      <c r="C638" s="87"/>
      <c r="D638" s="87"/>
      <c r="E638" s="87"/>
      <c r="F638" s="8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>
      <c r="A639" s="87"/>
      <c r="B639" s="165"/>
      <c r="C639" s="87"/>
      <c r="D639" s="87"/>
      <c r="E639" s="87"/>
      <c r="F639" s="8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>
      <c r="A640" s="87"/>
      <c r="B640" s="165"/>
      <c r="C640" s="87"/>
      <c r="D640" s="87"/>
      <c r="E640" s="87"/>
      <c r="F640" s="8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>
      <c r="A641" s="87"/>
      <c r="B641" s="165"/>
      <c r="C641" s="87"/>
      <c r="D641" s="87"/>
      <c r="E641" s="87"/>
      <c r="F641" s="8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>
      <c r="A642" s="87"/>
      <c r="B642" s="165"/>
      <c r="C642" s="87"/>
      <c r="D642" s="87"/>
      <c r="E642" s="87"/>
      <c r="F642" s="8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>
      <c r="A643" s="87"/>
      <c r="B643" s="165"/>
      <c r="C643" s="87"/>
      <c r="D643" s="87"/>
      <c r="E643" s="87"/>
      <c r="F643" s="8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>
      <c r="A644" s="87"/>
      <c r="B644" s="165"/>
      <c r="C644" s="87"/>
      <c r="D644" s="87"/>
      <c r="E644" s="87"/>
      <c r="F644" s="8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>
      <c r="A645" s="87"/>
      <c r="B645" s="165"/>
      <c r="C645" s="87"/>
      <c r="D645" s="87"/>
      <c r="E645" s="87"/>
      <c r="F645" s="8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>
      <c r="A646" s="87"/>
      <c r="B646" s="165"/>
      <c r="C646" s="87"/>
      <c r="D646" s="87"/>
      <c r="E646" s="87"/>
      <c r="F646" s="8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>
      <c r="A647" s="87"/>
      <c r="B647" s="165"/>
      <c r="C647" s="87"/>
      <c r="D647" s="87"/>
      <c r="E647" s="87"/>
      <c r="F647" s="8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>
      <c r="A648" s="87"/>
      <c r="B648" s="165"/>
      <c r="C648" s="87"/>
      <c r="D648" s="87"/>
      <c r="E648" s="87"/>
      <c r="F648" s="8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>
      <c r="A649" s="87"/>
      <c r="B649" s="165"/>
      <c r="C649" s="87"/>
      <c r="D649" s="87"/>
      <c r="E649" s="87"/>
      <c r="F649" s="8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>
      <c r="A650" s="87"/>
      <c r="B650" s="165"/>
      <c r="C650" s="87"/>
      <c r="D650" s="87"/>
      <c r="E650" s="87"/>
      <c r="F650" s="8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>
      <c r="A651" s="87"/>
      <c r="B651" s="165"/>
      <c r="C651" s="87"/>
      <c r="D651" s="87"/>
      <c r="E651" s="87"/>
      <c r="F651" s="8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>
      <c r="A652" s="87"/>
      <c r="B652" s="165"/>
      <c r="C652" s="87"/>
      <c r="D652" s="87"/>
      <c r="E652" s="87"/>
      <c r="F652" s="8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>
      <c r="A653" s="87"/>
      <c r="B653" s="165"/>
      <c r="C653" s="87"/>
      <c r="D653" s="87"/>
      <c r="E653" s="87"/>
      <c r="F653" s="8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>
      <c r="A654" s="87"/>
      <c r="B654" s="165"/>
      <c r="C654" s="87"/>
      <c r="D654" s="87"/>
      <c r="E654" s="87"/>
      <c r="F654" s="8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>
      <c r="A655" s="87"/>
      <c r="B655" s="165"/>
      <c r="C655" s="87"/>
      <c r="D655" s="87"/>
      <c r="E655" s="87"/>
      <c r="F655" s="8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>
      <c r="A656" s="87"/>
      <c r="B656" s="165"/>
      <c r="C656" s="87"/>
      <c r="D656" s="87"/>
      <c r="E656" s="87"/>
      <c r="F656" s="8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>
      <c r="A657" s="87"/>
      <c r="B657" s="165"/>
      <c r="C657" s="87"/>
      <c r="D657" s="87"/>
      <c r="E657" s="87"/>
      <c r="F657" s="8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>
      <c r="A658" s="87"/>
      <c r="B658" s="165"/>
      <c r="C658" s="87"/>
      <c r="D658" s="87"/>
      <c r="E658" s="87"/>
      <c r="F658" s="8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>
      <c r="A659" s="87"/>
      <c r="B659" s="165"/>
      <c r="C659" s="87"/>
      <c r="D659" s="87"/>
      <c r="E659" s="87"/>
      <c r="F659" s="8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>
      <c r="A660" s="87"/>
      <c r="B660" s="165"/>
      <c r="C660" s="87"/>
      <c r="D660" s="87"/>
      <c r="E660" s="87"/>
      <c r="F660" s="8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>
      <c r="A661" s="87"/>
      <c r="B661" s="165"/>
      <c r="C661" s="87"/>
      <c r="D661" s="87"/>
      <c r="E661" s="87"/>
      <c r="F661" s="8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>
      <c r="A662" s="87"/>
      <c r="B662" s="165"/>
      <c r="C662" s="87"/>
      <c r="D662" s="87"/>
      <c r="E662" s="87"/>
      <c r="F662" s="8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>
      <c r="A663" s="87"/>
      <c r="B663" s="165"/>
      <c r="C663" s="87"/>
      <c r="D663" s="87"/>
      <c r="E663" s="87"/>
      <c r="F663" s="8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>
      <c r="A664" s="87"/>
      <c r="B664" s="165"/>
      <c r="C664" s="87"/>
      <c r="D664" s="87"/>
      <c r="E664" s="87"/>
      <c r="F664" s="8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>
      <c r="A665" s="87"/>
      <c r="B665" s="165"/>
      <c r="C665" s="87"/>
      <c r="D665" s="87"/>
      <c r="E665" s="87"/>
      <c r="F665" s="8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>
      <c r="A666" s="87"/>
      <c r="B666" s="165"/>
      <c r="C666" s="87"/>
      <c r="D666" s="87"/>
      <c r="E666" s="87"/>
      <c r="F666" s="8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>
      <c r="A667" s="87"/>
      <c r="B667" s="165"/>
      <c r="C667" s="87"/>
      <c r="D667" s="87"/>
      <c r="E667" s="87"/>
      <c r="F667" s="8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>
      <c r="A668" s="87"/>
      <c r="B668" s="165"/>
      <c r="C668" s="87"/>
      <c r="D668" s="87"/>
      <c r="E668" s="87"/>
      <c r="F668" s="8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>
      <c r="A669" s="87"/>
      <c r="B669" s="165"/>
      <c r="C669" s="87"/>
      <c r="D669" s="87"/>
      <c r="E669" s="87"/>
      <c r="F669" s="8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>
      <c r="A670" s="87"/>
      <c r="B670" s="165"/>
      <c r="C670" s="87"/>
      <c r="D670" s="87"/>
      <c r="E670" s="87"/>
      <c r="F670" s="8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>
      <c r="A671" s="87"/>
      <c r="B671" s="165"/>
      <c r="C671" s="87"/>
      <c r="D671" s="87"/>
      <c r="E671" s="87"/>
      <c r="F671" s="8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>
      <c r="A672" s="87"/>
      <c r="B672" s="165"/>
      <c r="C672" s="87"/>
      <c r="D672" s="87"/>
      <c r="E672" s="87"/>
      <c r="F672" s="8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>
      <c r="A673" s="87"/>
      <c r="B673" s="165"/>
      <c r="C673" s="87"/>
      <c r="D673" s="87"/>
      <c r="E673" s="87"/>
      <c r="F673" s="8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>
      <c r="A674" s="87"/>
      <c r="B674" s="165"/>
      <c r="C674" s="87"/>
      <c r="D674" s="87"/>
      <c r="E674" s="87"/>
      <c r="F674" s="8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>
      <c r="A675" s="87"/>
      <c r="B675" s="165"/>
      <c r="C675" s="87"/>
      <c r="D675" s="87"/>
      <c r="E675" s="87"/>
      <c r="F675" s="8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>
      <c r="A676" s="87"/>
      <c r="B676" s="165"/>
      <c r="C676" s="87"/>
      <c r="D676" s="87"/>
      <c r="E676" s="87"/>
      <c r="F676" s="8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>
      <c r="A677" s="87"/>
      <c r="B677" s="165"/>
      <c r="C677" s="87"/>
      <c r="D677" s="87"/>
      <c r="E677" s="87"/>
      <c r="F677" s="8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>
      <c r="A678" s="87"/>
      <c r="B678" s="165"/>
      <c r="C678" s="87"/>
      <c r="D678" s="87"/>
      <c r="E678" s="87"/>
      <c r="F678" s="8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>
      <c r="A679" s="87"/>
      <c r="B679" s="165"/>
      <c r="C679" s="87"/>
      <c r="D679" s="87"/>
      <c r="E679" s="87"/>
      <c r="F679" s="8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>
      <c r="A680" s="87"/>
      <c r="B680" s="165"/>
      <c r="C680" s="87"/>
      <c r="D680" s="87"/>
      <c r="E680" s="87"/>
      <c r="F680" s="8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>
      <c r="A681" s="87"/>
      <c r="B681" s="165"/>
      <c r="C681" s="87"/>
      <c r="D681" s="87"/>
      <c r="E681" s="87"/>
      <c r="F681" s="8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>
      <c r="A682" s="87"/>
      <c r="B682" s="165"/>
      <c r="C682" s="87"/>
      <c r="D682" s="87"/>
      <c r="E682" s="87"/>
      <c r="F682" s="8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>
      <c r="A683" s="87"/>
      <c r="B683" s="165"/>
      <c r="C683" s="87"/>
      <c r="D683" s="87"/>
      <c r="E683" s="87"/>
      <c r="F683" s="8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>
      <c r="A684" s="87"/>
      <c r="B684" s="165"/>
      <c r="C684" s="87"/>
      <c r="D684" s="87"/>
      <c r="E684" s="87"/>
      <c r="F684" s="8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>
      <c r="A685" s="87"/>
      <c r="B685" s="165"/>
      <c r="C685" s="87"/>
      <c r="D685" s="87"/>
      <c r="E685" s="87"/>
      <c r="F685" s="8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>
      <c r="A686" s="87"/>
      <c r="B686" s="165"/>
      <c r="C686" s="87"/>
      <c r="D686" s="87"/>
      <c r="E686" s="87"/>
      <c r="F686" s="8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>
      <c r="A687" s="87"/>
      <c r="B687" s="165"/>
      <c r="C687" s="87"/>
      <c r="D687" s="87"/>
      <c r="E687" s="87"/>
      <c r="F687" s="8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>
      <c r="A688" s="87"/>
      <c r="B688" s="165"/>
      <c r="C688" s="87"/>
      <c r="D688" s="87"/>
      <c r="E688" s="87"/>
      <c r="F688" s="8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>
      <c r="A689" s="87"/>
      <c r="B689" s="165"/>
      <c r="C689" s="87"/>
      <c r="D689" s="87"/>
      <c r="E689" s="87"/>
      <c r="F689" s="8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>
      <c r="A690" s="87"/>
      <c r="B690" s="165"/>
      <c r="C690" s="87"/>
      <c r="D690" s="87"/>
      <c r="E690" s="87"/>
      <c r="F690" s="8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>
      <c r="A691" s="87"/>
      <c r="B691" s="165"/>
      <c r="C691" s="87"/>
      <c r="D691" s="87"/>
      <c r="E691" s="87"/>
      <c r="F691" s="8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>
      <c r="A692" s="87"/>
      <c r="B692" s="165"/>
      <c r="C692" s="87"/>
      <c r="D692" s="87"/>
      <c r="E692" s="87"/>
      <c r="F692" s="8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>
      <c r="A693" s="87"/>
      <c r="B693" s="165"/>
      <c r="C693" s="87"/>
      <c r="D693" s="87"/>
      <c r="E693" s="87"/>
      <c r="F693" s="8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>
      <c r="A694" s="87"/>
      <c r="B694" s="165"/>
      <c r="C694" s="87"/>
      <c r="D694" s="87"/>
      <c r="E694" s="87"/>
      <c r="F694" s="8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>
      <c r="A695" s="87"/>
      <c r="B695" s="165"/>
      <c r="C695" s="87"/>
      <c r="D695" s="87"/>
      <c r="E695" s="87"/>
      <c r="F695" s="8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>
      <c r="A696" s="87"/>
      <c r="B696" s="165"/>
      <c r="C696" s="87"/>
      <c r="D696" s="87"/>
      <c r="E696" s="87"/>
      <c r="F696" s="8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>
      <c r="A697" s="87"/>
      <c r="B697" s="165"/>
      <c r="C697" s="87"/>
      <c r="D697" s="87"/>
      <c r="E697" s="87"/>
      <c r="F697" s="8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>
      <c r="A698" s="87"/>
      <c r="B698" s="165"/>
      <c r="C698" s="87"/>
      <c r="D698" s="87"/>
      <c r="E698" s="87"/>
      <c r="F698" s="8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>
      <c r="A699" s="87"/>
      <c r="B699" s="165"/>
      <c r="C699" s="87"/>
      <c r="D699" s="87"/>
      <c r="E699" s="87"/>
      <c r="F699" s="8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>
      <c r="A700" s="87"/>
      <c r="B700" s="165"/>
      <c r="C700" s="87"/>
      <c r="D700" s="87"/>
      <c r="E700" s="87"/>
      <c r="F700" s="8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>
      <c r="A701" s="87"/>
      <c r="B701" s="165"/>
      <c r="C701" s="87"/>
      <c r="D701" s="87"/>
      <c r="E701" s="87"/>
      <c r="F701" s="8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>
      <c r="A702" s="87"/>
      <c r="B702" s="165"/>
      <c r="C702" s="87"/>
      <c r="D702" s="87"/>
      <c r="E702" s="87"/>
      <c r="F702" s="8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>
      <c r="A703" s="87"/>
      <c r="B703" s="165"/>
      <c r="C703" s="87"/>
      <c r="D703" s="87"/>
      <c r="E703" s="87"/>
      <c r="F703" s="8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>
      <c r="A704" s="87"/>
      <c r="B704" s="165"/>
      <c r="C704" s="87"/>
      <c r="D704" s="87"/>
      <c r="E704" s="87"/>
      <c r="F704" s="8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>
      <c r="A705" s="87"/>
      <c r="B705" s="165"/>
      <c r="C705" s="87"/>
      <c r="D705" s="87"/>
      <c r="E705" s="87"/>
      <c r="F705" s="8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>
      <c r="A706" s="87"/>
      <c r="B706" s="165"/>
      <c r="C706" s="87"/>
      <c r="D706" s="87"/>
      <c r="E706" s="87"/>
      <c r="F706" s="8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>
      <c r="A707" s="87"/>
      <c r="B707" s="165"/>
      <c r="C707" s="87"/>
      <c r="D707" s="87"/>
      <c r="E707" s="87"/>
      <c r="F707" s="8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>
      <c r="A708" s="87"/>
      <c r="B708" s="165"/>
      <c r="C708" s="87"/>
      <c r="D708" s="87"/>
      <c r="E708" s="87"/>
      <c r="F708" s="8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>
      <c r="A709" s="87"/>
      <c r="B709" s="165"/>
      <c r="C709" s="87"/>
      <c r="D709" s="87"/>
      <c r="E709" s="87"/>
      <c r="F709" s="8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>
      <c r="A710" s="87"/>
      <c r="B710" s="165"/>
      <c r="C710" s="87"/>
      <c r="D710" s="87"/>
      <c r="E710" s="87"/>
      <c r="F710" s="8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>
      <c r="A711" s="87"/>
      <c r="B711" s="165"/>
      <c r="C711" s="87"/>
      <c r="D711" s="87"/>
      <c r="E711" s="87"/>
      <c r="F711" s="8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>
      <c r="A712" s="87"/>
      <c r="B712" s="165"/>
      <c r="C712" s="87"/>
      <c r="D712" s="87"/>
      <c r="E712" s="87"/>
      <c r="F712" s="8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>
      <c r="A713" s="87"/>
      <c r="B713" s="165"/>
      <c r="C713" s="87"/>
      <c r="D713" s="87"/>
      <c r="E713" s="87"/>
      <c r="F713" s="8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>
      <c r="A714" s="87"/>
      <c r="B714" s="165"/>
      <c r="C714" s="87"/>
      <c r="D714" s="87"/>
      <c r="E714" s="87"/>
      <c r="F714" s="8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>
      <c r="A715" s="87"/>
      <c r="B715" s="165"/>
      <c r="C715" s="87"/>
      <c r="D715" s="87"/>
      <c r="E715" s="87"/>
      <c r="F715" s="8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>
      <c r="A716" s="87"/>
      <c r="B716" s="165"/>
      <c r="C716" s="87"/>
      <c r="D716" s="87"/>
      <c r="E716" s="87"/>
      <c r="F716" s="8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>
      <c r="A717" s="87"/>
      <c r="B717" s="165"/>
      <c r="C717" s="87"/>
      <c r="D717" s="87"/>
      <c r="E717" s="87"/>
      <c r="F717" s="8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>
      <c r="A718" s="87"/>
      <c r="B718" s="165"/>
      <c r="C718" s="87"/>
      <c r="D718" s="87"/>
      <c r="E718" s="87"/>
      <c r="F718" s="8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>
      <c r="A719" s="87"/>
      <c r="B719" s="165"/>
      <c r="C719" s="87"/>
      <c r="D719" s="87"/>
      <c r="E719" s="87"/>
      <c r="F719" s="8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>
      <c r="A720" s="87"/>
      <c r="B720" s="165"/>
      <c r="C720" s="87"/>
      <c r="D720" s="87"/>
      <c r="E720" s="87"/>
      <c r="F720" s="8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>
      <c r="A721" s="87"/>
      <c r="B721" s="165"/>
      <c r="C721" s="87"/>
      <c r="D721" s="87"/>
      <c r="E721" s="87"/>
      <c r="F721" s="8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>
      <c r="A722" s="87"/>
      <c r="B722" s="165"/>
      <c r="C722" s="87"/>
      <c r="D722" s="87"/>
      <c r="E722" s="87"/>
      <c r="F722" s="8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>
      <c r="A723" s="87"/>
      <c r="B723" s="165"/>
      <c r="C723" s="87"/>
      <c r="D723" s="87"/>
      <c r="E723" s="87"/>
      <c r="F723" s="8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>
      <c r="A724" s="87"/>
      <c r="B724" s="165"/>
      <c r="C724" s="87"/>
      <c r="D724" s="87"/>
      <c r="E724" s="87"/>
      <c r="F724" s="8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>
      <c r="A725" s="87"/>
      <c r="B725" s="165"/>
      <c r="C725" s="87"/>
      <c r="D725" s="87"/>
      <c r="E725" s="87"/>
      <c r="F725" s="8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>
      <c r="A726" s="87"/>
      <c r="B726" s="165"/>
      <c r="C726" s="87"/>
      <c r="D726" s="87"/>
      <c r="E726" s="87"/>
      <c r="F726" s="8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>
      <c r="A727" s="87"/>
      <c r="B727" s="165"/>
      <c r="C727" s="87"/>
      <c r="D727" s="87"/>
      <c r="E727" s="87"/>
      <c r="F727" s="8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>
      <c r="A728" s="87"/>
      <c r="B728" s="165"/>
      <c r="C728" s="87"/>
      <c r="D728" s="87"/>
      <c r="E728" s="87"/>
      <c r="F728" s="8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>
      <c r="A729" s="87"/>
      <c r="B729" s="165"/>
      <c r="C729" s="87"/>
      <c r="D729" s="87"/>
      <c r="E729" s="87"/>
      <c r="F729" s="8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>
      <c r="A730" s="87"/>
      <c r="B730" s="165"/>
      <c r="C730" s="87"/>
      <c r="D730" s="87"/>
      <c r="E730" s="87"/>
      <c r="F730" s="8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>
      <c r="A731" s="87"/>
      <c r="B731" s="165"/>
      <c r="C731" s="87"/>
      <c r="D731" s="87"/>
      <c r="E731" s="87"/>
      <c r="F731" s="8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>
      <c r="A732" s="87"/>
      <c r="B732" s="165"/>
      <c r="C732" s="87"/>
      <c r="D732" s="87"/>
      <c r="E732" s="87"/>
      <c r="F732" s="8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>
      <c r="A733" s="87"/>
      <c r="B733" s="165"/>
      <c r="C733" s="87"/>
      <c r="D733" s="87"/>
      <c r="E733" s="87"/>
      <c r="F733" s="8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>
      <c r="A734" s="87"/>
      <c r="B734" s="165"/>
      <c r="C734" s="87"/>
      <c r="D734" s="87"/>
      <c r="E734" s="87"/>
      <c r="F734" s="8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>
      <c r="A735" s="87"/>
      <c r="B735" s="165"/>
      <c r="C735" s="87"/>
      <c r="D735" s="87"/>
      <c r="E735" s="87"/>
      <c r="F735" s="8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>
      <c r="A736" s="87"/>
      <c r="B736" s="165"/>
      <c r="C736" s="87"/>
      <c r="D736" s="87"/>
      <c r="E736" s="87"/>
      <c r="F736" s="8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>
      <c r="A737" s="87"/>
      <c r="B737" s="165"/>
      <c r="C737" s="87"/>
      <c r="D737" s="87"/>
      <c r="E737" s="87"/>
      <c r="F737" s="8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>
      <c r="A738" s="87"/>
      <c r="B738" s="165"/>
      <c r="C738" s="87"/>
      <c r="D738" s="87"/>
      <c r="E738" s="87"/>
      <c r="F738" s="8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>
      <c r="A739" s="87"/>
      <c r="B739" s="165"/>
      <c r="C739" s="87"/>
      <c r="D739" s="87"/>
      <c r="E739" s="87"/>
      <c r="F739" s="8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>
      <c r="A740" s="87"/>
      <c r="B740" s="165"/>
      <c r="C740" s="87"/>
      <c r="D740" s="87"/>
      <c r="E740" s="87"/>
      <c r="F740" s="8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>
      <c r="A741" s="87"/>
      <c r="B741" s="165"/>
      <c r="C741" s="87"/>
      <c r="D741" s="87"/>
      <c r="E741" s="87"/>
      <c r="F741" s="8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>
      <c r="A742" s="87"/>
      <c r="B742" s="165"/>
      <c r="C742" s="87"/>
      <c r="D742" s="87"/>
      <c r="E742" s="87"/>
      <c r="F742" s="8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>
      <c r="A743" s="87"/>
      <c r="B743" s="165"/>
      <c r="C743" s="87"/>
      <c r="D743" s="87"/>
      <c r="E743" s="87"/>
      <c r="F743" s="8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>
      <c r="A744" s="87"/>
      <c r="B744" s="165"/>
      <c r="C744" s="87"/>
      <c r="D744" s="87"/>
      <c r="E744" s="87"/>
      <c r="F744" s="8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>
      <c r="A745" s="87"/>
      <c r="B745" s="165"/>
      <c r="C745" s="87"/>
      <c r="D745" s="87"/>
      <c r="E745" s="87"/>
      <c r="F745" s="8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>
      <c r="A746" s="87"/>
      <c r="B746" s="165"/>
      <c r="C746" s="87"/>
      <c r="D746" s="87"/>
      <c r="E746" s="87"/>
      <c r="F746" s="8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>
      <c r="A747" s="87"/>
      <c r="B747" s="165"/>
      <c r="C747" s="87"/>
      <c r="D747" s="87"/>
      <c r="E747" s="87"/>
      <c r="F747" s="8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>
      <c r="A748" s="87"/>
      <c r="B748" s="165"/>
      <c r="C748" s="87"/>
      <c r="D748" s="87"/>
      <c r="E748" s="87"/>
      <c r="F748" s="8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>
      <c r="A749" s="87"/>
      <c r="B749" s="165"/>
      <c r="C749" s="87"/>
      <c r="D749" s="87"/>
      <c r="E749" s="87"/>
      <c r="F749" s="8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>
      <c r="A750" s="87"/>
      <c r="B750" s="165"/>
      <c r="C750" s="87"/>
      <c r="D750" s="87"/>
      <c r="E750" s="87"/>
      <c r="F750" s="8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>
      <c r="A751" s="87"/>
      <c r="B751" s="165"/>
      <c r="C751" s="87"/>
      <c r="D751" s="87"/>
      <c r="E751" s="87"/>
      <c r="F751" s="8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>
      <c r="A752" s="87"/>
      <c r="B752" s="165"/>
      <c r="C752" s="87"/>
      <c r="D752" s="87"/>
      <c r="E752" s="87"/>
      <c r="F752" s="8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>
      <c r="A753" s="87"/>
      <c r="B753" s="165"/>
      <c r="C753" s="87"/>
      <c r="D753" s="87"/>
      <c r="E753" s="87"/>
      <c r="F753" s="8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>
      <c r="A754" s="87"/>
      <c r="B754" s="165"/>
      <c r="C754" s="87"/>
      <c r="D754" s="87"/>
      <c r="E754" s="87"/>
      <c r="F754" s="8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>
      <c r="A755" s="87"/>
      <c r="B755" s="165"/>
      <c r="C755" s="87"/>
      <c r="D755" s="87"/>
      <c r="E755" s="87"/>
      <c r="F755" s="8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>
      <c r="A756" s="87"/>
      <c r="B756" s="165"/>
      <c r="C756" s="87"/>
      <c r="D756" s="87"/>
      <c r="E756" s="87"/>
      <c r="F756" s="8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>
      <c r="A757" s="87"/>
      <c r="B757" s="165"/>
      <c r="C757" s="87"/>
      <c r="D757" s="87"/>
      <c r="E757" s="87"/>
      <c r="F757" s="8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>
      <c r="A758" s="87"/>
      <c r="B758" s="165"/>
      <c r="C758" s="87"/>
      <c r="D758" s="87"/>
      <c r="E758" s="87"/>
      <c r="F758" s="8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>
      <c r="A759" s="87"/>
      <c r="B759" s="165"/>
      <c r="C759" s="87"/>
      <c r="D759" s="87"/>
      <c r="E759" s="87"/>
      <c r="F759" s="8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>
      <c r="A760" s="87"/>
      <c r="B760" s="165"/>
      <c r="C760" s="87"/>
      <c r="D760" s="87"/>
      <c r="E760" s="87"/>
      <c r="F760" s="8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>
      <c r="A761" s="87"/>
      <c r="B761" s="165"/>
      <c r="C761" s="87"/>
      <c r="D761" s="87"/>
      <c r="E761" s="87"/>
      <c r="F761" s="8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>
      <c r="A762" s="87"/>
      <c r="B762" s="165"/>
      <c r="C762" s="87"/>
      <c r="D762" s="87"/>
      <c r="E762" s="87"/>
      <c r="F762" s="8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>
      <c r="A763" s="87"/>
      <c r="B763" s="165"/>
      <c r="C763" s="87"/>
      <c r="D763" s="87"/>
      <c r="E763" s="87"/>
      <c r="F763" s="8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>
      <c r="A764" s="87"/>
      <c r="B764" s="165"/>
      <c r="C764" s="87"/>
      <c r="D764" s="87"/>
      <c r="E764" s="87"/>
      <c r="F764" s="8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>
      <c r="A765" s="87"/>
      <c r="B765" s="165"/>
      <c r="C765" s="87"/>
      <c r="D765" s="87"/>
      <c r="E765" s="87"/>
      <c r="F765" s="8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>
      <c r="A766" s="87"/>
      <c r="B766" s="165"/>
      <c r="C766" s="87"/>
      <c r="D766" s="87"/>
      <c r="E766" s="87"/>
      <c r="F766" s="8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>
      <c r="A767" s="87"/>
      <c r="B767" s="165"/>
      <c r="C767" s="87"/>
      <c r="D767" s="87"/>
      <c r="E767" s="87"/>
      <c r="F767" s="8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>
      <c r="A768" s="87"/>
      <c r="B768" s="165"/>
      <c r="C768" s="87"/>
      <c r="D768" s="87"/>
      <c r="E768" s="87"/>
      <c r="F768" s="8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>
      <c r="A769" s="87"/>
      <c r="B769" s="165"/>
      <c r="C769" s="87"/>
      <c r="D769" s="87"/>
      <c r="E769" s="87"/>
      <c r="F769" s="8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>
      <c r="A770" s="87"/>
      <c r="B770" s="165"/>
      <c r="C770" s="87"/>
      <c r="D770" s="87"/>
      <c r="E770" s="87"/>
      <c r="F770" s="8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>
      <c r="A771" s="87"/>
      <c r="B771" s="165"/>
      <c r="C771" s="87"/>
      <c r="D771" s="87"/>
      <c r="E771" s="87"/>
      <c r="F771" s="8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>
      <c r="A772" s="87"/>
      <c r="B772" s="165"/>
      <c r="C772" s="87"/>
      <c r="D772" s="87"/>
      <c r="E772" s="87"/>
      <c r="F772" s="8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>
      <c r="A773" s="87"/>
      <c r="B773" s="165"/>
      <c r="C773" s="87"/>
      <c r="D773" s="87"/>
      <c r="E773" s="87"/>
      <c r="F773" s="8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>
      <c r="A774" s="87"/>
      <c r="B774" s="165"/>
      <c r="C774" s="87"/>
      <c r="D774" s="87"/>
      <c r="E774" s="87"/>
      <c r="F774" s="8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>
      <c r="A775" s="87"/>
      <c r="B775" s="165"/>
      <c r="C775" s="87"/>
      <c r="D775" s="87"/>
      <c r="E775" s="87"/>
      <c r="F775" s="8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>
      <c r="A776" s="87"/>
      <c r="B776" s="165"/>
      <c r="C776" s="87"/>
      <c r="D776" s="87"/>
      <c r="E776" s="87"/>
      <c r="F776" s="8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>
      <c r="A777" s="87"/>
      <c r="B777" s="165"/>
      <c r="C777" s="87"/>
      <c r="D777" s="87"/>
      <c r="E777" s="87"/>
      <c r="F777" s="8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>
      <c r="A778" s="87"/>
      <c r="B778" s="165"/>
      <c r="C778" s="87"/>
      <c r="D778" s="87"/>
      <c r="E778" s="87"/>
      <c r="F778" s="8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>
      <c r="A779" s="87"/>
      <c r="B779" s="165"/>
      <c r="C779" s="87"/>
      <c r="D779" s="87"/>
      <c r="E779" s="87"/>
      <c r="F779" s="8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>
      <c r="A780" s="87"/>
      <c r="B780" s="165"/>
      <c r="C780" s="87"/>
      <c r="D780" s="87"/>
      <c r="E780" s="87"/>
      <c r="F780" s="8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>
      <c r="A781" s="87"/>
      <c r="B781" s="165"/>
      <c r="C781" s="87"/>
      <c r="D781" s="87"/>
      <c r="E781" s="87"/>
      <c r="F781" s="8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>
      <c r="A782" s="87"/>
      <c r="B782" s="165"/>
      <c r="C782" s="87"/>
      <c r="D782" s="87"/>
      <c r="E782" s="87"/>
      <c r="F782" s="8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>
      <c r="A783" s="87"/>
      <c r="B783" s="165"/>
      <c r="C783" s="87"/>
      <c r="D783" s="87"/>
      <c r="E783" s="87"/>
      <c r="F783" s="8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>
      <c r="A784" s="87"/>
      <c r="B784" s="165"/>
      <c r="C784" s="87"/>
      <c r="D784" s="87"/>
      <c r="E784" s="87"/>
      <c r="F784" s="8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>
      <c r="A785" s="87"/>
      <c r="B785" s="165"/>
      <c r="C785" s="87"/>
      <c r="D785" s="87"/>
      <c r="E785" s="87"/>
      <c r="F785" s="8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>
      <c r="A786" s="87"/>
      <c r="B786" s="165"/>
      <c r="C786" s="87"/>
      <c r="D786" s="87"/>
      <c r="E786" s="87"/>
      <c r="F786" s="8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>
      <c r="A787" s="87"/>
      <c r="B787" s="165"/>
      <c r="C787" s="87"/>
      <c r="D787" s="87"/>
      <c r="E787" s="87"/>
      <c r="F787" s="8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>
      <c r="A788" s="87"/>
      <c r="B788" s="165"/>
      <c r="C788" s="87"/>
      <c r="D788" s="87"/>
      <c r="E788" s="87"/>
      <c r="F788" s="8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>
      <c r="A789" s="87"/>
      <c r="B789" s="165"/>
      <c r="C789" s="87"/>
      <c r="D789" s="87"/>
      <c r="E789" s="87"/>
      <c r="F789" s="8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>
      <c r="A790" s="87"/>
      <c r="B790" s="165"/>
      <c r="C790" s="87"/>
      <c r="D790" s="87"/>
      <c r="E790" s="87"/>
      <c r="F790" s="8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>
      <c r="A791" s="87"/>
      <c r="B791" s="165"/>
      <c r="C791" s="87"/>
      <c r="D791" s="87"/>
      <c r="E791" s="87"/>
      <c r="F791" s="8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>
      <c r="A792" s="87"/>
      <c r="B792" s="165"/>
      <c r="C792" s="87"/>
      <c r="D792" s="87"/>
      <c r="E792" s="87"/>
      <c r="F792" s="8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>
      <c r="A793" s="87"/>
      <c r="B793" s="165"/>
      <c r="C793" s="87"/>
      <c r="D793" s="87"/>
      <c r="E793" s="87"/>
      <c r="F793" s="8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>
      <c r="A794" s="87"/>
      <c r="B794" s="165"/>
      <c r="C794" s="87"/>
      <c r="D794" s="87"/>
      <c r="E794" s="87"/>
      <c r="F794" s="8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>
      <c r="A795" s="87"/>
      <c r="B795" s="165"/>
      <c r="C795" s="87"/>
      <c r="D795" s="87"/>
      <c r="E795" s="87"/>
      <c r="F795" s="8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>
      <c r="A796" s="87"/>
      <c r="B796" s="165"/>
      <c r="C796" s="87"/>
      <c r="D796" s="87"/>
      <c r="E796" s="87"/>
      <c r="F796" s="8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>
      <c r="A797" s="87"/>
      <c r="B797" s="165"/>
      <c r="C797" s="87"/>
      <c r="D797" s="87"/>
      <c r="E797" s="87"/>
      <c r="F797" s="8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>
      <c r="A798" s="87"/>
      <c r="B798" s="165"/>
      <c r="C798" s="87"/>
      <c r="D798" s="87"/>
      <c r="E798" s="87"/>
      <c r="F798" s="8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>
      <c r="A799" s="87"/>
      <c r="B799" s="165"/>
      <c r="C799" s="87"/>
      <c r="D799" s="87"/>
      <c r="E799" s="87"/>
      <c r="F799" s="8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>
      <c r="A800" s="87"/>
      <c r="B800" s="165"/>
      <c r="C800" s="87"/>
      <c r="D800" s="87"/>
      <c r="E800" s="87"/>
      <c r="F800" s="8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>
      <c r="A801" s="87"/>
      <c r="B801" s="165"/>
      <c r="C801" s="87"/>
      <c r="D801" s="87"/>
      <c r="E801" s="87"/>
      <c r="F801" s="8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>
      <c r="A802" s="87"/>
      <c r="B802" s="165"/>
      <c r="C802" s="87"/>
      <c r="D802" s="87"/>
      <c r="E802" s="87"/>
      <c r="F802" s="8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>
      <c r="A803" s="87"/>
      <c r="B803" s="165"/>
      <c r="C803" s="87"/>
      <c r="D803" s="87"/>
      <c r="E803" s="87"/>
      <c r="F803" s="8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>
      <c r="A804" s="87"/>
      <c r="B804" s="165"/>
      <c r="C804" s="87"/>
      <c r="D804" s="87"/>
      <c r="E804" s="87"/>
      <c r="F804" s="8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>
      <c r="A805" s="87"/>
      <c r="B805" s="165"/>
      <c r="C805" s="87"/>
      <c r="D805" s="87"/>
      <c r="E805" s="87"/>
      <c r="F805" s="8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>
      <c r="A806" s="87"/>
      <c r="B806" s="165"/>
      <c r="C806" s="87"/>
      <c r="D806" s="87"/>
      <c r="E806" s="87"/>
      <c r="F806" s="8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>
      <c r="A807" s="87"/>
      <c r="B807" s="165"/>
      <c r="C807" s="87"/>
      <c r="D807" s="87"/>
      <c r="E807" s="87"/>
      <c r="F807" s="8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>
      <c r="A808" s="87"/>
      <c r="B808" s="165"/>
      <c r="C808" s="87"/>
      <c r="D808" s="87"/>
      <c r="E808" s="87"/>
      <c r="F808" s="8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>
      <c r="A809" s="87"/>
      <c r="B809" s="165"/>
      <c r="C809" s="87"/>
      <c r="D809" s="87"/>
      <c r="E809" s="87"/>
      <c r="F809" s="8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>
      <c r="A810" s="87"/>
      <c r="B810" s="165"/>
      <c r="C810" s="87"/>
      <c r="D810" s="87"/>
      <c r="E810" s="87"/>
      <c r="F810" s="8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>
      <c r="A811" s="87"/>
      <c r="B811" s="165"/>
      <c r="C811" s="87"/>
      <c r="D811" s="87"/>
      <c r="E811" s="87"/>
      <c r="F811" s="8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>
      <c r="A812" s="87"/>
      <c r="B812" s="165"/>
      <c r="C812" s="87"/>
      <c r="D812" s="87"/>
      <c r="E812" s="87"/>
      <c r="F812" s="8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>
      <c r="A813" s="87"/>
      <c r="B813" s="165"/>
      <c r="C813" s="87"/>
      <c r="D813" s="87"/>
      <c r="E813" s="87"/>
      <c r="F813" s="8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>
      <c r="A814" s="87"/>
      <c r="B814" s="165"/>
      <c r="C814" s="87"/>
      <c r="D814" s="87"/>
      <c r="E814" s="87"/>
      <c r="F814" s="8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>
      <c r="A815" s="87"/>
      <c r="B815" s="165"/>
      <c r="C815" s="87"/>
      <c r="D815" s="87"/>
      <c r="E815" s="87"/>
      <c r="F815" s="8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>
      <c r="A816" s="87"/>
      <c r="B816" s="165"/>
      <c r="C816" s="87"/>
      <c r="D816" s="87"/>
      <c r="E816" s="87"/>
      <c r="F816" s="8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>
      <c r="A817" s="87"/>
      <c r="B817" s="165"/>
      <c r="C817" s="87"/>
      <c r="D817" s="87"/>
      <c r="E817" s="87"/>
      <c r="F817" s="8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>
      <c r="A818" s="87"/>
      <c r="B818" s="165"/>
      <c r="C818" s="87"/>
      <c r="D818" s="87"/>
      <c r="E818" s="87"/>
      <c r="F818" s="8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>
      <c r="A819" s="87"/>
      <c r="B819" s="165"/>
      <c r="C819" s="87"/>
      <c r="D819" s="87"/>
      <c r="E819" s="87"/>
      <c r="F819" s="8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>
      <c r="A820" s="87"/>
      <c r="B820" s="165"/>
      <c r="C820" s="87"/>
      <c r="D820" s="87"/>
      <c r="E820" s="87"/>
      <c r="F820" s="8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>
      <c r="A821" s="87"/>
      <c r="B821" s="165"/>
      <c r="C821" s="87"/>
      <c r="D821" s="87"/>
      <c r="E821" s="87"/>
      <c r="F821" s="8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>
      <c r="A822" s="87"/>
      <c r="B822" s="165"/>
      <c r="C822" s="87"/>
      <c r="D822" s="87"/>
      <c r="E822" s="87"/>
      <c r="F822" s="8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>
      <c r="A823" s="87"/>
      <c r="B823" s="165"/>
      <c r="C823" s="87"/>
      <c r="D823" s="87"/>
      <c r="E823" s="87"/>
      <c r="F823" s="8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>
      <c r="A824" s="87"/>
      <c r="B824" s="165"/>
      <c r="C824" s="87"/>
      <c r="D824" s="87"/>
      <c r="E824" s="87"/>
      <c r="F824" s="8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>
      <c r="A825" s="87"/>
      <c r="B825" s="165"/>
      <c r="C825" s="87"/>
      <c r="D825" s="87"/>
      <c r="E825" s="87"/>
      <c r="F825" s="8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>
      <c r="A826" s="87"/>
      <c r="B826" s="165"/>
      <c r="C826" s="87"/>
      <c r="D826" s="87"/>
      <c r="E826" s="87"/>
      <c r="F826" s="8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>
      <c r="A827" s="87"/>
      <c r="B827" s="165"/>
      <c r="C827" s="87"/>
      <c r="D827" s="87"/>
      <c r="E827" s="87"/>
      <c r="F827" s="8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>
      <c r="A828" s="87"/>
      <c r="B828" s="165"/>
      <c r="C828" s="87"/>
      <c r="D828" s="87"/>
      <c r="E828" s="87"/>
      <c r="F828" s="8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>
      <c r="A829" s="87"/>
      <c r="B829" s="165"/>
      <c r="C829" s="87"/>
      <c r="D829" s="87"/>
      <c r="E829" s="87"/>
      <c r="F829" s="8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>
      <c r="A830" s="87"/>
      <c r="B830" s="165"/>
      <c r="C830" s="87"/>
      <c r="D830" s="87"/>
      <c r="E830" s="87"/>
      <c r="F830" s="8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>
      <c r="A831" s="87"/>
      <c r="B831" s="165"/>
      <c r="C831" s="87"/>
      <c r="D831" s="87"/>
      <c r="E831" s="87"/>
      <c r="F831" s="8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>
      <c r="A832" s="87"/>
      <c r="B832" s="165"/>
      <c r="C832" s="87"/>
      <c r="D832" s="87"/>
      <c r="E832" s="87"/>
      <c r="F832" s="8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>
      <c r="A833" s="87"/>
      <c r="B833" s="165"/>
      <c r="C833" s="87"/>
      <c r="D833" s="87"/>
      <c r="E833" s="87"/>
      <c r="F833" s="8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>
      <c r="A834" s="87"/>
      <c r="B834" s="165"/>
      <c r="C834" s="87"/>
      <c r="D834" s="87"/>
      <c r="E834" s="87"/>
      <c r="F834" s="8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>
      <c r="A835" s="87"/>
      <c r="B835" s="165"/>
      <c r="C835" s="87"/>
      <c r="D835" s="87"/>
      <c r="E835" s="87"/>
      <c r="F835" s="8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>
      <c r="A836" s="87"/>
      <c r="B836" s="165"/>
      <c r="C836" s="87"/>
      <c r="D836" s="87"/>
      <c r="E836" s="87"/>
      <c r="F836" s="8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>
      <c r="A837" s="87"/>
      <c r="B837" s="165"/>
      <c r="C837" s="87"/>
      <c r="D837" s="87"/>
      <c r="E837" s="87"/>
      <c r="F837" s="8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>
      <c r="A838" s="87"/>
      <c r="B838" s="165"/>
      <c r="C838" s="87"/>
      <c r="D838" s="87"/>
      <c r="E838" s="87"/>
      <c r="F838" s="8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>
      <c r="A839" s="87"/>
      <c r="B839" s="165"/>
      <c r="C839" s="87"/>
      <c r="D839" s="87"/>
      <c r="E839" s="87"/>
      <c r="F839" s="8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>
      <c r="A840" s="87"/>
      <c r="B840" s="165"/>
      <c r="C840" s="87"/>
      <c r="D840" s="87"/>
      <c r="E840" s="87"/>
      <c r="F840" s="8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>
      <c r="A841" s="87"/>
      <c r="B841" s="165"/>
      <c r="C841" s="87"/>
      <c r="D841" s="87"/>
      <c r="E841" s="87"/>
      <c r="F841" s="8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>
      <c r="A842" s="87"/>
      <c r="B842" s="165"/>
      <c r="C842" s="87"/>
      <c r="D842" s="87"/>
      <c r="E842" s="87"/>
      <c r="F842" s="8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>
      <c r="A843" s="87"/>
      <c r="B843" s="165"/>
      <c r="C843" s="87"/>
      <c r="D843" s="87"/>
      <c r="E843" s="87"/>
      <c r="F843" s="8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>
      <c r="A844" s="87"/>
      <c r="B844" s="165"/>
      <c r="C844" s="87"/>
      <c r="D844" s="87"/>
      <c r="E844" s="87"/>
      <c r="F844" s="8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>
      <c r="A845" s="87"/>
      <c r="B845" s="165"/>
      <c r="C845" s="87"/>
      <c r="D845" s="87"/>
      <c r="E845" s="87"/>
      <c r="F845" s="8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>
      <c r="A846" s="87"/>
      <c r="B846" s="165"/>
      <c r="C846" s="87"/>
      <c r="D846" s="87"/>
      <c r="E846" s="87"/>
      <c r="F846" s="8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>
      <c r="A847" s="87"/>
      <c r="B847" s="165"/>
      <c r="C847" s="87"/>
      <c r="D847" s="87"/>
      <c r="E847" s="87"/>
      <c r="F847" s="8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>
      <c r="A848" s="87"/>
      <c r="B848" s="165"/>
      <c r="C848" s="87"/>
      <c r="D848" s="87"/>
      <c r="E848" s="87"/>
      <c r="F848" s="8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>
      <c r="A849" s="87"/>
      <c r="B849" s="165"/>
      <c r="C849" s="87"/>
      <c r="D849" s="87"/>
      <c r="E849" s="87"/>
      <c r="F849" s="8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>
      <c r="A850" s="87"/>
      <c r="B850" s="165"/>
      <c r="C850" s="87"/>
      <c r="D850" s="87"/>
      <c r="E850" s="87"/>
      <c r="F850" s="8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>
      <c r="A851" s="87"/>
      <c r="B851" s="165"/>
      <c r="C851" s="87"/>
      <c r="D851" s="87"/>
      <c r="E851" s="87"/>
      <c r="F851" s="8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>
      <c r="A852" s="87"/>
      <c r="B852" s="165"/>
      <c r="C852" s="87"/>
      <c r="D852" s="87"/>
      <c r="E852" s="87"/>
      <c r="F852" s="8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>
      <c r="A853" s="87"/>
      <c r="B853" s="165"/>
      <c r="C853" s="87"/>
      <c r="D853" s="87"/>
      <c r="E853" s="87"/>
      <c r="F853" s="8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>
      <c r="A854" s="87"/>
      <c r="B854" s="165"/>
      <c r="C854" s="87"/>
      <c r="D854" s="87"/>
      <c r="E854" s="87"/>
      <c r="F854" s="8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>
      <c r="A855" s="87"/>
      <c r="B855" s="165"/>
      <c r="C855" s="87"/>
      <c r="D855" s="87"/>
      <c r="E855" s="87"/>
      <c r="F855" s="8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>
      <c r="A856" s="87"/>
      <c r="B856" s="165"/>
      <c r="C856" s="87"/>
      <c r="D856" s="87"/>
      <c r="E856" s="87"/>
      <c r="F856" s="8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>
      <c r="A857" s="87"/>
      <c r="B857" s="165"/>
      <c r="C857" s="87"/>
      <c r="D857" s="87"/>
      <c r="E857" s="87"/>
      <c r="F857" s="8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>
      <c r="A858" s="87"/>
      <c r="B858" s="165"/>
      <c r="C858" s="87"/>
      <c r="D858" s="87"/>
      <c r="E858" s="87"/>
      <c r="F858" s="8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>
      <c r="A859" s="87"/>
      <c r="B859" s="165"/>
      <c r="C859" s="87"/>
      <c r="D859" s="87"/>
      <c r="E859" s="87"/>
      <c r="F859" s="8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>
      <c r="A860" s="87"/>
      <c r="B860" s="165"/>
      <c r="C860" s="87"/>
      <c r="D860" s="87"/>
      <c r="E860" s="87"/>
      <c r="F860" s="8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>
      <c r="A861" s="87"/>
      <c r="B861" s="165"/>
      <c r="C861" s="87"/>
      <c r="D861" s="87"/>
      <c r="E861" s="87"/>
      <c r="F861" s="8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>
      <c r="A862" s="87"/>
      <c r="B862" s="165"/>
      <c r="C862" s="87"/>
      <c r="D862" s="87"/>
      <c r="E862" s="87"/>
      <c r="F862" s="8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>
      <c r="A863" s="87"/>
      <c r="B863" s="165"/>
      <c r="C863" s="87"/>
      <c r="D863" s="87"/>
      <c r="E863" s="87"/>
      <c r="F863" s="8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>
      <c r="A864" s="87"/>
      <c r="B864" s="165"/>
      <c r="C864" s="87"/>
      <c r="D864" s="87"/>
      <c r="E864" s="87"/>
      <c r="F864" s="8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>
      <c r="A865" s="87"/>
      <c r="B865" s="165"/>
      <c r="C865" s="87"/>
      <c r="D865" s="87"/>
      <c r="E865" s="87"/>
      <c r="F865" s="8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>
      <c r="A866" s="87"/>
      <c r="B866" s="165"/>
      <c r="C866" s="87"/>
      <c r="D866" s="87"/>
      <c r="E866" s="87"/>
      <c r="F866" s="8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>
      <c r="A867" s="87"/>
      <c r="B867" s="165"/>
      <c r="C867" s="87"/>
      <c r="D867" s="87"/>
      <c r="E867" s="87"/>
      <c r="F867" s="8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>
      <c r="A868" s="87"/>
      <c r="B868" s="165"/>
      <c r="C868" s="87"/>
      <c r="D868" s="87"/>
      <c r="E868" s="87"/>
      <c r="F868" s="8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>
      <c r="A869" s="87"/>
      <c r="B869" s="165"/>
      <c r="C869" s="87"/>
      <c r="D869" s="87"/>
      <c r="E869" s="87"/>
      <c r="F869" s="8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>
      <c r="A870" s="87"/>
      <c r="B870" s="165"/>
      <c r="C870" s="87"/>
      <c r="D870" s="87"/>
      <c r="E870" s="87"/>
      <c r="F870" s="8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>
      <c r="A871" s="87"/>
      <c r="B871" s="165"/>
      <c r="C871" s="87"/>
      <c r="D871" s="87"/>
      <c r="E871" s="87"/>
      <c r="F871" s="8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>
      <c r="A872" s="87"/>
      <c r="B872" s="165"/>
      <c r="C872" s="87"/>
      <c r="D872" s="87"/>
      <c r="E872" s="87"/>
      <c r="F872" s="8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>
      <c r="A873" s="87"/>
      <c r="B873" s="165"/>
      <c r="C873" s="87"/>
      <c r="D873" s="87"/>
      <c r="E873" s="87"/>
      <c r="F873" s="8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>
      <c r="A874" s="87"/>
      <c r="B874" s="165"/>
      <c r="C874" s="87"/>
      <c r="D874" s="87"/>
      <c r="E874" s="87"/>
      <c r="F874" s="8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>
      <c r="A875" s="87"/>
      <c r="B875" s="165"/>
      <c r="C875" s="87"/>
      <c r="D875" s="87"/>
      <c r="E875" s="87"/>
      <c r="F875" s="8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>
      <c r="A876" s="87"/>
      <c r="B876" s="165"/>
      <c r="C876" s="87"/>
      <c r="D876" s="87"/>
      <c r="E876" s="87"/>
      <c r="F876" s="8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>
      <c r="A877" s="87"/>
      <c r="B877" s="165"/>
      <c r="C877" s="87"/>
      <c r="D877" s="87"/>
      <c r="E877" s="87"/>
      <c r="F877" s="8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>
      <c r="A878" s="87"/>
      <c r="B878" s="165"/>
      <c r="C878" s="87"/>
      <c r="D878" s="87"/>
      <c r="E878" s="87"/>
      <c r="F878" s="8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>
      <c r="A879" s="87"/>
      <c r="B879" s="165"/>
      <c r="C879" s="87"/>
      <c r="D879" s="87"/>
      <c r="E879" s="87"/>
      <c r="F879" s="8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>
      <c r="A880" s="87"/>
      <c r="B880" s="165"/>
      <c r="C880" s="87"/>
      <c r="D880" s="87"/>
      <c r="E880" s="87"/>
      <c r="F880" s="8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>
      <c r="A881" s="87"/>
      <c r="B881" s="165"/>
      <c r="C881" s="87"/>
      <c r="D881" s="87"/>
      <c r="E881" s="87"/>
      <c r="F881" s="8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>
      <c r="A882" s="87"/>
      <c r="B882" s="165"/>
      <c r="C882" s="87"/>
      <c r="D882" s="87"/>
      <c r="E882" s="87"/>
      <c r="F882" s="8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>
      <c r="A883" s="87"/>
      <c r="B883" s="165"/>
      <c r="C883" s="87"/>
      <c r="D883" s="87"/>
      <c r="E883" s="87"/>
      <c r="F883" s="8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>
      <c r="A884" s="87"/>
      <c r="B884" s="165"/>
      <c r="C884" s="87"/>
      <c r="D884" s="87"/>
      <c r="E884" s="87"/>
      <c r="F884" s="8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>
      <c r="A885" s="87"/>
      <c r="B885" s="165"/>
      <c r="C885" s="87"/>
      <c r="D885" s="87"/>
      <c r="E885" s="87"/>
      <c r="F885" s="8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>
      <c r="A886" s="87"/>
      <c r="B886" s="165"/>
      <c r="C886" s="87"/>
      <c r="D886" s="87"/>
      <c r="E886" s="87"/>
      <c r="F886" s="8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>
      <c r="A887" s="87"/>
      <c r="B887" s="165"/>
      <c r="C887" s="87"/>
      <c r="D887" s="87"/>
      <c r="E887" s="87"/>
      <c r="F887" s="8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>
      <c r="A888" s="87"/>
      <c r="B888" s="165"/>
      <c r="C888" s="87"/>
      <c r="D888" s="87"/>
      <c r="E888" s="87"/>
      <c r="F888" s="8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>
      <c r="A889" s="87"/>
      <c r="B889" s="165"/>
      <c r="C889" s="87"/>
      <c r="D889" s="87"/>
      <c r="E889" s="87"/>
      <c r="F889" s="8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>
      <c r="A890" s="87"/>
      <c r="B890" s="165"/>
      <c r="C890" s="87"/>
      <c r="D890" s="87"/>
      <c r="E890" s="87"/>
      <c r="F890" s="8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>
      <c r="A891" s="87"/>
      <c r="B891" s="165"/>
      <c r="C891" s="87"/>
      <c r="D891" s="87"/>
      <c r="E891" s="87"/>
      <c r="F891" s="8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>
      <c r="A892" s="87"/>
      <c r="B892" s="165"/>
      <c r="C892" s="87"/>
      <c r="D892" s="87"/>
      <c r="E892" s="87"/>
      <c r="F892" s="8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>
      <c r="A893" s="87"/>
      <c r="B893" s="165"/>
      <c r="C893" s="87"/>
      <c r="D893" s="87"/>
      <c r="E893" s="87"/>
      <c r="F893" s="8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>
      <c r="A894" s="87"/>
      <c r="B894" s="165"/>
      <c r="C894" s="87"/>
      <c r="D894" s="87"/>
      <c r="E894" s="87"/>
      <c r="F894" s="8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>
      <c r="A895" s="87"/>
      <c r="B895" s="165"/>
      <c r="C895" s="87"/>
      <c r="D895" s="87"/>
      <c r="E895" s="87"/>
      <c r="F895" s="8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>
      <c r="A896" s="87"/>
      <c r="B896" s="165"/>
      <c r="C896" s="87"/>
      <c r="D896" s="87"/>
      <c r="E896" s="87"/>
      <c r="F896" s="8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>
      <c r="A897" s="87"/>
      <c r="B897" s="165"/>
      <c r="C897" s="87"/>
      <c r="D897" s="87"/>
      <c r="E897" s="87"/>
      <c r="F897" s="8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>
      <c r="A898" s="87"/>
      <c r="B898" s="165"/>
      <c r="C898" s="87"/>
      <c r="D898" s="87"/>
      <c r="E898" s="87"/>
      <c r="F898" s="8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>
      <c r="A899" s="87"/>
      <c r="B899" s="165"/>
      <c r="C899" s="87"/>
      <c r="D899" s="87"/>
      <c r="E899" s="87"/>
      <c r="F899" s="8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>
      <c r="A900" s="87"/>
      <c r="B900" s="165"/>
      <c r="C900" s="87"/>
      <c r="D900" s="87"/>
      <c r="E900" s="87"/>
      <c r="F900" s="8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>
      <c r="A901" s="87"/>
      <c r="B901" s="165"/>
      <c r="C901" s="87"/>
      <c r="D901" s="87"/>
      <c r="E901" s="87"/>
      <c r="F901" s="8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>
      <c r="A902" s="87"/>
      <c r="B902" s="165"/>
      <c r="C902" s="87"/>
      <c r="D902" s="87"/>
      <c r="E902" s="87"/>
      <c r="F902" s="8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>
      <c r="A903" s="87"/>
      <c r="B903" s="165"/>
      <c r="C903" s="87"/>
      <c r="D903" s="87"/>
      <c r="E903" s="87"/>
      <c r="F903" s="8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>
      <c r="A904" s="87"/>
      <c r="B904" s="165"/>
      <c r="C904" s="87"/>
      <c r="D904" s="87"/>
      <c r="E904" s="87"/>
      <c r="F904" s="8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>
      <c r="A905" s="87"/>
      <c r="B905" s="165"/>
      <c r="C905" s="87"/>
      <c r="D905" s="87"/>
      <c r="E905" s="87"/>
      <c r="F905" s="8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>
      <c r="A906" s="87"/>
      <c r="B906" s="165"/>
      <c r="C906" s="87"/>
      <c r="D906" s="87"/>
      <c r="E906" s="87"/>
      <c r="F906" s="8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>
      <c r="A907" s="87"/>
      <c r="B907" s="165"/>
      <c r="C907" s="87"/>
      <c r="D907" s="87"/>
      <c r="E907" s="87"/>
      <c r="F907" s="8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>
      <c r="A908" s="87"/>
      <c r="B908" s="165"/>
      <c r="C908" s="87"/>
      <c r="D908" s="87"/>
      <c r="E908" s="87"/>
      <c r="F908" s="8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>
      <c r="A909" s="87"/>
      <c r="B909" s="165"/>
      <c r="C909" s="87"/>
      <c r="D909" s="87"/>
      <c r="E909" s="87"/>
      <c r="F909" s="8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>
      <c r="A910" s="87"/>
      <c r="B910" s="165"/>
      <c r="C910" s="87"/>
      <c r="D910" s="87"/>
      <c r="E910" s="87"/>
      <c r="F910" s="8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>
      <c r="A911" s="87"/>
      <c r="B911" s="165"/>
      <c r="C911" s="87"/>
      <c r="D911" s="87"/>
      <c r="E911" s="87"/>
      <c r="F911" s="8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>
      <c r="A912" s="87"/>
      <c r="B912" s="165"/>
      <c r="C912" s="87"/>
      <c r="D912" s="87"/>
      <c r="E912" s="87"/>
      <c r="F912" s="8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>
      <c r="A913" s="87"/>
      <c r="B913" s="165"/>
      <c r="C913" s="87"/>
      <c r="D913" s="87"/>
      <c r="E913" s="87"/>
      <c r="F913" s="8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>
      <c r="A914" s="87"/>
      <c r="B914" s="165"/>
      <c r="C914" s="87"/>
      <c r="D914" s="87"/>
      <c r="E914" s="87"/>
      <c r="F914" s="8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>
      <c r="A915" s="87"/>
      <c r="B915" s="165"/>
      <c r="C915" s="87"/>
      <c r="D915" s="87"/>
      <c r="E915" s="87"/>
      <c r="F915" s="8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>
      <c r="A916" s="87"/>
      <c r="B916" s="165"/>
      <c r="C916" s="87"/>
      <c r="D916" s="87"/>
      <c r="E916" s="87"/>
      <c r="F916" s="8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>
      <c r="A917" s="87"/>
      <c r="B917" s="165"/>
      <c r="C917" s="87"/>
      <c r="D917" s="87"/>
      <c r="E917" s="87"/>
      <c r="F917" s="8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>
      <c r="A918" s="87"/>
      <c r="B918" s="165"/>
      <c r="C918" s="87"/>
      <c r="D918" s="87"/>
      <c r="E918" s="87"/>
      <c r="F918" s="8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>
      <c r="A919" s="87"/>
      <c r="B919" s="165"/>
      <c r="C919" s="87"/>
      <c r="D919" s="87"/>
      <c r="E919" s="87"/>
      <c r="F919" s="8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>
      <c r="A920" s="87"/>
      <c r="B920" s="165"/>
      <c r="C920" s="87"/>
      <c r="D920" s="87"/>
      <c r="E920" s="87"/>
      <c r="F920" s="8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>
      <c r="A921" s="87"/>
      <c r="B921" s="165"/>
      <c r="C921" s="87"/>
      <c r="D921" s="87"/>
      <c r="E921" s="87"/>
      <c r="F921" s="8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>
      <c r="A922" s="87"/>
      <c r="B922" s="165"/>
      <c r="C922" s="87"/>
      <c r="D922" s="87"/>
      <c r="E922" s="87"/>
      <c r="F922" s="8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>
      <c r="A923" s="87"/>
      <c r="B923" s="165"/>
      <c r="C923" s="87"/>
      <c r="D923" s="87"/>
      <c r="E923" s="87"/>
      <c r="F923" s="8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>
      <c r="A924" s="87"/>
      <c r="B924" s="165"/>
      <c r="C924" s="87"/>
      <c r="D924" s="87"/>
      <c r="E924" s="87"/>
      <c r="F924" s="8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>
      <c r="A925" s="87"/>
      <c r="B925" s="165"/>
      <c r="C925" s="87"/>
      <c r="D925" s="87"/>
      <c r="E925" s="87"/>
      <c r="F925" s="8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>
      <c r="A926" s="87"/>
      <c r="B926" s="165"/>
      <c r="C926" s="87"/>
      <c r="D926" s="87"/>
      <c r="E926" s="87"/>
      <c r="F926" s="8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>
      <c r="A927" s="87"/>
      <c r="B927" s="165"/>
      <c r="C927" s="87"/>
      <c r="D927" s="87"/>
      <c r="E927" s="87"/>
      <c r="F927" s="8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>
      <c r="A928" s="87"/>
      <c r="B928" s="165"/>
      <c r="C928" s="87"/>
      <c r="D928" s="87"/>
      <c r="E928" s="87"/>
      <c r="F928" s="8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>
      <c r="A929" s="87"/>
      <c r="B929" s="165"/>
      <c r="C929" s="87"/>
      <c r="D929" s="87"/>
      <c r="E929" s="87"/>
      <c r="F929" s="8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>
      <c r="A930" s="87"/>
      <c r="B930" s="165"/>
      <c r="C930" s="87"/>
      <c r="D930" s="87"/>
      <c r="E930" s="87"/>
      <c r="F930" s="8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>
      <c r="A931" s="87"/>
      <c r="B931" s="165"/>
      <c r="C931" s="87"/>
      <c r="D931" s="87"/>
      <c r="E931" s="87"/>
      <c r="F931" s="8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>
      <c r="A932" s="87"/>
      <c r="B932" s="165"/>
      <c r="C932" s="87"/>
      <c r="D932" s="87"/>
      <c r="E932" s="87"/>
      <c r="F932" s="8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>
      <c r="A933" s="87"/>
      <c r="B933" s="165"/>
      <c r="C933" s="87"/>
      <c r="D933" s="87"/>
      <c r="E933" s="87"/>
      <c r="F933" s="8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>
      <c r="A934" s="87"/>
      <c r="B934" s="165"/>
      <c r="C934" s="87"/>
      <c r="D934" s="87"/>
      <c r="E934" s="87"/>
      <c r="F934" s="8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>
      <c r="A935" s="87"/>
      <c r="B935" s="165"/>
      <c r="C935" s="87"/>
      <c r="D935" s="87"/>
      <c r="E935" s="87"/>
      <c r="F935" s="8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>
      <c r="A936" s="87"/>
      <c r="B936" s="165"/>
      <c r="C936" s="87"/>
      <c r="D936" s="87"/>
      <c r="E936" s="87"/>
      <c r="F936" s="8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>
      <c r="A937" s="87"/>
      <c r="B937" s="165"/>
      <c r="C937" s="87"/>
      <c r="D937" s="87"/>
      <c r="E937" s="87"/>
      <c r="F937" s="8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>
      <c r="A938" s="87"/>
      <c r="B938" s="165"/>
      <c r="C938" s="87"/>
      <c r="D938" s="87"/>
      <c r="E938" s="87"/>
      <c r="F938" s="8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>
      <c r="A939" s="87"/>
      <c r="B939" s="165"/>
      <c r="C939" s="87"/>
      <c r="D939" s="87"/>
      <c r="E939" s="87"/>
      <c r="F939" s="8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>
      <c r="A940" s="87"/>
      <c r="B940" s="165"/>
      <c r="C940" s="87"/>
      <c r="D940" s="87"/>
      <c r="E940" s="87"/>
      <c r="F940" s="8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>
      <c r="A941" s="87"/>
      <c r="B941" s="165"/>
      <c r="C941" s="87"/>
      <c r="D941" s="87"/>
      <c r="E941" s="87"/>
      <c r="F941" s="8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>
      <c r="A942" s="87"/>
      <c r="B942" s="165"/>
      <c r="C942" s="87"/>
      <c r="D942" s="87"/>
      <c r="E942" s="87"/>
      <c r="F942" s="8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>
      <c r="A943" s="87"/>
      <c r="B943" s="165"/>
      <c r="C943" s="87"/>
      <c r="D943" s="87"/>
      <c r="E943" s="87"/>
      <c r="F943" s="8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>
      <c r="A944" s="87"/>
      <c r="B944" s="165"/>
      <c r="C944" s="87"/>
      <c r="D944" s="87"/>
      <c r="E944" s="87"/>
      <c r="F944" s="8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>
      <c r="A945" s="87"/>
      <c r="B945" s="165"/>
      <c r="C945" s="87"/>
      <c r="D945" s="87"/>
      <c r="E945" s="87"/>
      <c r="F945" s="8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>
      <c r="A946" s="87"/>
      <c r="B946" s="165"/>
      <c r="C946" s="87"/>
      <c r="D946" s="87"/>
      <c r="E946" s="87"/>
      <c r="F946" s="8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>
      <c r="A947" s="87"/>
      <c r="B947" s="165"/>
      <c r="C947" s="87"/>
      <c r="D947" s="87"/>
      <c r="E947" s="87"/>
      <c r="F947" s="8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>
      <c r="A948" s="87"/>
      <c r="B948" s="165"/>
      <c r="C948" s="87"/>
      <c r="D948" s="87"/>
      <c r="E948" s="87"/>
      <c r="F948" s="8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>
      <c r="A949" s="87"/>
      <c r="B949" s="165"/>
      <c r="C949" s="87"/>
      <c r="D949" s="87"/>
      <c r="E949" s="87"/>
      <c r="F949" s="8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>
      <c r="A950" s="87"/>
      <c r="B950" s="165"/>
      <c r="C950" s="87"/>
      <c r="D950" s="87"/>
      <c r="E950" s="87"/>
      <c r="F950" s="8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>
      <c r="A951" s="87"/>
      <c r="B951" s="165"/>
      <c r="C951" s="87"/>
      <c r="D951" s="87"/>
      <c r="E951" s="87"/>
      <c r="F951" s="8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>
      <c r="A952" s="87"/>
      <c r="B952" s="165"/>
      <c r="C952" s="87"/>
      <c r="D952" s="87"/>
      <c r="E952" s="87"/>
      <c r="F952" s="8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>
      <c r="A953" s="87"/>
      <c r="B953" s="165"/>
      <c r="C953" s="87"/>
      <c r="D953" s="87"/>
      <c r="E953" s="87"/>
      <c r="F953" s="8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>
      <c r="A954" s="87"/>
      <c r="B954" s="165"/>
      <c r="C954" s="87"/>
      <c r="D954" s="87"/>
      <c r="E954" s="87"/>
      <c r="F954" s="8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>
      <c r="A955" s="87"/>
      <c r="B955" s="165"/>
      <c r="C955" s="87"/>
      <c r="D955" s="87"/>
      <c r="E955" s="87"/>
      <c r="F955" s="8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>
      <c r="A956" s="87"/>
      <c r="B956" s="165"/>
      <c r="C956" s="87"/>
      <c r="D956" s="87"/>
      <c r="E956" s="87"/>
      <c r="F956" s="8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>
      <c r="A957" s="87"/>
      <c r="B957" s="165"/>
      <c r="C957" s="87"/>
      <c r="D957" s="87"/>
      <c r="E957" s="87"/>
      <c r="F957" s="8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>
      <c r="A958" s="87"/>
      <c r="B958" s="165"/>
      <c r="C958" s="87"/>
      <c r="D958" s="87"/>
      <c r="E958" s="87"/>
      <c r="F958" s="8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>
      <c r="A959" s="87"/>
      <c r="B959" s="165"/>
      <c r="C959" s="87"/>
      <c r="D959" s="87"/>
      <c r="E959" s="87"/>
      <c r="F959" s="8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>
      <c r="A960" s="87"/>
      <c r="B960" s="165"/>
      <c r="C960" s="87"/>
      <c r="D960" s="87"/>
      <c r="E960" s="87"/>
      <c r="F960" s="8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>
      <c r="A961" s="87"/>
      <c r="B961" s="165"/>
      <c r="C961" s="87"/>
      <c r="D961" s="87"/>
      <c r="E961" s="87"/>
      <c r="F961" s="8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>
      <c r="A962" s="87"/>
      <c r="B962" s="165"/>
      <c r="C962" s="87"/>
      <c r="D962" s="87"/>
      <c r="E962" s="87"/>
      <c r="F962" s="8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>
      <c r="A963" s="87"/>
      <c r="B963" s="165"/>
      <c r="C963" s="87"/>
      <c r="D963" s="87"/>
      <c r="E963" s="87"/>
      <c r="F963" s="8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>
      <c r="A964" s="87"/>
      <c r="B964" s="165"/>
      <c r="C964" s="87"/>
      <c r="D964" s="87"/>
      <c r="E964" s="87"/>
      <c r="F964" s="8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>
      <c r="A965" s="87"/>
      <c r="B965" s="165"/>
      <c r="C965" s="87"/>
      <c r="D965" s="87"/>
      <c r="E965" s="87"/>
      <c r="F965" s="8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>
      <c r="A966" s="87"/>
      <c r="B966" s="165"/>
      <c r="C966" s="87"/>
      <c r="D966" s="87"/>
      <c r="E966" s="87"/>
      <c r="F966" s="8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>
      <c r="A967" s="87"/>
      <c r="B967" s="165"/>
      <c r="C967" s="87"/>
      <c r="D967" s="87"/>
      <c r="E967" s="87"/>
      <c r="F967" s="8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>
      <c r="A968" s="87"/>
      <c r="B968" s="165"/>
      <c r="C968" s="87"/>
      <c r="D968" s="87"/>
      <c r="E968" s="87"/>
      <c r="F968" s="8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>
      <c r="A969" s="87"/>
      <c r="B969" s="165"/>
      <c r="C969" s="87"/>
      <c r="D969" s="87"/>
      <c r="E969" s="87"/>
      <c r="F969" s="8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>
      <c r="A970" s="87"/>
      <c r="B970" s="165"/>
      <c r="C970" s="87"/>
      <c r="D970" s="87"/>
      <c r="E970" s="87"/>
      <c r="F970" s="8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>
      <c r="A971" s="87"/>
      <c r="B971" s="165"/>
      <c r="C971" s="87"/>
      <c r="D971" s="87"/>
      <c r="E971" s="87"/>
      <c r="F971" s="8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>
      <c r="A972" s="87"/>
      <c r="B972" s="165"/>
      <c r="C972" s="87"/>
      <c r="D972" s="87"/>
      <c r="E972" s="87"/>
      <c r="F972" s="8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>
      <c r="A973" s="87"/>
      <c r="B973" s="165"/>
      <c r="C973" s="87"/>
      <c r="D973" s="87"/>
      <c r="E973" s="87"/>
      <c r="F973" s="8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>
      <c r="A974" s="87"/>
      <c r="B974" s="165"/>
      <c r="C974" s="87"/>
      <c r="D974" s="87"/>
      <c r="E974" s="87"/>
      <c r="F974" s="8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>
      <c r="A975" s="87"/>
      <c r="B975" s="165"/>
      <c r="C975" s="87"/>
      <c r="D975" s="87"/>
      <c r="E975" s="87"/>
      <c r="F975" s="8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>
      <c r="A976" s="87"/>
      <c r="B976" s="165"/>
      <c r="C976" s="87"/>
      <c r="D976" s="87"/>
      <c r="E976" s="87"/>
      <c r="F976" s="8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>
      <c r="A977" s="87"/>
      <c r="B977" s="165"/>
      <c r="C977" s="87"/>
      <c r="D977" s="87"/>
      <c r="E977" s="87"/>
      <c r="F977" s="8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>
      <c r="A978" s="87"/>
      <c r="B978" s="165"/>
      <c r="C978" s="87"/>
      <c r="D978" s="87"/>
      <c r="E978" s="87"/>
      <c r="F978" s="8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>
      <c r="A979" s="87"/>
      <c r="B979" s="165"/>
      <c r="C979" s="87"/>
      <c r="D979" s="87"/>
      <c r="E979" s="87"/>
      <c r="F979" s="8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>
      <c r="A980" s="87"/>
      <c r="B980" s="165"/>
      <c r="C980" s="87"/>
      <c r="D980" s="87"/>
      <c r="E980" s="87"/>
      <c r="F980" s="8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>
      <c r="A981" s="87"/>
      <c r="B981" s="165"/>
      <c r="C981" s="87"/>
      <c r="D981" s="87"/>
      <c r="E981" s="87"/>
      <c r="F981" s="8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>
      <c r="A982" s="87"/>
      <c r="B982" s="165"/>
      <c r="C982" s="87"/>
      <c r="D982" s="87"/>
      <c r="E982" s="87"/>
      <c r="F982" s="8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>
      <c r="A983" s="87"/>
      <c r="B983" s="165"/>
      <c r="C983" s="87"/>
      <c r="D983" s="87"/>
      <c r="E983" s="87"/>
      <c r="F983" s="8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>
      <c r="A984" s="87"/>
      <c r="B984" s="165"/>
      <c r="C984" s="87"/>
      <c r="D984" s="87"/>
      <c r="E984" s="87"/>
      <c r="F984" s="87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>
      <c r="A985" s="87"/>
      <c r="B985" s="165"/>
      <c r="C985" s="87"/>
      <c r="D985" s="87"/>
      <c r="E985" s="87"/>
      <c r="F985" s="87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>
      <c r="A986" s="87"/>
      <c r="B986" s="165"/>
      <c r="C986" s="87"/>
      <c r="D986" s="87"/>
      <c r="E986" s="87"/>
      <c r="F986" s="87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>
      <c r="A987" s="87"/>
      <c r="B987" s="165"/>
      <c r="C987" s="87"/>
      <c r="D987" s="87"/>
      <c r="E987" s="87"/>
      <c r="F987" s="8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>
      <c r="A988" s="87"/>
      <c r="B988" s="165"/>
      <c r="C988" s="87"/>
      <c r="D988" s="87"/>
      <c r="E988" s="87"/>
      <c r="F988" s="87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>
      <c r="A989" s="87"/>
      <c r="B989" s="165"/>
      <c r="C989" s="87"/>
      <c r="D989" s="87"/>
      <c r="E989" s="87"/>
      <c r="F989" s="87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>
      <c r="A990" s="87"/>
      <c r="B990" s="165"/>
      <c r="C990" s="87"/>
      <c r="D990" s="87"/>
      <c r="E990" s="87"/>
      <c r="F990" s="87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>
      <c r="A991" s="87"/>
      <c r="B991" s="165"/>
      <c r="C991" s="87"/>
      <c r="D991" s="87"/>
      <c r="E991" s="87"/>
      <c r="F991" s="87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>
      <c r="A992" s="87"/>
      <c r="B992" s="165"/>
      <c r="C992" s="87"/>
      <c r="D992" s="87"/>
      <c r="E992" s="87"/>
      <c r="F992" s="8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>
      <c r="A993" s="87"/>
      <c r="B993" s="165"/>
      <c r="C993" s="87"/>
      <c r="D993" s="87"/>
      <c r="E993" s="87"/>
      <c r="F993" s="8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>
      <c r="A994" s="87"/>
      <c r="B994" s="165"/>
      <c r="C994" s="87"/>
      <c r="D994" s="87"/>
      <c r="E994" s="87"/>
      <c r="F994" s="8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>
      <c r="A995" s="87"/>
      <c r="B995" s="165"/>
      <c r="C995" s="87"/>
      <c r="D995" s="87"/>
      <c r="E995" s="87"/>
      <c r="F995" s="87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.5" customHeight="1">
      <c r="A996" s="87"/>
      <c r="B996" s="165"/>
      <c r="C996" s="87"/>
      <c r="D996" s="87"/>
      <c r="E996" s="87"/>
      <c r="F996" s="8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.5" customHeight="1">
      <c r="A997" s="87"/>
      <c r="B997" s="165"/>
      <c r="C997" s="87"/>
      <c r="D997" s="87"/>
      <c r="E997" s="87"/>
      <c r="F997" s="8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5" customHeight="1">
      <c r="A998" s="87"/>
      <c r="B998" s="165"/>
      <c r="C998" s="87"/>
      <c r="D998" s="87"/>
      <c r="E998" s="87"/>
      <c r="F998" s="87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3.5" customHeight="1">
      <c r="A999" s="87"/>
      <c r="B999" s="165"/>
      <c r="C999" s="87"/>
      <c r="D999" s="87"/>
      <c r="E999" s="87"/>
      <c r="F999" s="87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3.5" customHeight="1">
      <c r="A1000" s="87"/>
      <c r="B1000" s="165"/>
      <c r="C1000" s="87"/>
      <c r="D1000" s="87"/>
      <c r="E1000" s="87"/>
      <c r="F1000" s="87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4">
    <mergeCell ref="C108:D108"/>
    <mergeCell ref="B9:F9"/>
    <mergeCell ref="A10:F10"/>
    <mergeCell ref="C17:D17"/>
    <mergeCell ref="C18:D18"/>
    <mergeCell ref="C19:D19"/>
    <mergeCell ref="C20:D20"/>
    <mergeCell ref="C21:D21"/>
    <mergeCell ref="A101:B101"/>
    <mergeCell ref="F103:G103"/>
    <mergeCell ref="C104:D104"/>
    <mergeCell ref="F104:G104"/>
    <mergeCell ref="F107:G107"/>
    <mergeCell ref="F108:H108"/>
  </mergeCells>
  <pageMargins left="0.27559055118110237" right="0.31496062992125984" top="0.35433070866141736" bottom="0.35433070866141736" header="0.11811023622047245" footer="0.118110236220472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0"/>
  <sheetViews>
    <sheetView topLeftCell="A36" workbookViewId="0">
      <selection activeCell="B14" sqref="B14"/>
    </sheetView>
  </sheetViews>
  <sheetFormatPr defaultColWidth="14.42578125" defaultRowHeight="15" customHeight="1"/>
  <cols>
    <col min="1" max="6" width="11" customWidth="1"/>
    <col min="7" max="8" width="12.5703125" customWidth="1"/>
    <col min="9" max="26" width="8" customWidth="1"/>
  </cols>
  <sheetData>
    <row r="1" spans="1:8" ht="12.75" customHeight="1">
      <c r="A1" s="87"/>
      <c r="B1" s="165"/>
      <c r="C1" s="87"/>
      <c r="D1" s="87"/>
      <c r="E1" s="87"/>
      <c r="F1" s="87"/>
      <c r="G1" s="87"/>
      <c r="H1" s="166" t="s">
        <v>273</v>
      </c>
    </row>
    <row r="2" spans="1:8" ht="12" customHeight="1">
      <c r="A2" s="295" t="s">
        <v>274</v>
      </c>
      <c r="B2" s="273"/>
      <c r="C2" s="273"/>
      <c r="D2" s="273"/>
      <c r="E2" s="273"/>
      <c r="F2" s="273"/>
      <c r="G2" s="273"/>
      <c r="H2" s="248"/>
    </row>
    <row r="3" spans="1:8" ht="11.25" customHeight="1">
      <c r="A3" s="296" t="s">
        <v>330</v>
      </c>
      <c r="B3" s="273"/>
      <c r="C3" s="273"/>
      <c r="D3" s="273"/>
      <c r="E3" s="273"/>
      <c r="F3" s="273"/>
      <c r="G3" s="248"/>
      <c r="H3" s="167"/>
    </row>
    <row r="4" spans="1:8" ht="12.75" customHeight="1">
      <c r="A4" s="118" t="s">
        <v>275</v>
      </c>
      <c r="B4" s="118"/>
      <c r="C4" s="118"/>
      <c r="D4" s="118"/>
      <c r="E4" s="168" t="s">
        <v>276</v>
      </c>
      <c r="F4" s="168"/>
      <c r="G4" s="168"/>
      <c r="H4" s="168"/>
    </row>
    <row r="5" spans="1:8" ht="12.75" customHeight="1">
      <c r="A5" s="118" t="s">
        <v>277</v>
      </c>
      <c r="B5" s="118"/>
      <c r="C5" s="118"/>
      <c r="D5" s="118"/>
      <c r="E5" s="118"/>
      <c r="F5" s="118"/>
      <c r="G5" s="118"/>
      <c r="H5" s="118" t="s">
        <v>278</v>
      </c>
    </row>
    <row r="6" spans="1:8" ht="11.25" customHeight="1">
      <c r="A6" s="118" t="s">
        <v>279</v>
      </c>
      <c r="B6" s="117"/>
      <c r="C6" s="117"/>
      <c r="D6" s="118"/>
      <c r="E6" s="124"/>
      <c r="F6" s="169" t="s">
        <v>280</v>
      </c>
      <c r="G6" s="168"/>
      <c r="H6" s="168"/>
    </row>
    <row r="7" spans="1:8" ht="3" customHeight="1">
      <c r="A7" s="85"/>
      <c r="B7" s="86"/>
      <c r="C7" s="86"/>
      <c r="D7" s="85"/>
      <c r="E7" s="87"/>
      <c r="F7" s="87"/>
      <c r="G7" s="87"/>
      <c r="H7" s="87"/>
    </row>
    <row r="8" spans="1:8" ht="12.75" customHeight="1">
      <c r="A8" s="297" t="s">
        <v>281</v>
      </c>
      <c r="B8" s="244"/>
      <c r="C8" s="244"/>
      <c r="D8" s="244"/>
      <c r="E8" s="244"/>
      <c r="F8" s="245"/>
      <c r="G8" s="298" t="s">
        <v>175</v>
      </c>
      <c r="H8" s="288"/>
    </row>
    <row r="9" spans="1:8" ht="11.25" customHeight="1">
      <c r="A9" s="170" t="s">
        <v>176</v>
      </c>
      <c r="B9" s="171"/>
      <c r="C9" s="172" t="s">
        <v>282</v>
      </c>
      <c r="D9" s="173"/>
      <c r="E9" s="173"/>
      <c r="F9" s="174"/>
      <c r="G9" s="175" t="s">
        <v>283</v>
      </c>
      <c r="H9" s="176"/>
    </row>
    <row r="10" spans="1:8" ht="11.25" customHeight="1">
      <c r="A10" s="170" t="s">
        <v>178</v>
      </c>
      <c r="B10" s="171"/>
      <c r="C10" s="172"/>
      <c r="D10" s="173"/>
      <c r="E10" s="173"/>
      <c r="F10" s="174"/>
      <c r="G10" s="177">
        <v>37288</v>
      </c>
      <c r="H10" s="176"/>
    </row>
    <row r="11" spans="1:8" ht="11.25" customHeight="1">
      <c r="A11" s="170" t="s">
        <v>179</v>
      </c>
      <c r="B11" s="171"/>
      <c r="C11" s="172"/>
      <c r="D11" s="173"/>
      <c r="E11" s="173"/>
      <c r="F11" s="174"/>
      <c r="G11" s="177">
        <v>37258</v>
      </c>
      <c r="H11" s="176"/>
    </row>
    <row r="12" spans="1:8" ht="11.25" customHeight="1">
      <c r="A12" s="178" t="s">
        <v>180</v>
      </c>
      <c r="B12" s="179"/>
      <c r="C12" s="180" t="s">
        <v>46</v>
      </c>
      <c r="D12" s="181"/>
      <c r="E12" s="181"/>
      <c r="F12" s="182"/>
      <c r="G12" s="183" t="s">
        <v>284</v>
      </c>
      <c r="H12" s="184"/>
    </row>
    <row r="13" spans="1:8" ht="12.75" customHeight="1">
      <c r="A13" s="118"/>
      <c r="B13" s="117"/>
      <c r="C13" s="117"/>
      <c r="D13" s="117"/>
      <c r="E13" s="117"/>
      <c r="F13" s="118"/>
      <c r="G13" s="299" t="s">
        <v>285</v>
      </c>
      <c r="H13" s="300"/>
    </row>
    <row r="14" spans="1:8" ht="39.75" customHeight="1" thickBot="1">
      <c r="A14" s="185" t="s">
        <v>286</v>
      </c>
      <c r="B14" s="186"/>
      <c r="C14" s="186"/>
      <c r="D14" s="186"/>
      <c r="E14" s="186"/>
      <c r="F14" s="187"/>
      <c r="G14" s="188" t="s">
        <v>287</v>
      </c>
      <c r="H14" s="189" t="s">
        <v>288</v>
      </c>
    </row>
    <row r="15" spans="1:8" ht="12" customHeight="1">
      <c r="A15" s="286" t="s">
        <v>289</v>
      </c>
      <c r="B15" s="287"/>
      <c r="C15" s="287"/>
      <c r="D15" s="287"/>
      <c r="E15" s="287"/>
      <c r="F15" s="288"/>
      <c r="G15" s="214"/>
      <c r="H15" s="190"/>
    </row>
    <row r="16" spans="1:8" ht="14.25" customHeight="1">
      <c r="A16" s="276" t="s">
        <v>190</v>
      </c>
      <c r="B16" s="244"/>
      <c r="C16" s="244"/>
      <c r="D16" s="244"/>
      <c r="E16" s="244"/>
      <c r="F16" s="277"/>
      <c r="G16" s="215"/>
      <c r="H16" s="191"/>
    </row>
    <row r="17" spans="1:8" ht="14.25" customHeight="1">
      <c r="A17" s="276" t="s">
        <v>290</v>
      </c>
      <c r="B17" s="244"/>
      <c r="C17" s="244"/>
      <c r="D17" s="244"/>
      <c r="E17" s="244"/>
      <c r="F17" s="277"/>
      <c r="G17" s="216">
        <v>4567.2</v>
      </c>
      <c r="H17" s="192">
        <v>6067</v>
      </c>
    </row>
    <row r="18" spans="1:8" ht="14.25" customHeight="1">
      <c r="A18" s="276" t="s">
        <v>291</v>
      </c>
      <c r="B18" s="244"/>
      <c r="C18" s="244"/>
      <c r="D18" s="244"/>
      <c r="E18" s="244"/>
      <c r="F18" s="277"/>
      <c r="G18" s="215"/>
      <c r="H18" s="191"/>
    </row>
    <row r="19" spans="1:8" ht="14.25" customHeight="1">
      <c r="A19" s="276" t="s">
        <v>292</v>
      </c>
      <c r="B19" s="244"/>
      <c r="C19" s="244"/>
      <c r="D19" s="244"/>
      <c r="E19" s="244"/>
      <c r="F19" s="277"/>
      <c r="G19" s="217"/>
      <c r="H19" s="193"/>
    </row>
    <row r="20" spans="1:8" ht="14.25" customHeight="1" thickBot="1">
      <c r="A20" s="283" t="s">
        <v>293</v>
      </c>
      <c r="B20" s="284"/>
      <c r="C20" s="284"/>
      <c r="D20" s="284"/>
      <c r="E20" s="284"/>
      <c r="F20" s="285"/>
      <c r="G20" s="218"/>
      <c r="H20" s="194"/>
    </row>
    <row r="21" spans="1:8" ht="11.25" customHeight="1">
      <c r="A21" s="286" t="s">
        <v>294</v>
      </c>
      <c r="B21" s="287"/>
      <c r="C21" s="287"/>
      <c r="D21" s="287"/>
      <c r="E21" s="287"/>
      <c r="F21" s="288"/>
      <c r="G21" s="214"/>
      <c r="H21" s="190"/>
    </row>
    <row r="22" spans="1:8" ht="13.5" customHeight="1">
      <c r="A22" s="276" t="s">
        <v>190</v>
      </c>
      <c r="B22" s="244"/>
      <c r="C22" s="244"/>
      <c r="D22" s="244"/>
      <c r="E22" s="244"/>
      <c r="F22" s="277"/>
      <c r="G22" s="215"/>
      <c r="H22" s="191"/>
    </row>
    <row r="23" spans="1:8" ht="14.25" customHeight="1">
      <c r="A23" s="276" t="s">
        <v>295</v>
      </c>
      <c r="B23" s="244"/>
      <c r="C23" s="244"/>
      <c r="D23" s="244"/>
      <c r="E23" s="244"/>
      <c r="F23" s="277"/>
      <c r="G23" s="217"/>
      <c r="H23" s="193"/>
    </row>
    <row r="24" spans="1:8" ht="14.25" customHeight="1">
      <c r="A24" s="276" t="s">
        <v>296</v>
      </c>
      <c r="B24" s="244"/>
      <c r="C24" s="244"/>
      <c r="D24" s="244"/>
      <c r="E24" s="244"/>
      <c r="F24" s="277"/>
      <c r="G24" s="219"/>
      <c r="H24" s="195"/>
    </row>
    <row r="25" spans="1:8" ht="14.25" customHeight="1">
      <c r="A25" s="276" t="s">
        <v>297</v>
      </c>
      <c r="B25" s="244"/>
      <c r="C25" s="244"/>
      <c r="D25" s="244"/>
      <c r="E25" s="244"/>
      <c r="F25" s="277"/>
      <c r="G25" s="217"/>
      <c r="H25" s="193"/>
    </row>
    <row r="26" spans="1:8" ht="12.75" customHeight="1">
      <c r="A26" s="276" t="s">
        <v>298</v>
      </c>
      <c r="B26" s="244"/>
      <c r="C26" s="244"/>
      <c r="D26" s="244"/>
      <c r="E26" s="244"/>
      <c r="F26" s="277"/>
      <c r="G26" s="217"/>
      <c r="H26" s="193"/>
    </row>
    <row r="27" spans="1:8" ht="14.25" customHeight="1">
      <c r="A27" s="276" t="s">
        <v>299</v>
      </c>
      <c r="B27" s="244"/>
      <c r="C27" s="244"/>
      <c r="D27" s="244"/>
      <c r="E27" s="244"/>
      <c r="F27" s="277"/>
      <c r="G27" s="215"/>
      <c r="H27" s="191"/>
    </row>
    <row r="28" spans="1:8" ht="14.25" customHeight="1">
      <c r="A28" s="276" t="s">
        <v>300</v>
      </c>
      <c r="B28" s="244"/>
      <c r="C28" s="244"/>
      <c r="D28" s="244"/>
      <c r="E28" s="244"/>
      <c r="F28" s="277"/>
      <c r="G28" s="215">
        <v>-1647.1</v>
      </c>
      <c r="H28" s="191">
        <v>2095</v>
      </c>
    </row>
    <row r="29" spans="1:8" ht="14.25" customHeight="1" thickBot="1">
      <c r="A29" s="276" t="s">
        <v>301</v>
      </c>
      <c r="B29" s="244"/>
      <c r="C29" s="244"/>
      <c r="D29" s="244"/>
      <c r="E29" s="244"/>
      <c r="F29" s="277"/>
      <c r="G29" s="220">
        <v>2028.5</v>
      </c>
      <c r="H29" s="196">
        <f>'Դրամ.հոսք դպր'!D100</f>
        <v>3986.6000000000022</v>
      </c>
    </row>
    <row r="30" spans="1:8" ht="14.25" customHeight="1" thickTop="1" thickBot="1">
      <c r="A30" s="283" t="s">
        <v>302</v>
      </c>
      <c r="B30" s="284"/>
      <c r="C30" s="284"/>
      <c r="D30" s="284"/>
      <c r="E30" s="284"/>
      <c r="F30" s="285"/>
      <c r="G30" s="218"/>
      <c r="H30" s="194"/>
    </row>
    <row r="31" spans="1:8" ht="10.5" customHeight="1" thickBot="1">
      <c r="A31" s="289" t="s">
        <v>303</v>
      </c>
      <c r="B31" s="290"/>
      <c r="C31" s="290"/>
      <c r="D31" s="290"/>
      <c r="E31" s="290"/>
      <c r="F31" s="291"/>
      <c r="G31" s="221">
        <v>4948.6000000000004</v>
      </c>
      <c r="H31" s="221">
        <f>SUM(H17:H30)</f>
        <v>12148.600000000002</v>
      </c>
    </row>
    <row r="32" spans="1:8" ht="11.25" customHeight="1" thickTop="1" thickBot="1">
      <c r="A32" s="292" t="s">
        <v>304</v>
      </c>
      <c r="B32" s="293"/>
      <c r="C32" s="293"/>
      <c r="D32" s="293"/>
      <c r="E32" s="293"/>
      <c r="F32" s="294"/>
      <c r="G32" s="222"/>
      <c r="H32" s="197"/>
    </row>
    <row r="33" spans="1:8" ht="11.25" customHeight="1">
      <c r="A33" s="286" t="s">
        <v>305</v>
      </c>
      <c r="B33" s="287"/>
      <c r="C33" s="287"/>
      <c r="D33" s="287"/>
      <c r="E33" s="287"/>
      <c r="F33" s="288"/>
      <c r="G33" s="214"/>
      <c r="H33" s="190"/>
    </row>
    <row r="34" spans="1:8" ht="14.25" customHeight="1">
      <c r="A34" s="276" t="s">
        <v>190</v>
      </c>
      <c r="B34" s="244"/>
      <c r="C34" s="244"/>
      <c r="D34" s="244"/>
      <c r="E34" s="244"/>
      <c r="F34" s="277"/>
      <c r="G34" s="215"/>
      <c r="H34" s="191"/>
    </row>
    <row r="35" spans="1:8" ht="14.25" customHeight="1">
      <c r="A35" s="276" t="s">
        <v>306</v>
      </c>
      <c r="B35" s="244"/>
      <c r="C35" s="244"/>
      <c r="D35" s="244"/>
      <c r="E35" s="244"/>
      <c r="F35" s="277"/>
      <c r="G35" s="217"/>
      <c r="H35" s="193">
        <f>H47-H45-H37</f>
        <v>1565.7000000000025</v>
      </c>
    </row>
    <row r="36" spans="1:8" ht="14.25" customHeight="1" thickBot="1">
      <c r="A36" s="283" t="s">
        <v>307</v>
      </c>
      <c r="B36" s="284"/>
      <c r="C36" s="284"/>
      <c r="D36" s="284"/>
      <c r="E36" s="284"/>
      <c r="F36" s="285"/>
      <c r="G36" s="223"/>
      <c r="H36" s="198"/>
    </row>
    <row r="37" spans="1:8" ht="11.25" customHeight="1">
      <c r="A37" s="286" t="s">
        <v>308</v>
      </c>
      <c r="B37" s="287"/>
      <c r="C37" s="287"/>
      <c r="D37" s="287"/>
      <c r="E37" s="287"/>
      <c r="F37" s="288"/>
      <c r="G37" s="216">
        <v>4567.2</v>
      </c>
      <c r="H37" s="192">
        <v>6067</v>
      </c>
    </row>
    <row r="38" spans="1:8" ht="14.25" customHeight="1">
      <c r="A38" s="276" t="s">
        <v>190</v>
      </c>
      <c r="B38" s="244"/>
      <c r="C38" s="244"/>
      <c r="D38" s="244"/>
      <c r="E38" s="244"/>
      <c r="F38" s="277"/>
      <c r="G38" s="215"/>
      <c r="H38" s="191"/>
    </row>
    <row r="39" spans="1:8" ht="14.25" customHeight="1">
      <c r="A39" s="276" t="s">
        <v>309</v>
      </c>
      <c r="B39" s="244"/>
      <c r="C39" s="244"/>
      <c r="D39" s="244"/>
      <c r="E39" s="244"/>
      <c r="F39" s="277"/>
      <c r="G39" s="217"/>
      <c r="H39" s="193"/>
    </row>
    <row r="40" spans="1:8" ht="14.25" customHeight="1">
      <c r="A40" s="276" t="s">
        <v>310</v>
      </c>
      <c r="B40" s="244"/>
      <c r="C40" s="244"/>
      <c r="D40" s="244"/>
      <c r="E40" s="244"/>
      <c r="F40" s="277"/>
      <c r="G40" s="217"/>
      <c r="H40" s="193"/>
    </row>
    <row r="41" spans="1:8" ht="14.25" customHeight="1" thickBot="1">
      <c r="A41" s="283" t="s">
        <v>311</v>
      </c>
      <c r="B41" s="284"/>
      <c r="C41" s="284"/>
      <c r="D41" s="284"/>
      <c r="E41" s="284"/>
      <c r="F41" s="285"/>
      <c r="G41" s="216"/>
      <c r="H41" s="192"/>
    </row>
    <row r="42" spans="1:8" ht="12" customHeight="1">
      <c r="A42" s="286" t="s">
        <v>312</v>
      </c>
      <c r="B42" s="287"/>
      <c r="C42" s="287"/>
      <c r="D42" s="287"/>
      <c r="E42" s="287"/>
      <c r="F42" s="288"/>
      <c r="G42" s="214"/>
      <c r="H42" s="190"/>
    </row>
    <row r="43" spans="1:8" ht="14.25" customHeight="1">
      <c r="A43" s="276" t="s">
        <v>190</v>
      </c>
      <c r="B43" s="244"/>
      <c r="C43" s="244"/>
      <c r="D43" s="244"/>
      <c r="E43" s="244"/>
      <c r="F43" s="277"/>
      <c r="G43" s="215"/>
      <c r="H43" s="191"/>
    </row>
    <row r="44" spans="1:8" ht="14.25" customHeight="1">
      <c r="A44" s="276" t="s">
        <v>313</v>
      </c>
      <c r="B44" s="244"/>
      <c r="C44" s="244"/>
      <c r="D44" s="244"/>
      <c r="E44" s="244"/>
      <c r="F44" s="277"/>
      <c r="G44" s="217"/>
      <c r="H44" s="193"/>
    </row>
    <row r="45" spans="1:8" ht="14.25" customHeight="1">
      <c r="A45" s="276" t="s">
        <v>314</v>
      </c>
      <c r="B45" s="244"/>
      <c r="C45" s="244"/>
      <c r="D45" s="244"/>
      <c r="E45" s="244"/>
      <c r="F45" s="277"/>
      <c r="G45" s="217">
        <v>381.4</v>
      </c>
      <c r="H45" s="193">
        <v>4515.8999999999996</v>
      </c>
    </row>
    <row r="46" spans="1:8" ht="14.25" customHeight="1">
      <c r="A46" s="278" t="s">
        <v>315</v>
      </c>
      <c r="B46" s="279"/>
      <c r="C46" s="279"/>
      <c r="D46" s="279"/>
      <c r="E46" s="279"/>
      <c r="F46" s="280"/>
      <c r="G46" s="224"/>
      <c r="H46" s="199"/>
    </row>
    <row r="47" spans="1:8" ht="14.25" customHeight="1">
      <c r="A47" s="281" t="s">
        <v>303</v>
      </c>
      <c r="B47" s="244"/>
      <c r="C47" s="244"/>
      <c r="D47" s="244"/>
      <c r="E47" s="244"/>
      <c r="F47" s="245"/>
      <c r="G47" s="225">
        <v>4948.6000000000004</v>
      </c>
      <c r="H47" s="225">
        <f>H31</f>
        <v>12148.600000000002</v>
      </c>
    </row>
    <row r="48" spans="1:8" ht="12" customHeight="1">
      <c r="A48" s="9" t="s">
        <v>329</v>
      </c>
      <c r="B48" s="9"/>
      <c r="C48" s="9"/>
    </row>
    <row r="49" spans="1:9" ht="3.75" customHeight="1"/>
    <row r="50" spans="1:9" ht="12" customHeight="1">
      <c r="A50" s="282" t="s">
        <v>161</v>
      </c>
      <c r="B50" s="238"/>
      <c r="C50" s="238"/>
      <c r="D50" s="238"/>
    </row>
    <row r="51" spans="1:9" ht="12.75" customHeight="1">
      <c r="A51" s="201" t="s">
        <v>162</v>
      </c>
      <c r="B51" s="201"/>
      <c r="C51" s="201"/>
      <c r="D51" s="202"/>
      <c r="E51" s="202"/>
      <c r="G51" s="258"/>
      <c r="H51" s="259"/>
    </row>
    <row r="52" spans="1:9" ht="10.5" customHeight="1">
      <c r="A52" s="200"/>
      <c r="B52" s="200"/>
      <c r="C52" s="200"/>
      <c r="D52" s="249" t="s">
        <v>99</v>
      </c>
      <c r="E52" s="250"/>
      <c r="G52" s="237" t="s">
        <v>100</v>
      </c>
      <c r="H52" s="238"/>
    </row>
    <row r="53" spans="1:9" ht="12" customHeight="1">
      <c r="A53" s="282" t="s">
        <v>164</v>
      </c>
      <c r="B53" s="238"/>
      <c r="C53" s="238"/>
      <c r="D53" s="238"/>
      <c r="G53" s="4"/>
      <c r="H53" s="4"/>
    </row>
    <row r="54" spans="1:9" ht="15" customHeight="1">
      <c r="A54" s="201" t="s">
        <v>162</v>
      </c>
      <c r="B54" s="201"/>
      <c r="C54" s="201"/>
      <c r="D54" s="202"/>
      <c r="E54" s="202"/>
      <c r="G54" s="258"/>
      <c r="H54" s="259"/>
    </row>
    <row r="55" spans="1:9" ht="12.75" customHeight="1">
      <c r="D55" s="249" t="s">
        <v>99</v>
      </c>
      <c r="E55" s="250"/>
      <c r="G55" s="246" t="s">
        <v>317</v>
      </c>
      <c r="H55" s="246"/>
      <c r="I55" s="246"/>
    </row>
    <row r="56" spans="1:9" ht="12.75" customHeight="1">
      <c r="G56" s="237"/>
      <c r="H56" s="238"/>
    </row>
    <row r="57" spans="1:9" ht="12.75" customHeight="1"/>
    <row r="58" spans="1:9" ht="12.75" customHeight="1"/>
    <row r="59" spans="1:9" ht="12.75" customHeight="1"/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7">
    <mergeCell ref="A2:H2"/>
    <mergeCell ref="A3:G3"/>
    <mergeCell ref="A8:F8"/>
    <mergeCell ref="G8:H8"/>
    <mergeCell ref="G13:H13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G52:H52"/>
    <mergeCell ref="G54:H54"/>
    <mergeCell ref="D55:E55"/>
    <mergeCell ref="G56:H56"/>
    <mergeCell ref="D52:E52"/>
    <mergeCell ref="A53:D53"/>
    <mergeCell ref="G55:I55"/>
    <mergeCell ref="A45:F45"/>
    <mergeCell ref="A46:F46"/>
    <mergeCell ref="A47:F47"/>
    <mergeCell ref="A50:D50"/>
    <mergeCell ref="G51:H51"/>
  </mergeCells>
  <pageMargins left="0.23622047244094491" right="0.23622047244094491" top="0.39370078740157483" bottom="0.3937007874015748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0" sqref="H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հաշվ</vt:lpstr>
      <vt:lpstr>դեբ-կր</vt:lpstr>
      <vt:lpstr>Ծրագիր դպրոց</vt:lpstr>
      <vt:lpstr>Դրամ.հոսք դպր</vt:lpstr>
      <vt:lpstr>հաշվեկշիռ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comPOINT</cp:lastModifiedBy>
  <cp:lastPrinted>2021-07-15T06:50:34Z</cp:lastPrinted>
  <dcterms:created xsi:type="dcterms:W3CDTF">2012-10-12T11:29:17Z</dcterms:created>
  <dcterms:modified xsi:type="dcterms:W3CDTF">2021-07-15T06:51:06Z</dcterms:modified>
</cp:coreProperties>
</file>