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60" tabRatio="594" activeTab="0"/>
  </bookViews>
  <sheets>
    <sheet name="titxosatert" sheetId="1" r:id="rId1"/>
    <sheet name="ekamut" sheetId="2" r:id="rId2"/>
    <sheet name="gortcarn" sheetId="3" r:id="rId3"/>
    <sheet name="tnt" sheetId="4" r:id="rId4"/>
    <sheet name="mnac" sheetId="5" r:id="rId5"/>
    <sheet name="tnt.gorc" sheetId="6" r:id="rId6"/>
  </sheets>
  <externalReferences>
    <externalReference r:id="rId9"/>
  </externalReferences>
  <definedNames>
    <definedName name="_xlnm.Print_Area" localSheetId="1">'ekamut'!$A$1:$F$138</definedName>
    <definedName name="_xlnm.Print_Area" localSheetId="4">'mnac'!$A$1:$F$98</definedName>
    <definedName name="_xlnm.Print_Area" localSheetId="0">'titxosatert'!$A$1:$B$30</definedName>
    <definedName name="_xlnm.Print_Area" localSheetId="3">'tnt'!$A$1:$F$261</definedName>
    <definedName name="_xlnm.Print_Titles" localSheetId="1">'ekamut'!$4:$7</definedName>
    <definedName name="_xlnm.Print_Titles" localSheetId="2">'gortcarn'!$5:$7</definedName>
    <definedName name="_xlnm.Print_Titles" localSheetId="3">'tnt'!$5:$7</definedName>
    <definedName name="_xlnm.Print_Titles" localSheetId="5">'tnt.gorc'!$5:$7</definedName>
  </definedNames>
  <calcPr fullCalcOnLoad="1"/>
</workbook>
</file>

<file path=xl/sharedStrings.xml><?xml version="1.0" encoding="utf-8"?>
<sst xmlns="http://schemas.openxmlformats.org/spreadsheetml/2006/main" count="3443" uniqueCount="1381">
  <si>
    <t>ԸՆԴԱՄԵՆԸ ԾԱԽՍԵՐ (տող2100+տող2200+տող2300+տող2400+տող2500+տող2600+տող2700+տող2800+տող2900+տող3000+տող3100)</t>
  </si>
  <si>
    <t xml:space="preserve">ԸՆԴՀԱՆՈՒՐ ԲՆՈՒՅԹԻ ՀԱՆՐԱՅԻՆ ԾԱՌԱՅՈՒԹՅՈՒՆՆԵՐ (տող2110+տող2120+տող2130+տող2140+տող2150+տող2160+տող2170+տող2180)                                                                                        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</si>
  <si>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</si>
  <si>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</si>
  <si>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</si>
  <si>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</si>
  <si>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</si>
  <si>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</si>
  <si>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</si>
  <si>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</si>
  <si>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</si>
  <si>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</si>
  <si>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</si>
  <si>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</si>
  <si>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</si>
  <si>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</si>
  <si>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</si>
  <si>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</si>
  <si>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</si>
  <si>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</si>
  <si>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</si>
  <si>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</si>
  <si>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</si>
  <si>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</si>
  <si>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</si>
  <si>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</si>
  <si>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</si>
  <si>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</si>
  <si>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</si>
  <si>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</si>
  <si>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</si>
  <si>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</si>
  <si>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</si>
  <si>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</si>
  <si>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</si>
  <si>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</si>
  <si>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</si>
  <si>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</si>
  <si>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</si>
  <si>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</si>
  <si>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</si>
  <si>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</si>
  <si>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</si>
  <si>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</si>
  <si>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</si>
  <si>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</si>
  <si>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</si>
  <si>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</si>
  <si>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</si>
  <si>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</si>
  <si>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</si>
  <si>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</si>
  <si>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</si>
  <si>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</si>
  <si>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</si>
  <si>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</si>
  <si>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</si>
  <si>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</si>
  <si>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</si>
  <si>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</si>
  <si>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</si>
  <si>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</si>
  <si>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</si>
  <si>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</si>
  <si>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</si>
  <si>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</si>
  <si>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</si>
  <si>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</si>
  <si>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</si>
  <si>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</si>
  <si>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</si>
  <si>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</si>
  <si>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</si>
  <si>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</si>
  <si>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</si>
  <si>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</si>
  <si>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</si>
  <si>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</si>
  <si>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</si>
  <si>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</si>
  <si>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</si>
  <si>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</si>
  <si>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</si>
  <si>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</si>
  <si>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</si>
  <si>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</si>
  <si>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</si>
  <si>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</si>
  <si>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</si>
  <si>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</si>
  <si>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</si>
  <si>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ՇՐՋԱԿԱ ՄԻՋԱՎԱՅՐԻ ՊԱՇՏՊԱՆՈՒԹՅՈՒՆ (տող2510+տող2520+տող2530+տող2540+տող2550+տող2560)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</si>
  <si>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</si>
  <si>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</si>
  <si>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</si>
  <si>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</si>
  <si>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</si>
  <si>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</si>
  <si>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</si>
  <si>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</si>
  <si>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</si>
  <si>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</si>
  <si>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</si>
  <si>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</si>
  <si>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</si>
  <si>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</si>
  <si>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</si>
  <si>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</si>
  <si>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</si>
  <si>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</si>
  <si>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</si>
  <si>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</si>
  <si>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</si>
  <si>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</si>
  <si>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</si>
  <si>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</si>
  <si>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</si>
  <si>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</si>
  <si>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</si>
  <si>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</si>
  <si>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</si>
  <si>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</si>
  <si>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</si>
  <si>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</si>
  <si>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</si>
  <si>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</si>
  <si>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</si>
  <si>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</si>
  <si>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</si>
  <si>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</si>
  <si>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</si>
  <si>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</si>
  <si>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</si>
  <si>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</si>
  <si>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</si>
  <si>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</si>
  <si>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</si>
  <si>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</si>
  <si>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</si>
  <si>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</si>
  <si>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</si>
  <si>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</si>
  <si>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</si>
  <si>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</si>
  <si>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</si>
  <si>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</si>
  <si>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</si>
  <si>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</si>
  <si>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</si>
  <si>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</si>
  <si>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</si>
  <si>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</si>
  <si>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</si>
  <si>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</si>
  <si>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</si>
  <si>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</si>
  <si>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</si>
  <si>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</si>
  <si>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</si>
  <si>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</si>
  <si>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</si>
  <si>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</si>
  <si>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</si>
  <si>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</si>
  <si>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</si>
  <si>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</si>
  <si>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</si>
  <si>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</si>
  <si>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</si>
  <si>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</si>
  <si>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</si>
  <si>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</si>
  <si>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</si>
  <si>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</si>
  <si>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</si>
  <si>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</si>
  <si>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</si>
  <si>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</si>
  <si>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</si>
  <si>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</si>
  <si>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 xml:space="preserve">ՀՀ կառավարության և համայնքների պահուստային ֆոնդ </t>
  </si>
  <si>
    <t>ՀՀ համայնքների պահուստային ֆոնդ</t>
  </si>
  <si>
    <t xml:space="preserve"> ՀԱՏՎԱԾ 2</t>
  </si>
  <si>
    <t xml:space="preserve"> ՀԱՄԱՅՆՔԻ  ԲՅՈՒՋԵԻ ԾԱԽՍԵՐԸ` ԸՍՏ ԲՅՈՒՋԵՏԱՅԻՆ ԾԱԽՍԵՐԻ  ԳՈՐԾԱՌԱԿԱՆ ԴԱՍԱԿԱՐԳՄԱՆ</t>
  </si>
  <si>
    <r>
      <t xml:space="preserve">         </t>
    </r>
    <r>
      <rPr>
        <b/>
        <sz val="10"/>
        <rFont val="Sylfaen"/>
        <family val="1"/>
      </rPr>
      <t xml:space="preserve">                                </t>
    </r>
  </si>
  <si>
    <t>(հազար դրամներով)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</si>
  <si>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</si>
  <si>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</si>
  <si>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</si>
  <si>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</si>
  <si>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</si>
  <si>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</si>
  <si>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 xml:space="preserve">     այդ թվում`</t>
  </si>
  <si>
    <t xml:space="preserve">այդ թվում` </t>
  </si>
  <si>
    <t xml:space="preserve">Ա.   ԸՆԹԱՑԻԿ  ԾԱԽՍԵՐ՝                (տող4100+տող4200+տող4300+տող4400+տող4500+ տող4600+տող4700)                                                                                                                       </t>
  </si>
  <si>
    <t xml:space="preserve">1.1. ԱՇԽԱՏԱՆՔԻ ՎԱՐՁԱՏՐՈՒԹՅՈՒՆ (տող4110+տող4120+տող4130)                                                             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</si>
  <si>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</si>
  <si>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</si>
  <si>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</si>
  <si>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</si>
  <si>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>ԲՆԵՂԵՆ ԱՇԽԱՏԱՎԱՐՁԵՐ ԵՎ ՀԱՎԵԼԱՎՃԱՐՆԵՐ (տող4121)</t>
  </si>
  <si>
    <t xml:space="preserve"> -Բնեղեն աշխատավարձեր և հավելավճարներ</t>
  </si>
  <si>
    <t>ՓԱՍՏԱՑԻ ՍՈՑԻԱԼԱԿԱՆ ԱՊԱՀՈՎՈՒԹՅԱՆ ՎՃԱՐՆԵՐ (տող4131)</t>
  </si>
  <si>
    <t xml:space="preserve"> -Սոցիալական ապահովության վճարներ</t>
  </si>
  <si>
    <t>1.2.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</si>
  <si>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</si>
  <si>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</si>
  <si>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</si>
  <si>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</si>
  <si>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</si>
  <si>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</si>
  <si>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</si>
  <si>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</si>
  <si>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</si>
  <si>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</si>
  <si>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</si>
  <si>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</si>
  <si>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</si>
  <si>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</si>
  <si>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</si>
  <si>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</si>
  <si>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</si>
  <si>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</si>
  <si>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</si>
  <si>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</si>
  <si>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</si>
  <si>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</si>
  <si>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</si>
  <si>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</si>
  <si>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</si>
  <si>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</si>
  <si>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</si>
  <si>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</si>
  <si>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</si>
  <si>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</si>
  <si>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</si>
  <si>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</si>
  <si>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</si>
  <si>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</si>
  <si>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</si>
  <si>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1.3.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</si>
  <si>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</si>
  <si>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</si>
  <si>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 xml:space="preserve"> -Ներքին վարկերի տոկոսավճարներ</t>
  </si>
  <si>
    <t>ԱՐՏԱՔԻՆ ՏՈԿՈՍԱՎՃԱՐՆԵՐ (տող4321+տող4322)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</si>
  <si>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</si>
  <si>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</si>
  <si>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</si>
  <si>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</si>
  <si>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</si>
  <si>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</si>
  <si>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>1.4.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</si>
  <si>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</si>
  <si>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</si>
  <si>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</si>
  <si>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</si>
  <si>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</si>
  <si>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</si>
  <si>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>1.5.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</si>
  <si>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</si>
  <si>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</si>
  <si>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</si>
  <si>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</si>
  <si>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</si>
  <si>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</si>
  <si>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</si>
  <si>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</si>
  <si>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</si>
  <si>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Այլ ընթացիկ դրամաշնորհներ                                      (տող 4534+տող 4537 +տող 4538)</t>
  </si>
  <si>
    <t xml:space="preserve"> - տեղական ինքնակառավրման մարմիններին                    (տող  4535+տող 4536)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</si>
  <si>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</si>
  <si>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</si>
  <si>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</si>
  <si>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</si>
  <si>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</si>
  <si>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</si>
  <si>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</si>
  <si>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</si>
  <si>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>1.3 Ապրանքների օգտագործման կամ գործունեության իրականացման թույլտվության վճարներ</t>
  </si>
  <si>
    <t>Տեղական տուրքեր</t>
  </si>
  <si>
    <t>(տող 1132 + տող 1135 + տող 1136 + տող 1137 + տող 1138 + տող 1139 + տող 1140 + տող 1141 + տող 1142 + տող 1143 + տող 1144+տող 1145+ տող 1146+տող 1147)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</si>
  <si>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</si>
  <si>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</si>
  <si>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</si>
  <si>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</si>
  <si>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</si>
  <si>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</si>
  <si>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</si>
  <si>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</si>
  <si>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</si>
  <si>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</si>
  <si>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</si>
  <si>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r>
      <t xml:space="preserve"> -</t>
    </r>
    <r>
      <rPr>
        <sz val="10"/>
        <rFont val="Arial Armenian"/>
        <family val="2"/>
      </rPr>
      <t>¿Ý»ñ·»ïÇÏ  Í³é³ÛáõÃÛáõÝÝ»ñ</t>
    </r>
  </si>
  <si>
    <t>421200</t>
  </si>
  <si>
    <t>421300</t>
  </si>
  <si>
    <t>421400</t>
  </si>
  <si>
    <t>421500</t>
  </si>
  <si>
    <t>421600</t>
  </si>
  <si>
    <t>421700</t>
  </si>
  <si>
    <t xml:space="preserve">2.2 ¶áñÍáõÕáõÙÝ»ñÇ ¨ ßñç³·³ÛáõÃÛ³Ý Í³Ëë»ñ </t>
  </si>
  <si>
    <t>422100</t>
  </si>
  <si>
    <t>411100</t>
  </si>
  <si>
    <t>8211</t>
  </si>
  <si>
    <t>1220</t>
  </si>
  <si>
    <t>1221</t>
  </si>
  <si>
    <t>8221</t>
  </si>
  <si>
    <t>8222</t>
  </si>
  <si>
    <t>8223</t>
  </si>
  <si>
    <t>8311</t>
  </si>
  <si>
    <t>ÐàÔÆ Æð²òàôØÆò Øàôîøºð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</si>
  <si>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</si>
  <si>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</si>
  <si>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</si>
  <si>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</si>
  <si>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</si>
  <si>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</si>
  <si>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</si>
  <si>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</si>
  <si>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</si>
  <si>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</si>
  <si>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</si>
  <si>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</si>
  <si>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</si>
  <si>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</si>
  <si>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</si>
  <si>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</si>
  <si>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</si>
  <si>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</si>
  <si>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ýáÝ¹³ÛÇÝ µÛáõç»</t>
  </si>
  <si>
    <t xml:space="preserve">        X</t>
  </si>
  <si>
    <t>x</t>
  </si>
  <si>
    <t>Description</t>
  </si>
  <si>
    <t>ÊáõÙµ</t>
  </si>
  <si>
    <t>¸³ë</t>
  </si>
  <si>
    <t xml:space="preserve"> X</t>
  </si>
  <si>
    <t>X</t>
  </si>
  <si>
    <t>GENERAL PUBLIC SERVICES</t>
  </si>
  <si>
    <t>1372</t>
  </si>
  <si>
    <t>Executive and Legislative Organs, Financial and Fiscal Affairs, External Affairs</t>
  </si>
  <si>
    <t>Executive and legislative organs</t>
  </si>
  <si>
    <t>General personnel services</t>
  </si>
  <si>
    <t>1111</t>
  </si>
  <si>
    <t>1145</t>
  </si>
  <si>
    <t>îÝï»ë³Ï³Ý Ñ³ñ³µ»ñáõÃÛáõÝÝ»ñÇ ·Íáí Ñ»ï³½áï³Ï³Ý ¨ Ý³Ë³·Í³ÛÇÝ ³ßË³ï³ÝùÝ»ñ</t>
  </si>
  <si>
    <t>R&amp;D Economic Affairs</t>
  </si>
  <si>
    <t>8411</t>
  </si>
  <si>
    <t>8412</t>
  </si>
  <si>
    <t>8413</t>
  </si>
  <si>
    <t>8414</t>
  </si>
  <si>
    <t>01</t>
  </si>
  <si>
    <t>02</t>
  </si>
  <si>
    <t>03</t>
  </si>
  <si>
    <t xml:space="preserve"> -Þ»Ýù»ñÇ ¨ ßÇÝáõÃÛáõÝÝ»ñÇ ßÇÝ³ñ³ñáõÃÛáõÝ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</si>
  <si>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</si>
  <si>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</si>
  <si>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</si>
  <si>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</si>
  <si>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</si>
  <si>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</si>
  <si>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</si>
  <si>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</si>
  <si>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</si>
  <si>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</si>
  <si>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</si>
  <si>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</si>
  <si>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</si>
  <si>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</si>
  <si>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</si>
  <si>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</si>
  <si>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</si>
  <si>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</si>
  <si>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</si>
  <si>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</si>
  <si>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</si>
  <si>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</si>
  <si>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</si>
  <si>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</si>
  <si>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</si>
  <si>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</si>
  <si>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</si>
  <si>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>531100</t>
  </si>
  <si>
    <t>541100</t>
  </si>
  <si>
    <t>542100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</si>
  <si>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</si>
  <si>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</si>
  <si>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</si>
  <si>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</si>
  <si>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</si>
  <si>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</si>
  <si>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</si>
  <si>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</si>
  <si>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 xml:space="preserve"> -Î»Ýë³Ãáß³ÏÇ ³ÝóÝ»Éáõ Ñ»ï Ï³åí³Í ¨ ï³ñÇù³ÛÇÝ Ýå³ëïÝ»ñ µÛáõç»Çó</t>
  </si>
  <si>
    <t xml:space="preserve"> -îÝ³ÛÇÝ ïÝï»ëáõÃÛáõÝÝ»ñÇÝ Í³é³ÛáõÃÛáõÝÝ»ñ Ù³ïáõóáÕ` ß³ÑáõÛÃ ãÑ»ï³åÝ¹áÕ Ï³½Ù³Ï»ñåáõÃÛáõÝÝ»ñÇÝ ÝíÇñ³ïíáõÃÛáõÝÝ»ñ</t>
  </si>
  <si>
    <t xml:space="preserve"> -Þ»Ýù»ñÇ ¨ ßÇÝáõÃÛáõÝÝ»ñÇ Ó»éù µ»ñáõÙ</t>
  </si>
  <si>
    <t xml:space="preserve"> -Þ»Ýù»ñÇ ¨ ßÇÝáõÃÛáõÝÝ»ñÇ Ï³éáõóáõÙ</t>
  </si>
  <si>
    <t xml:space="preserve"> -Þ»Ýù»ñÇ ¨ ßÇÝáõÃÛáõÝÝ»ñÇ Ï³åÇï³É í»ñ³Ýáñá·áõÙ</t>
  </si>
  <si>
    <t xml:space="preserve"> -îñ³Ýëåáñï³ÛÇÝ ë³ñù³íáñáõÙÝ»ñ</t>
  </si>
  <si>
    <t xml:space="preserve"> -²ÛÉ Ù»ù»Ý³Ý»ñ ¨ ë³ñù³íáñáõÙÝ»ñ</t>
  </si>
  <si>
    <t xml:space="preserve"> -¿Ý»ñ·»ïÇÏ  Í³é³ÛáõÃÛáõÝÝ»ñ</t>
  </si>
  <si>
    <t xml:space="preserve">².   ÀÜÂ²òÆÎ  Ì²Êêºðª                                                                                                                                    ÀÜ¸²ØºÜÀ,                                                                                             </t>
  </si>
  <si>
    <t xml:space="preserve"> -Ü³Ë³·Í³Ñ»ï³½áï³Ï³Ý Í³Ëë»ñ</t>
  </si>
  <si>
    <t xml:space="preserve"> -àã-ÝÛáõÃ³Ï³Ý ÑÇÙÝ³Ï³Ý ÙÇçáóÝ»ñ</t>
  </si>
  <si>
    <t>4612</t>
  </si>
  <si>
    <t>4621</t>
  </si>
  <si>
    <t>4622</t>
  </si>
  <si>
    <t>í³ñã³Ï³Ý µÛáõç»</t>
  </si>
  <si>
    <t xml:space="preserve">                                         </t>
  </si>
  <si>
    <r>
      <t xml:space="preserve"> </t>
    </r>
    <r>
      <rPr>
        <u val="single"/>
        <sz val="14"/>
        <rFont val="Arial Armenian"/>
        <family val="2"/>
      </rPr>
      <t>Ð²îì²Ì 6</t>
    </r>
  </si>
  <si>
    <t xml:space="preserve"> Ð²Ø²ÚÜøÆ  ´ÚàôæºÆ Ì²ÊêºðÀ` Àêî ´Úàôæºî²ÚÆÜ Ì²ÊêºðÆ  ¶àðÌ²è²Î²Ü ºì îÜîºê²¶Æî²Î²Ü  ¸²ê²Î²ð¶Ø²Ü</t>
  </si>
  <si>
    <t xml:space="preserve">                      ՀԱՄԱՅՆՔԻ ՂԵԿԱՎԱՐ՝ Պ. ՊԱՊԻԿՅԱՆ   </t>
  </si>
  <si>
    <t xml:space="preserve"> - ենթակա է ուղղման համայնքի բյուջեի ֆոնդային  մաս  (տող 8191 - տող 8192)</t>
  </si>
  <si>
    <t>Բ. ԱՐՏԱՔԻՆ ԱՂԲՅՈՒՐՆԵՐ  (տող 8210)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</si>
  <si>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</si>
  <si>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</si>
  <si>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</si>
  <si>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</si>
  <si>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</si>
  <si>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</si>
  <si>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</si>
  <si>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</si>
  <si>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</si>
  <si>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</si>
  <si>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</si>
  <si>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</si>
  <si>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</si>
  <si>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</si>
  <si>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</si>
  <si>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</si>
  <si>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</si>
  <si>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</si>
  <si>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</si>
  <si>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</si>
  <si>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</si>
  <si>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</si>
  <si>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</si>
  <si>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</si>
  <si>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</si>
  <si>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</si>
  <si>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</si>
  <si>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</si>
  <si>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</si>
  <si>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</si>
  <si>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1112</t>
  </si>
  <si>
    <t>1121</t>
  </si>
  <si>
    <t>1131</t>
  </si>
  <si>
    <t>1132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</si>
  <si>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</si>
  <si>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</si>
  <si>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 xml:space="preserve">  îáÕÇ NN</t>
  </si>
  <si>
    <t>ÀÜ¸²ØºÜÀ Ì²Êêºð (ïáÕ2100+ïáÕ2200+ïáÕ2300+ïáÕ2400+ïáÕ2500+ïáÕ2600+ ïáÕ2700+ïáÕ2800+ïáÕ2900+ïáÕ3000+ïáÕ3100)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</si>
  <si>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</si>
  <si>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</si>
  <si>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</si>
  <si>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</si>
  <si>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</si>
  <si>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</si>
  <si>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</si>
  <si>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 Գ. ՈՉ ՖԻՆԱՆՍԱԿԱՆ ԱԿՏԻՎՆԵՐԻ ԻՐԱՑՈՒՄԻՑ ՄՈՒՏՔԵՐ (տող6100+տող6200+տող6300+տող6400)</t>
  </si>
  <si>
    <t xml:space="preserve">1.1. ՀԻՄՆԱԿԱՆ ՄԻՋՈՑՆԵՐԻ ԻՐԱՑՈՒՄԻՑ ՄՈՒՏՔԵՐ (տող6110+տող6120+տող6130) 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</si>
  <si>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</si>
  <si>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</si>
  <si>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</si>
  <si>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>1.2. ՊԱՇԱՐՆԵՐԻ ԻՐԱՑՈՒՄԻՑ ՄՈՒՏՔԵՐ (տող6210+տող6220)</t>
  </si>
  <si>
    <t xml:space="preserve"> ՌԱԶՄԱՎԱՐԱԿԱՆ ՀԱՄԱՅՆՔԱՅԻՆ ՊԱՇԱՐՆԵՐԻ ԻՐԱՑՈՒՄԻՑ ՄՈՒՏՔԵՐ</t>
  </si>
  <si>
    <t>ԱՅԼ ՊԱՇԱՐՆԵՐԻ ԻՐԱՑՈՒՄԻՑ ՄՈՒՏՔԵՐ (տող6221+տող6222+տող6223)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</si>
  <si>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</si>
  <si>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</si>
  <si>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</si>
  <si>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1.3. ԲԱՐՁՐԱՐԺԵՔ ԱԿՏԻՎՆԵՐԻ ԻՐԱՑՈՒՄԻՑ ՄՈՒՏՔԵՐ   (տող 6310)</t>
  </si>
  <si>
    <t>ԲԱՐՁՐԱՐԺԵՔ ԱԿՏԻՎՆԵՐԻ ԻՐԱՑՈՒՄԻՑ ՄՈՒՏՔԵՐ</t>
  </si>
  <si>
    <t>1.4. ՉԱՐՏԱԴՐՎԱԾ ԱԿՏԻՎՆԵՐԻ ԻՐԱՑՈՒՄԻՑ ՄՈՒՏՔԵՐ`                               (տող6410+տող6420+տող6430+տող6440)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</si>
  <si>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</si>
  <si>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</si>
  <si>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</si>
  <si>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</si>
  <si>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t xml:space="preserve">             ԸՆԴԱՄԵՆԸ  ԾԱԽՍԵՐ (տող4050+տող5000+տող 6000)</t>
  </si>
  <si>
    <t>ՀԱՏՎԱԾ 3</t>
  </si>
  <si>
    <t>ՀԱՄԱՅՆՔԻ  ԲՅՈՒՋԵԻ  ԾԱԽՍԵՐԸ`  ԸՍՏ  ԲՅՈՒՋԵՏԱՅԻՆ ԾԱԽՍԵՐԻ ՏՆՏԵՍԱԳԻՏԱԿԱՆ ԴԱՍԱԿԱՐԳՄԱՆ</t>
  </si>
  <si>
    <t xml:space="preserve">                 </t>
  </si>
  <si>
    <t xml:space="preserve">Բյուջետային ծախսերի տնտեսագիտական դասակարգման հոդվածների </t>
  </si>
  <si>
    <t>անվանումները</t>
  </si>
  <si>
    <t xml:space="preserve">                         ԸՆԴԱՄԵՆԸ`                                 (տող 8100+տող 8200), (տող 8000 հակառակ նշանով)</t>
  </si>
  <si>
    <t xml:space="preserve">                Ա. ՆԵՐՔԻՆ ԱՂԲՅՈՒՐՆԵՐ                       (տող 8110+տող 8160), (տող 8010 - տող 8200) </t>
  </si>
  <si>
    <t>1. ՓՈԽԱՌՈՒ ՄԻՋՈՑՆԵՐ                            (տող 8111+տող 8120)</t>
  </si>
  <si>
    <t xml:space="preserve"> 1.1. Արժեթղթեր (բացառությամբ բաժնետոմսերի և կապիտալում այլ մասնակցության) (տող 8112+ տող 8113)</t>
  </si>
  <si>
    <t xml:space="preserve">  - թողարկումից և տեղաբաշխումից մուտքեր</t>
  </si>
  <si>
    <t xml:space="preserve">  - հիմնական գումարի մարում</t>
  </si>
  <si>
    <t xml:space="preserve">1.2. Վարկեր և փոխատվություններ (ստացում և մարում)   (տող 8121+տող8140) </t>
  </si>
  <si>
    <t xml:space="preserve">1.2.1. Վարկեր (տող 8122+ տող 8130) </t>
  </si>
  <si>
    <t xml:space="preserve">  - վարկերի ստացում  (տող 8123+ տող 8124)</t>
  </si>
  <si>
    <t>պետական բյուջեից</t>
  </si>
  <si>
    <t>այլ աղբյուրներից</t>
  </si>
  <si>
    <t xml:space="preserve">  - ստացված վարկերի հիմնական  գումարի մարում   (տող 8131+ տող 8132)</t>
  </si>
  <si>
    <t>ՀՀ պետական բյուջեին</t>
  </si>
  <si>
    <t>այլ աղբյուրներին</t>
  </si>
  <si>
    <t>1.2.2. Փոխատվություններ  (տող 8141+ տող 8150)</t>
  </si>
  <si>
    <t xml:space="preserve">  - բյուջետային փոխատվությունների ստացում   (տող 8142+ տող 8143) </t>
  </si>
  <si>
    <t>ՀՀ պետական բյուջեից</t>
  </si>
  <si>
    <t>ՀՀ այլ համայնքների բյուջեներից</t>
  </si>
  <si>
    <t xml:space="preserve">  - ստացված փոխատվությունների գումարի մարում  (տող 8151+ տող 8152) </t>
  </si>
  <si>
    <t>ՀՀ այլ համայնքների բյուջեներին</t>
  </si>
  <si>
    <t>2. ՖԻՆԱՆՍԱԿԱՆ ԱԿՏԻՎՆԵՐ              (տող8161+տող8170+տող8190-տող8197+տող8198+տող8199)</t>
  </si>
  <si>
    <t xml:space="preserve">2.1. Բաժնետոմսեր և կապիտալում այլ մասնակցություն  (տող 8162+ տող 8163 + տող 8164) 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</si>
  <si>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</si>
  <si>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</si>
  <si>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</si>
  <si>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>2.2. Փոխատվություններ  (տող 8171+ տող 8172)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</si>
  <si>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</si>
  <si>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</si>
  <si>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>2.3. Համայնքի բյուջեի միջոցների տարեսկզբի ազատ  մնացորդը`                     (տող 8191+տող 8194-տող 8193)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</si>
  <si>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</si>
  <si>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</si>
  <si>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</si>
  <si>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</si>
  <si>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</si>
  <si>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</si>
  <si>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</si>
  <si>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(տող8010- տող 8110 - տող 8161 - տող 8170- տող 8190- տող 8197- տող 8198 - տող 8210)</t>
  </si>
  <si>
    <t>որից` ծախսերի ֆինանսավորմանը չուղղված համայնքի բյուջեի միջոցների տարեսկզբի ազատ մնացորդի գումարը</t>
  </si>
  <si>
    <t>1. ՓՈԽԱՌՈՒ ՄԻՋՈՑՆԵՐ                              (տող 8211+տող 8220)</t>
  </si>
  <si>
    <t xml:space="preserve"> 1.1. Արժեթղթեր (բացառությամբ բաժնետոմսերի և կապիտալում այլ մասնակցության)  (տող 8212+ տող 8213)</t>
  </si>
  <si>
    <r>
      <t xml:space="preserve"> -</t>
    </r>
    <r>
      <rPr>
        <i/>
        <sz val="10"/>
        <color indexed="8"/>
        <rFont val="Arial Armenian"/>
        <family val="2"/>
      </rPr>
      <t>Þ»Ýù»ñÇ ¨ ßÇÝáõÃÛáõÝÝ»ñÇ Ï³åÇï³É í»ñ³Ýáñá·áõÙ</t>
    </r>
  </si>
  <si>
    <t>1,1 ²ßË³ï³ÝùÇ í³ñÓ³ïñáõÃÛáõÝ</t>
  </si>
  <si>
    <t xml:space="preserve">  411100</t>
  </si>
  <si>
    <t xml:space="preserve">  411200</t>
  </si>
  <si>
    <t xml:space="preserve"> -ø³Õ³ù³óÇ³Ï³Ý, ¹³ï³Ï³Ý ¨ å»ï³Ï³Ý Í³é³ÛáÕÝ»ñÇ å³ñ·¨³ïñáõÙ </t>
  </si>
  <si>
    <t>411300</t>
  </si>
  <si>
    <t xml:space="preserve"> -ÐÐ ýÇÝ³ÝëÝ»ñÇ ¨ ¿ÏáÝáÙÇÏ³ÛÇ Ý³Ë³ñ³ñáõÃÛ³Ý, Ñ³ñÏ³ÛÇÝ ¨ Ù³ùë³ÛÇÝ Ù³ñÙÇÝÝ»ñÇ ³ßË³ïáÕÝ»ñÇ å³ñ·¨³ïñáõÙ</t>
  </si>
  <si>
    <t>411400</t>
  </si>
  <si>
    <t>411500</t>
  </si>
  <si>
    <t>General Services</t>
  </si>
  <si>
    <t xml:space="preserve">²ßË³ï³Ï³½ÙÇ /Ï³¹ñ»ñÇ/ ·Íáí ÁÝ¹Ñ³Ýáõñ µÝáõÛÃÇ Í³é³ÛáõÃÛáõÝÝ»ñ </t>
  </si>
  <si>
    <t>Î³åÇï³É ¹ñ³Ù³ßÝáñÑÝ»ñ å»ï³Ï³Ý Ï³é³í³ñÙ³Ý Ñ³ïí³ÍÇÝ</t>
  </si>
  <si>
    <t>Î³åÇï³É ëáõµí»ÝóÇ³Ý»ñ Ñ³Ù³ÛÝùÝ»ñÇÝ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</si>
  <si>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</si>
  <si>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</si>
  <si>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</si>
  <si>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</si>
  <si>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</si>
  <si>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</si>
  <si>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</si>
  <si>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</si>
  <si>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</si>
  <si>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</si>
  <si>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</si>
  <si>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</si>
  <si>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</si>
  <si>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</si>
  <si>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</si>
  <si>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</si>
  <si>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</si>
  <si>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</si>
  <si>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</si>
  <si>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</si>
  <si>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</si>
  <si>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</si>
  <si>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</si>
  <si>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</si>
  <si>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</si>
  <si>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</si>
  <si>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</si>
  <si>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</si>
  <si>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</si>
  <si>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</si>
  <si>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</si>
  <si>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</si>
  <si>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</si>
  <si>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Þðæ²Î² ØÆæ²ì²ÚðÆ ä²Þîä²ÜàôÂÚàôÜ (ïáÕ2510+ïáÕ2520+ïáÕ2530+ïáÕ2540+ïáÕ2550+ïáÕ2560)</t>
  </si>
  <si>
    <t>´Ü²Î²ð²Ü²ÚÆÜ ÞÆÜ²ð²ðàôÂÚàôÜ ºì ÎàØàôÜ²È Ì²è²ÚàôÂÚàôÜ (ïáÕ3610+ïáÕ3620+ïáÕ3630+ïáÕ3640+ïáÕ3650+ïáÕ3660)</t>
  </si>
  <si>
    <t>²èàÔæ²ä²ÐàôÂÚàôÜ (ïáÕ2710+ïáÕ2720+ïáÕ2730+ïáÕ2740+ïáÕ2750+ïáÕ2760)</t>
  </si>
  <si>
    <t xml:space="preserve"> - ì×³ñÝ»ñ êáóÇ³É³Ï³Ý ³å³Ñáí³·ñáõÃÛ³Ý å»ï³Ï³Ý ÑÇÙÝ³¹ñ³ÙÇÝ 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</si>
  <si>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</si>
  <si>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</si>
  <si>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</si>
  <si>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</si>
  <si>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</si>
  <si>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</si>
  <si>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</si>
  <si>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1.2. Վարկեր և փոխատվություններ (ստացում և մարում)                                                   (տող 8221+տող 8240)</t>
  </si>
  <si>
    <t>1.2.1. Վարկեր  (տող 8222+ տող 8230)</t>
  </si>
  <si>
    <t xml:space="preserve">  - վարկերի ստացում</t>
  </si>
  <si>
    <t xml:space="preserve">  - ստացված վարկերի հիմնական  գումարի մարում</t>
  </si>
  <si>
    <t>1.2.2. Փոխատվություններ  (տող 8241+ տող 8250)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</si>
  <si>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</si>
  <si>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</si>
  <si>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ՀԱՏՎԱԾ  5</t>
  </si>
  <si>
    <t>ՀԱՄԱՅՆՔԻ  ԲՅՈՒՋԵԻ  ՀԱՎԵԼՈՒՐԴԻ  ՕԳՏԱԳՈՐԾՄԱՆ  ՈՒՂՂՈՒԹՅՈՒՆՆԵՐԸ  ԿԱՄ ԴԵՖԻՑԻՏԻ (ՊԱԿԱՍՈՒՐԴԻ)  ՖԻՆԱՆՍԱՎՈՐՄԱՆ  ԱՂԲՅՈՒՐՆԵՐԸ</t>
  </si>
  <si>
    <t xml:space="preserve">Տողի NN  </t>
  </si>
  <si>
    <t>ԸՆԴԱՄԵՆԸ ՀԱՎԵԼՈՒՐԴԸ ԿԱՄ ԴԵՖԻՑԻՏԸ (ՊԱԿԱՍՈՒՐԴԸ)</t>
  </si>
  <si>
    <t xml:space="preserve">  ՀԱՏՎԱԾ  4</t>
  </si>
  <si>
    <t>ՀԱՄԱՅՆՔԻ ԲՅՈՒՋԵԻ ՄԻՋՈՑՆԵՐԻ ՏԱՐԵՎԵՐՋԻ ՀԱՎԵԼՈՒՐԴԸ  ԿԱՄ  ԴԵՖԻՑԻՏԸ  (ՊԱԿԱՍՈՒՐԴԸ)</t>
  </si>
  <si>
    <t>Ընդամենը (ս.4+ս.5)</t>
  </si>
  <si>
    <t>վարչական    մաս</t>
  </si>
  <si>
    <t>ֆոնդային    մաս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</si>
  <si>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</si>
  <si>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</si>
  <si>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</si>
  <si>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</si>
  <si>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</si>
  <si>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</si>
  <si>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</si>
  <si>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</si>
  <si>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</si>
  <si>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</si>
  <si>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</si>
  <si>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</si>
  <si>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</si>
  <si>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</si>
  <si>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</si>
  <si>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</si>
  <si>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</si>
  <si>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</si>
  <si>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Î³åÇï³É ¹ñ³Ù³ßÝáñÑÝ»ñ å»ï³Ï³Ý ¨ Ñ³Ù³ÛÝùÝ»ñÇ áã ³é¨ïñ³ÛÇÝ Ï³½Ù³Ï»ñåáõÃÛáõÝÝ»ñÇÝ</t>
  </si>
  <si>
    <t>Î³åÇï³É ¹ñ³Ù³ßÝáñÑÝ»ñ å»ï³Ï³Ý ¨ Ñ³Ù³ÛÝù³ÛÇÝ  ³é¨ïñ³ÛÇÝ Ï³½Ù³Ï»ñåáõÃÛáõÝÝ»ñÇÝ</t>
  </si>
  <si>
    <t xml:space="preserve">²ÛÉ Ï³åÇï³É ¹ñ³Ù³ßÝáñÑÝ»ñ </t>
  </si>
  <si>
    <t>465700</t>
  </si>
  <si>
    <t>6. êàòÆ²È²Î²Ü Üä²êîÜºð ºì ÎºÜê²ÂàÞ²ÎÜºð</t>
  </si>
  <si>
    <t xml:space="preserve">6.1 êàòÆ²È²Î²Ü ²ä²ÐàìàôÂÚ²Ü Üä²êîÜºð </t>
  </si>
  <si>
    <t>6.3 ÎºÜê²ÂàÞ²ÎÜºð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</si>
  <si>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</si>
  <si>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</si>
  <si>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</si>
  <si>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</si>
  <si>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</si>
  <si>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411200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</si>
  <si>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</si>
  <si>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</si>
  <si>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</si>
  <si>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</si>
  <si>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</si>
  <si>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</si>
  <si>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</si>
  <si>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>²ñï³ùÇÝ ïÝï»ë³Ï³Ý ³ç³ÏóáõÃÛáõÝ</t>
  </si>
  <si>
    <t>Social Protection Not Elsewhere Classified</t>
  </si>
  <si>
    <t>Social protection not elsewhere classified</t>
  </si>
  <si>
    <t>´³-ÅÇÝ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</si>
  <si>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</si>
  <si>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</si>
  <si>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</si>
  <si>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</si>
  <si>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</si>
  <si>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512900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</si>
  <si>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</si>
  <si>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</si>
  <si>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</si>
  <si>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</si>
  <si>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</si>
  <si>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</si>
  <si>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</si>
  <si>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</si>
  <si>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¶ÛáõÕ³ïÝï»ëáõÃÛáõÝ, ³Ýï³é³ÛÇÝ ïÝï»ëáõÃÛáõÝ, ÓÏÝáñëáõÃÛáõÝ ¨ áñëáñ¹áõÃÛáõÝ</t>
  </si>
  <si>
    <t>484200</t>
  </si>
  <si>
    <t>7.5 Î²è²ì²ðØ²Ü Ø²ðØÆÜÜºðÆ ¶àðÌàôÜºàôÂÚ²Ü Ðºîºì²Üøàì ²è²æ²ò²Ì ìÜ²êÜºðÆ Î²Ø ìÜ²êì²ÌøÜºðÆ ìºð²Î²Ü¶ÜàôØ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</si>
  <si>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</si>
  <si>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</si>
  <si>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</si>
  <si>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</si>
  <si>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R&amp;D Communications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</si>
  <si>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</si>
  <si>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</si>
  <si>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</si>
  <si>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</si>
  <si>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</si>
  <si>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</si>
  <si>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</si>
  <si>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</si>
  <si>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</si>
  <si>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</si>
  <si>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</si>
  <si>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</si>
  <si>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</si>
  <si>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</si>
  <si>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</si>
  <si>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</si>
  <si>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 xml:space="preserve">êáóÇ³É³Ï³Ý Ñ³ïáõÏ ³ñïáÝáõÃÛáõÝÝ»ñ (³ÛÉ ¹³ë»ñÇÝ ãå³ïÏ³ÝáÕ) </t>
  </si>
  <si>
    <t>Social Exclusion Not Elsewhere Classified</t>
  </si>
  <si>
    <t xml:space="preserve">Î³åÇï³É ¹ñ³Ù³ßÝáñÑÝ»ñ å»ï³Ï³Ý Ñ³ïí³ÍÇ ³ÛÉ Ù³Ï³ñ¹³ÏÝ»ñÇÝ </t>
  </si>
  <si>
    <t xml:space="preserve"> -êáõµëÇ¹Ç³Ý»ñ áã å»ï³Ï³Ý áã  ýÇÝ³Ýë³Ï³Ý  Ï³½Ù³Ï»ñåáõÃÛáõÝÝ»ñÇÝ </t>
  </si>
  <si>
    <t>452100</t>
  </si>
  <si>
    <t xml:space="preserve"> -êáõµëÇ¹Ç³Ý»ñ áã å»ï³Ï³Ý   ýÇÝ³Ýë³Ï³Ý  Ï³½Ù³Ï»ñåáõÃÛáõÝÝ»ñÇÝ </t>
  </si>
  <si>
    <t>452200</t>
  </si>
  <si>
    <t>5.¸ñ³Ù³ßÝáñÑÝ»ñ</t>
  </si>
  <si>
    <t xml:space="preserve"> -Ï»Ýë³Ãáß³ÏÝ»ñ</t>
  </si>
  <si>
    <t>474100</t>
  </si>
  <si>
    <t>-¶»á¹»½Ç³Ï³Ý ù³ñï»½³·ñ³Ï³Ý Í³Ëë»ñ</t>
  </si>
  <si>
    <t>513300</t>
  </si>
  <si>
    <t>-Ü³Ë³·Í³Ñ»ï³½áï³Ï³Ý Í³Ëë»ñ</t>
  </si>
  <si>
    <t>513400</t>
  </si>
  <si>
    <t>4.â²ðî²¸ðì²Ì ԱԿՏԻՎՆԵՐ</t>
  </si>
  <si>
    <t xml:space="preserve"> -ì»ñ³í³×³éùÇ Ñ³Ù³ñ Ý³Ë³ï»ëí³Í ³åñ³ÝùÝ»ñ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</si>
  <si>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</si>
  <si>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</si>
  <si>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</si>
  <si>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²ÛÉ Ï³åÇï³É ¹ñ³Ù³ßÝáñÑÝ»ñ Ñ³Ù³ÛÝùÝ»ñÇÝ</t>
  </si>
  <si>
    <t>2.4 ²ÛÉ Ù³ëÝ³·Çï³Ï³Ý Í³é³ÛáõÃÛáõÝÝ»ñÇ Ó»éù µ»ñáõÙ</t>
  </si>
  <si>
    <t>424100</t>
  </si>
  <si>
    <t>2.5 ÀÝÃ³óÇÏ Ýáñá·áõÙ ¨ å³Ñå³ÝáõÙ (Í³é³ÛáõÃÛáõÝÝ»ñ ¨ ÝÛáõÃ»ñ)</t>
  </si>
  <si>
    <t>425100</t>
  </si>
  <si>
    <t>425200</t>
  </si>
  <si>
    <t>2.6  ÜÛáõÃ»ñ</t>
  </si>
  <si>
    <t>426100</t>
  </si>
  <si>
    <t>426200</t>
  </si>
  <si>
    <t xml:space="preserve"> -ì»ñ³å³ïñ³ëïÙ³Ý ¨ áõëáõóÙ³Ý ÝÛáõÃ»ñ </t>
  </si>
  <si>
    <t>426300</t>
  </si>
  <si>
    <t>426400</t>
  </si>
  <si>
    <t>426500</t>
  </si>
  <si>
    <t>426600</t>
  </si>
  <si>
    <t>426700</t>
  </si>
  <si>
    <t>426900</t>
  </si>
  <si>
    <t>3 îáÏáë³í×³ñÝ»ñ</t>
  </si>
  <si>
    <t>441100</t>
  </si>
  <si>
    <t>441200</t>
  </si>
  <si>
    <t>442100</t>
  </si>
  <si>
    <t>442200</t>
  </si>
  <si>
    <t>öáË³éáõÃÛáõÝÝ»ñÇ Ñ»ï Ï³åí³Í í×³ñÝ»ñ</t>
  </si>
  <si>
    <t>443100</t>
  </si>
  <si>
    <t>443200</t>
  </si>
  <si>
    <t>443300</t>
  </si>
  <si>
    <t>4. êáõµëÇ¹Ç³Ý»ñ</t>
  </si>
  <si>
    <t xml:space="preserve"> -êáõµëÇ¹Ç³Ý»ñ áã-ýÇÝ³Ýë³Ï³Ý å»ï³Ï³Ý Ï³½Ù³Ï»ñåáõÃÛáõÝÝ»ñÇÝ </t>
  </si>
  <si>
    <t>451100</t>
  </si>
  <si>
    <t xml:space="preserve"> -êáõµëÇ¹Ç³Ý»ñ ýÇÝ³Ýë³Ï³Ý å»ï³Ï³Ý Ï³½Ù³Ï»ñåáõÃÛáõÝÝ»ñÇÝ </t>
  </si>
  <si>
    <t>451200</t>
  </si>
  <si>
    <t>¸ñ³Ù³ßÝáñÑÝ»ñ ÙÇç³½·³ÛÇÝ Ï³½Ù³Ï»ñåáõÃÛáõÝÝ»ñÇÝ</t>
  </si>
  <si>
    <t>ÀÝÃ³óÇÏ ¹ñ³Ù³ßÝáñÑÝ»ñ ÙÇç³½·³ÛÇÝ Ï³½Ù³Ï»ñåáõÃÛáõÝÝ»ñÇÝ</t>
  </si>
  <si>
    <t>Î³åÇï³É ¹ñ³Ù³ßÝáñÑ»ñ ÙÇç³½·³ÛÇÝ Ï³½Ù³Ï»ñåáõÃÛáõÝÝ»ñÇÝ</t>
  </si>
  <si>
    <t xml:space="preserve">ÀÝÃ³óÇÏ ¹ñ³Ù³ßÝáñÑÝ»ñ å»ï³Ï³Ý Ñ³ïí³ÍÇ ³ÛÉ Ù³Ï³ñ¹³ÏÝ»ñÇÝ </t>
  </si>
  <si>
    <t>ÀÝÃ³óÇÏ ¹ñ³Ù³ßÝáñÑÝ»ñ å»ï³Ï³Ý Ï³é³í³ñÙ³Ý Ñ³ïí³ÍÇÝ</t>
  </si>
  <si>
    <t>ÀÝÃ³óÇÏ ëáõµí»ÝóÇ³Ý»ñ Ñ³Ù³ÛÝùÝ»ñÇÝ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</si>
  <si>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</si>
  <si>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</si>
  <si>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</si>
  <si>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</si>
  <si>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</si>
  <si>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</si>
  <si>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</si>
  <si>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</si>
  <si>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</si>
  <si>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</si>
  <si>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</si>
  <si>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</si>
  <si>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</si>
  <si>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</si>
  <si>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</si>
  <si>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</si>
  <si>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</si>
  <si>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</si>
  <si>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</si>
  <si>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</si>
  <si>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</si>
  <si>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</si>
  <si>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</si>
  <si>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</si>
  <si>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</si>
  <si>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</si>
  <si>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</si>
  <si>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</si>
  <si>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</si>
  <si>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</si>
  <si>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</si>
  <si>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</si>
  <si>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</si>
  <si>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</si>
  <si>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</si>
  <si>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</si>
  <si>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</si>
  <si>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</si>
  <si>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412100</t>
  </si>
  <si>
    <t>413100</t>
  </si>
  <si>
    <t>2 Ì³é³ÛáõÃÛáõÝÝ»ñÇ ¨ ³åñ³ÝùÝ»ñÇ Ó»éù µ»ñáõÙ</t>
  </si>
  <si>
    <t>2.1 Þ³ñáõÝ³Ï³Ï³Ý Í³Ëë»ñ</t>
  </si>
  <si>
    <t xml:space="preserve"> -·áñÍ³éÝ³Ï³Ý ¨ µ³ÝÏ³ÛÇÝ Í³é³ÛáõÃÛáõÝÝ»ñÇ Í³Ëë»ñ</t>
  </si>
  <si>
    <t>421100</t>
  </si>
  <si>
    <t>1.äºî²Î²Ü, îºÔ²Î²Ü ÆÜøÜ²Î²è²ì²ðØ²Ü Ø²ðØÆÜÜºðÆ, ¸ð²Üò ºÜÂ²Î² ´Úàôæºî²ÚÆÜ ÐÆØÜ²ðÎÜºðÆ ²ÞÊ²îàÔÜºðÆ ²ÞÊ²î²ì²ðÒÀª ÀÜ¸²ØºÜÀ,                                                                             ³Û¹ ÃíáõÙª</t>
  </si>
  <si>
    <t xml:space="preserve"> -îÝ³ÛÇÝ ïÝï»ëáõÃÛáõÝÝ»ñÇÝ ¹ñ³Ùáí í×³ñíáÕ ëáóÇ³É³Ï³Ý ³å³ÑáíáõÃÛ³Ý í×³ñÝ»ñ</t>
  </si>
  <si>
    <t xml:space="preserve"> -êáóÇ³É³Ï³Ý ³å³ÑáíáõÃÛ³Ý µÝ»Õ»Ý Ýå³ëïÝ»ñ Í³é³ÛáõÃÛáõÝÝ»ñ Ù³ïáõóáÕÝ»ñÇÝ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</si>
  <si>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</si>
  <si>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</si>
  <si>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</si>
  <si>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</si>
  <si>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</si>
  <si>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1341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</si>
  <si>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</si>
  <si>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</si>
  <si>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</si>
  <si>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</si>
  <si>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</si>
  <si>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Hospital Services</t>
  </si>
  <si>
    <t>0</t>
  </si>
  <si>
    <t>1</t>
  </si>
  <si>
    <t xml:space="preserve">6.2 êàòÆ²È²Î²Ü ú¶ÜàôÂÚ²Ü ¸ð²Ø²Î²Ü ²ðî²Ð²ÚîàôÂÚ²Ø´ Üä²êîÜºð (´ÚàôæºÆò) </t>
  </si>
  <si>
    <t>472100</t>
  </si>
  <si>
    <t>472200</t>
  </si>
  <si>
    <t>úñ»ÝùÝ»ñÇ ÏÇñ³ñÏÙ³Ý ³ñ¹ÛáõÝùáõÙ Ñ³Ù³ÛÝùÝ»ñÇ µÛáõç»Ý»ñÇ ÏáñáõëïÝ»ñÇ ÷áËÑ³ïáõóáõÙ</t>
  </si>
  <si>
    <t>²ÛÉ ÁÝÃ³óÇÏ ¹ñ³Ù³ßÝáñÑÝ»ñ Ñ³Ù³ÛÝùÝ»ñÇÝ</t>
  </si>
  <si>
    <t>489100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</si>
  <si>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</si>
  <si>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</si>
  <si>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</si>
  <si>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</si>
  <si>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</si>
  <si>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</si>
  <si>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</si>
  <si>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</si>
  <si>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</si>
  <si>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</si>
  <si>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</si>
  <si>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</si>
  <si>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</si>
  <si>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</si>
  <si>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</si>
  <si>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</si>
  <si>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</si>
  <si>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</si>
  <si>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</si>
  <si>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</si>
  <si>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</si>
  <si>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</si>
  <si>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</si>
  <si>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</si>
  <si>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</si>
  <si>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</si>
  <si>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</si>
  <si>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</si>
  <si>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ՀՀ   Լ Ո Ռ ՈՒ   Մ Ա Ր Զ Ի</t>
  </si>
  <si>
    <t xml:space="preserve"> ԱՐԵՎԱՇՈՂ ՀԱՄԱՅՆՔԻ</t>
  </si>
  <si>
    <t xml:space="preserve">    Հաստատված է Արևաշող համայնքի</t>
  </si>
  <si>
    <r>
      <t xml:space="preserve">ԸՆԴԱՄԵՆԸ  ԵԿԱՄՈՒՏՆԵՐ                                         </t>
    </r>
    <r>
      <rPr>
        <sz val="10"/>
        <rFont val="Sylfaen"/>
        <family val="1"/>
      </rPr>
      <t>(տող100 + տող 1200+տող 1300)</t>
    </r>
  </si>
  <si>
    <t>Հատված_1</t>
  </si>
  <si>
    <t>Համայնքի բյուջեի եկամուտները</t>
  </si>
  <si>
    <t>(հազար դրամով)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</si>
  <si>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</si>
  <si>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</si>
  <si>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</si>
  <si>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</si>
  <si>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</si>
  <si>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</si>
  <si>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</si>
  <si>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</si>
  <si>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</si>
  <si>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</si>
  <si>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</si>
  <si>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>³Û¹ ÃíáõÙ`</t>
  </si>
  <si>
    <t>áñÇó`</t>
  </si>
  <si>
    <t>ä»ï³Ï³Ý µÛáõç»Çó Ñ³Ù³ÛÝùÝ»ñÇ µÛáõç»Ý»ñÇÝ ýÇÝ³Ýë³Ï³Ý Ñ³Ù³Ñ³ñÃ»óÙ³Ý ëÏ½µáõÝùáí ïñíáÕ ¹áï³óÇ³Ý»ñ</t>
  </si>
  <si>
    <t>Broadcasting and Publishing Services</t>
  </si>
  <si>
    <t>513100</t>
  </si>
  <si>
    <t>513200</t>
  </si>
  <si>
    <t>2.ä²Þ²ðÜºð</t>
  </si>
  <si>
    <t xml:space="preserve"> -è³½Ù³í³ñ³Ï³Ý å³ß³ñÝ»ñ</t>
  </si>
  <si>
    <t>521100</t>
  </si>
  <si>
    <t xml:space="preserve"> -ÜÛáõÃ»ñ ¨ å³ñ³·³Ý»ñ</t>
  </si>
  <si>
    <t>522100</t>
  </si>
  <si>
    <t>523100</t>
  </si>
  <si>
    <t>524100</t>
  </si>
  <si>
    <t>3.´²ðÒð²ðÄºø ²ÎîÆìÜºð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</si>
  <si>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</si>
  <si>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</si>
  <si>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</si>
  <si>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</si>
  <si>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</si>
  <si>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</si>
  <si>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</si>
  <si>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</si>
  <si>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</si>
  <si>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</si>
  <si>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</si>
  <si>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</si>
  <si>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</si>
  <si>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</si>
  <si>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</si>
  <si>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>6420</t>
  </si>
  <si>
    <t>6430</t>
  </si>
  <si>
    <t>Housing development</t>
  </si>
  <si>
    <t>Ð³Ù³ÛÝù³ÛÇÝ ½³ñ·³óáõÙ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</si>
  <si>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</si>
  <si>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</si>
  <si>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</si>
  <si>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</si>
  <si>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</si>
  <si>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</si>
  <si>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</si>
  <si>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</si>
  <si>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</si>
  <si>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</si>
  <si>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</si>
  <si>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</si>
  <si>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</si>
  <si>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</si>
  <si>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</si>
  <si>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</si>
  <si>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</si>
  <si>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</si>
  <si>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</si>
  <si>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</si>
  <si>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</si>
  <si>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Other fuels</t>
  </si>
  <si>
    <t>Electricity</t>
  </si>
  <si>
    <t>Non-electric energy</t>
  </si>
  <si>
    <t>Ð²ê²ð²Î²Î²Ü Î²ð¶, ²Üìî²Ü¶àôÂÚàôÜ ¨ ¸²î²Î²Ü ¶àðÌàôÜºàôÂÚàôÜ (ïáÕ2310+ïáÕ2320+ïáÕ2330+ïáÕ2340+ïáÕ2350+ïáÕ2360+ïáÕ2370)</t>
  </si>
  <si>
    <t>îÜîºê²Î²Ü Ð²ð²´ºðàôÂÚàôÜÜºð (ïáÕ2410+ïáÕ2420+ïáÕ2430+ïáÕ2440+ïáÕ2450+ïáÕ2460+ïáÕ2470+ïáÕ2480+ïáÕ2490)</t>
  </si>
  <si>
    <t>6310</t>
  </si>
  <si>
    <t>6400</t>
  </si>
  <si>
    <t>6410</t>
  </si>
  <si>
    <t>4711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</si>
  <si>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</si>
  <si>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</si>
  <si>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</si>
  <si>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</si>
  <si>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</si>
  <si>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</si>
  <si>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</si>
  <si>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</si>
  <si>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</si>
  <si>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</si>
  <si>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</si>
  <si>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</si>
  <si>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</si>
  <si>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</si>
  <si>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</si>
  <si>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</si>
  <si>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</si>
  <si>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</si>
  <si>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</si>
  <si>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</si>
  <si>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</si>
  <si>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</si>
  <si>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</si>
  <si>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</si>
  <si>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</si>
  <si>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 xml:space="preserve"> - êáóÇ³É³Ï³Ý ³å³ÑáíáõÃÛ³Ý í×³ñÝ»ñ </t>
  </si>
  <si>
    <t>2.3 ä³ÛÙ³Ý³·ñ³ÛÇÝ ³ÛÉ Í³é³ÛáõÃÛáõÝÝ»ñÇ Ó»éù µ»ñáõÙ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</si>
  <si>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</si>
  <si>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</si>
  <si>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</si>
  <si>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</si>
  <si>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</si>
  <si>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</si>
  <si>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</si>
  <si>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</si>
  <si>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</si>
  <si>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</si>
  <si>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</si>
  <si>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 xml:space="preserve"> - Þ»Ýù»ñÇ ¨ ßÇÝáõÃÛáõÝÝ»ñÇ ßÇÝ³ñ³ñáõÃÛáõÝ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</si>
  <si>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</si>
  <si>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</si>
  <si>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</si>
  <si>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</si>
  <si>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</si>
  <si>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</si>
  <si>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</si>
  <si>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</si>
  <si>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</si>
  <si>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</si>
  <si>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</si>
  <si>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1342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</si>
  <si>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</si>
  <si>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</si>
  <si>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</si>
  <si>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</si>
  <si>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</si>
  <si>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</si>
  <si>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</si>
  <si>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</si>
  <si>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</si>
  <si>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</si>
  <si>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</si>
  <si>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</si>
  <si>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</si>
  <si>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</si>
  <si>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</si>
  <si>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</si>
  <si>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</si>
  <si>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2</t>
  </si>
  <si>
    <t>4712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</si>
  <si>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</si>
  <si>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</si>
  <si>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</si>
  <si>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</si>
  <si>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</si>
  <si>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</si>
  <si>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</si>
  <si>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</si>
  <si>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</si>
  <si>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</si>
  <si>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</si>
  <si>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</si>
  <si>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</si>
  <si>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</si>
  <si>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</si>
  <si>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</si>
  <si>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</si>
  <si>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</si>
  <si>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</si>
  <si>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</si>
  <si>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</si>
  <si>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</si>
  <si>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</si>
  <si>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</si>
  <si>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</si>
  <si>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</si>
  <si>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</si>
  <si>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</si>
  <si>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</si>
  <si>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 xml:space="preserve">  413100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</si>
  <si>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</si>
  <si>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</si>
  <si>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</si>
  <si>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>543100</t>
  </si>
  <si>
    <t>544100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</si>
  <si>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</si>
  <si>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</si>
  <si>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</si>
  <si>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</si>
  <si>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</si>
  <si>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</si>
  <si>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</si>
  <si>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</si>
  <si>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</si>
  <si>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</si>
  <si>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</si>
  <si>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</si>
  <si>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 xml:space="preserve"> </t>
  </si>
  <si>
    <t>4637</t>
  </si>
  <si>
    <t>4638</t>
  </si>
  <si>
    <t>4639</t>
  </si>
  <si>
    <t>Þ²ðÄ²Î²Ü ¶àôÚøÆ Æð²òàôØÆò Øàôîøºð</t>
  </si>
  <si>
    <t xml:space="preserve">²ÜÞ²ðÄ ¶àôÚøÆ Æð²òàôØÆò Øàôîøºð </t>
  </si>
  <si>
    <t>²ÚÈ ÐÆØÜ²Î²Ü ØÆæàòÜºðÆ Æð²òàôØÆò Øàôîøºð</t>
  </si>
  <si>
    <t>482400</t>
  </si>
  <si>
    <t>7.3 ¸²î²ð²ÜÜºðÆ ÎàÔØÆò ÜÞ²Ü²Îì²Ì îàôÚÄºð ºì îàô¶²ÜøÜºð</t>
  </si>
  <si>
    <t xml:space="preserve"> -¸³ï³ñ³ÝÝ»ñÇ ÏáÕÙÇó Ýß³Ý³Ïí³Í ïáõÛÅ»ñ ¨ ïáõ·³ÝùÝ»ñ</t>
  </si>
  <si>
    <t>483100</t>
  </si>
  <si>
    <t>7.4 ´Ü²Î²Ü ²ÔºîÜºðÆò Î²Ø ²ÚÈ ´Ü²Î²Ü ä²îÖ²èÜºðàì ²è²æ²ò²Ì ìÜ²êÜºðÆ Î²Ø ìÜ²êì²ÌøÜºðÆ ìºð²Î²Ü¶ÜàôØ</t>
  </si>
  <si>
    <t>484100</t>
  </si>
  <si>
    <t>485100</t>
  </si>
  <si>
    <t>7.6 ²ÚÈ Ì²Êêºð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</si>
  <si>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</si>
  <si>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</si>
  <si>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</si>
  <si>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</si>
  <si>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</si>
  <si>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</si>
  <si>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</si>
  <si>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>472300</t>
  </si>
  <si>
    <t>472400</t>
  </si>
  <si>
    <t xml:space="preserve"> -ÐÇí³Ý¹áõÃÛ³Ý ¨ Ñ³ßÙ³Ý¹³ÙáõÃÛ³Ý Ýå³ëïÝ»ñ µÛáõç»Çó</t>
  </si>
  <si>
    <t xml:space="preserve"> -Ø³ÛñáõÃÛ³Ý Ýå³ëïÝ»ñ µÛáõç»Çó</t>
  </si>
  <si>
    <t xml:space="preserve"> -ºñ»Ë³Ý»ñÇ Ï³Ù ÁÝï³Ý»Ï³Ý Ýå³ëïÝ»ñ µÛáõç»Çó</t>
  </si>
  <si>
    <t xml:space="preserve"> -¶áñÍ³½ñÏáõÃÛ³Ý Ýå³ëïÝ»ñ µÛáõç»Çó</t>
  </si>
  <si>
    <t>ÎðÂàôÂÚàôÜ (ïáÕ2910+ïáÕ2920+ïáÕ2930+ïáÕ2940+ïáÕ2950+ïáÕ2960+ïáÕ2970+ïáÕ2980)</t>
  </si>
  <si>
    <t xml:space="preserve">êàòÆ²È²Î²Ü ä²Þîä²ÜàôÂÚàôÜ (ïáÕ3010+ïáÕ3020+ïáÕ3030+ïáÕ3040+ïáÕ3050+ïáÕ3060+ïáÕ3070+ïáÕ3080+ïáÕ3090) </t>
  </si>
  <si>
    <t>ÐÆØÜ²Î²Ü ´²ÄÆÜÜºðÆÜ â¸²êìàÔ ä²Ðàôêî²ÚÆÜ üàÜ¸ºð (ïáÕ3110)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</si>
  <si>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</si>
  <si>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</si>
  <si>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</si>
  <si>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</si>
  <si>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</si>
  <si>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</si>
  <si>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</si>
  <si>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</si>
  <si>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</si>
  <si>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</si>
  <si>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</si>
  <si>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</si>
  <si>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</si>
  <si>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</si>
  <si>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</si>
  <si>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</si>
  <si>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</si>
  <si>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</si>
  <si>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</si>
  <si>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</si>
  <si>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</si>
  <si>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</si>
  <si>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</si>
  <si>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</si>
  <si>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</si>
  <si>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</si>
  <si>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</si>
  <si>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</si>
  <si>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</si>
  <si>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</si>
  <si>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</si>
  <si>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</si>
  <si>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</si>
  <si>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</si>
  <si>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</si>
  <si>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</si>
  <si>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</si>
  <si>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</si>
  <si>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</si>
  <si>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</si>
  <si>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</si>
  <si>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</si>
  <si>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</si>
  <si>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</si>
  <si>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ä³ßïå³ÝáõÃÛáõÝ (³ÛÉ ¹³ë»ñÇÝ ãå³ïÏ³ÝáÕ)</t>
  </si>
  <si>
    <t>Defense Not Elsewhere Classified</t>
  </si>
  <si>
    <t>Defense not elsewhere classified</t>
  </si>
  <si>
    <t>¸ñ³Ù³ßÝáñÑÝ»ñ ûï³ñ»ñÏñÛ³ Ï³é³í³ñáõÃÛáõÝÝ»ñÇÝ</t>
  </si>
  <si>
    <t>ÀÝÃ³óÇÏ ¹ñ³Ù³ßÝáñÑÝ»ñ ûï³ñ»ñÏñÛ³ Ï³é³í³ñáõÃÛáõÝÝ»ñÇÝ</t>
  </si>
  <si>
    <t>Î³åÇï³É ¹ñ³Ù³ßÝáñÑÝ»ñ ûï³ñ»ñÏñÛ³ Ï³é³í³ñáõÃÛáõÝÝ»ñÇÝ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</si>
  <si>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</si>
  <si>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</si>
  <si>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</si>
  <si>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</si>
  <si>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</si>
  <si>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</si>
  <si>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</si>
  <si>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</si>
  <si>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</si>
  <si>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</si>
  <si>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</si>
  <si>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</si>
  <si>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472500</t>
  </si>
  <si>
    <t>472600</t>
  </si>
  <si>
    <t>472700</t>
  </si>
  <si>
    <t>472800</t>
  </si>
  <si>
    <t>472900</t>
  </si>
  <si>
    <t>7. ²ÚÈ Ì²Êêºð</t>
  </si>
  <si>
    <t xml:space="preserve">7.1 ÜìÆð²îìàôÂÚàôÜÜºð àâ-Î²è²ì²ðâ²Î²Ü (Ð²ê²ð²Î²Î²Ü) Î²¼Ø²ÎºðäàôÂÚàôÜÜºðÆÜ </t>
  </si>
  <si>
    <t>481100</t>
  </si>
  <si>
    <t>481900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</si>
  <si>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</si>
  <si>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</si>
  <si>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</si>
  <si>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</si>
  <si>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</si>
  <si>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</si>
  <si>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 xml:space="preserve">üÇÝ³Ýë³Ï³Ý ¨ Ñ³ñÏ³µÛáõç»ï³ÛÇÝ Ñ³ñ³µ»ñáõÃÛáõÝÝ»ñ </t>
  </si>
  <si>
    <t>Financial and fiscal affairs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</si>
  <si>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</si>
  <si>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</si>
  <si>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</si>
  <si>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</si>
  <si>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</si>
  <si>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</si>
  <si>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</si>
  <si>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</si>
  <si>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</si>
  <si>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</si>
  <si>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</si>
  <si>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</si>
  <si>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</si>
  <si>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 ²ÛÉ ÁÝÃ³óÇÏ ¹ñ³Ù³ßÝáñÑÝ»ñ                                                         </t>
  </si>
  <si>
    <t>463900</t>
  </si>
  <si>
    <t>1133</t>
  </si>
  <si>
    <t>1134</t>
  </si>
  <si>
    <t>1135</t>
  </si>
  <si>
    <t>1136</t>
  </si>
  <si>
    <t>1137</t>
  </si>
  <si>
    <t>1138</t>
  </si>
  <si>
    <t>6440</t>
  </si>
  <si>
    <t>8199³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</si>
  <si>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</si>
  <si>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</si>
  <si>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</si>
  <si>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</si>
  <si>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</si>
  <si>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 xml:space="preserve"> -Այլ կապիտալ դրամաշնորհներ                                         (տող 4544+տող 4547 +տող 4548)</t>
  </si>
  <si>
    <t xml:space="preserve">ՀՀ այլ համայնքներին </t>
  </si>
  <si>
    <t>1.6.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</si>
  <si>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</si>
  <si>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</si>
  <si>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</si>
  <si>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ՍՈՑԻԱԼԱԿԱՆ ՕԳՆՈՒԹՅԱՆ ԴՐԱՄԱԿԱՆ ԱՐՏԱՀԱՅՏՈՒԹՅԱՄԲ ՆՊԱՍՏՆԵՐ (ԲՅՈՒՋԵԻՑ) (տող4631+տող4632+տող4633+տող4634) 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</si>
  <si>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</si>
  <si>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</si>
  <si>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</si>
  <si>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</si>
  <si>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ԿԵՆՍԱԹՈՇԱԿՆԵՐ (տող4641) </t>
  </si>
  <si>
    <t xml:space="preserve"> -Կենսաթոշակներ</t>
  </si>
  <si>
    <t>1.7.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</si>
  <si>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</si>
  <si>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</si>
  <si>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</si>
  <si>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</si>
  <si>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</si>
  <si>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</si>
  <si>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</si>
  <si>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</si>
  <si>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</si>
  <si>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</si>
  <si>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</si>
  <si>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</si>
  <si>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</si>
  <si>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</si>
  <si>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</si>
  <si>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ԱՅԼ ԾԱԽՍԵՐ (տող4761)</t>
  </si>
  <si>
    <t xml:space="preserve"> -Այլ ծախսեր</t>
  </si>
  <si>
    <t>ՊԱՀՈՒՍՏԱՅԻՆ ՄԻՋՈՑՆԵՐ (տող4771)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</si>
  <si>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</si>
  <si>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</si>
  <si>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</si>
  <si>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</si>
  <si>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</si>
  <si>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</si>
  <si>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</si>
  <si>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</si>
  <si>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>ՄԵՔԵՆԱՆԵՐ ԵՎ ՍԱՐՔԱՎՈՐՈՒՄՆԵՐ                                       (տող5121+ տող5122+տող5123)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</si>
  <si>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</si>
  <si>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</si>
  <si>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</si>
  <si>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</si>
  <si>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</si>
  <si>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</si>
  <si>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</si>
  <si>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1.2. ՊԱՇԱՐՆԵՐ (տող5211+տող5221+տող5231+տող5241)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</si>
  <si>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</si>
  <si>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</si>
  <si>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</si>
  <si>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</si>
  <si>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>1.3. ԲԱՐՁՐԱՐԺԵՔ ԱԿՏԻՎՆԵՐ (տող 5311)</t>
  </si>
  <si>
    <t xml:space="preserve"> -Բարձրարժեք ակտիվներ</t>
  </si>
  <si>
    <t>1.4. ՉԱՐՏԱԴՐՎԱԾ ԱԿՏԻՎՆԵՐ   (տող 5411+տող 5421+տող 5431+տող5441)</t>
  </si>
  <si>
    <t xml:space="preserve"> -Հող</t>
  </si>
  <si>
    <t>(Ñ³½³ñ ¹ñ³ÙÝ»ñáí)</t>
  </si>
  <si>
    <t>Տողի NN</t>
  </si>
  <si>
    <t>Եկամտատեսակները</t>
  </si>
  <si>
    <t>Հոդվածի NN</t>
  </si>
  <si>
    <t>Ընդամենը (ս.5+ս.6)</t>
  </si>
  <si>
    <t>այդ թվում`</t>
  </si>
  <si>
    <t>վարչական մաս</t>
  </si>
  <si>
    <t>ֆոնդային մաս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</si>
  <si>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</si>
  <si>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</si>
  <si>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</si>
  <si>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</si>
  <si>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</si>
  <si>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</si>
  <si>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</si>
  <si>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</si>
  <si>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</si>
  <si>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</si>
  <si>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</si>
  <si>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</si>
  <si>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</si>
  <si>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</si>
  <si>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</si>
  <si>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</si>
  <si>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</si>
  <si>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</si>
  <si>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</si>
  <si>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423100</t>
  </si>
  <si>
    <t>423200</t>
  </si>
  <si>
    <t>423300</t>
  </si>
  <si>
    <t>423400</t>
  </si>
  <si>
    <t>423600</t>
  </si>
  <si>
    <t>423700</t>
  </si>
  <si>
    <t>423900</t>
  </si>
  <si>
    <t xml:space="preserve"> -²ÛÉ Ï³åÇï³É ¹ñ³Ù³ßÝáñÑÝ»ñ </t>
  </si>
  <si>
    <t xml:space="preserve">  ÀÝ¹³Ù»ÝÁ   (ë.7 +ë.8)</t>
  </si>
  <si>
    <t xml:space="preserve">                     </t>
  </si>
  <si>
    <t xml:space="preserve"> - ²ÛÉ Ù»ù»Ý³Ý»ñ ¨ ë³ñù³íáñáõÙÝ»ñ</t>
  </si>
  <si>
    <t>511100</t>
  </si>
  <si>
    <t>511200</t>
  </si>
  <si>
    <t>511300</t>
  </si>
  <si>
    <t>512100</t>
  </si>
  <si>
    <t xml:space="preserve"> -ì³ñã³Ï³Ý ë³ñù³íáñáõÙÝ»ñ</t>
  </si>
  <si>
    <t>512200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</si>
  <si>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</si>
  <si>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</si>
  <si>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</si>
  <si>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</si>
  <si>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</si>
  <si>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</si>
  <si>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</si>
  <si>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</si>
  <si>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</si>
  <si>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</si>
  <si>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</si>
  <si>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</si>
  <si>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</si>
  <si>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</si>
  <si>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</si>
  <si>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</si>
  <si>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</si>
  <si>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 xml:space="preserve">ÐÐ Ï³é³í³ñáõÃÛ³Ý ¨ Ñ³Ù³ÛÝùÝ»ñÇ å³Ñáõëï³ÛÇÝ ýáÝ¹ </t>
  </si>
  <si>
    <t>ÐÐ Ñ³Ù³ÛÝùÝ»ñÇ å³Ñáõëï³ÛÇÝ ýáÝ¹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</si>
  <si>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</si>
  <si>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</si>
  <si>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</si>
  <si>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</si>
  <si>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</si>
  <si>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</si>
  <si>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´Ý³Ï³ñ³Ý³ÛÇÝ ßÇÝ³ñ³ñáõÃÛáõÝ </t>
  </si>
  <si>
    <t>Post-secondary non-tertiary education</t>
  </si>
  <si>
    <t>´³ñÓñ³·áõÛÝ ÏñÃáõÃÛáõÝ</t>
  </si>
  <si>
    <t>486100</t>
  </si>
  <si>
    <t>7.7 ä²Ðàôêî²ÚÆÜ ØÆæàòÜºð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</si>
  <si>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</si>
  <si>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</si>
  <si>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</si>
  <si>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</si>
  <si>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</si>
  <si>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</si>
  <si>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</si>
  <si>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</si>
  <si>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</si>
  <si>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</si>
  <si>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</si>
  <si>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</si>
  <si>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1343</t>
  </si>
  <si>
    <t>Ð²Ü¶Æêî, ØÞ²ÎàôÚÂ ºì ÎðàÜ (ïáÕ2810+ïáÕ2820+ïáÕ2830+ïáÕ2840+ïáÕ2850+ïáÕ2860)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</si>
  <si>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</si>
  <si>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</si>
  <si>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</si>
  <si>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</si>
  <si>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</si>
  <si>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</si>
  <si>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</si>
  <si>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</si>
  <si>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</si>
  <si>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</si>
  <si>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</si>
  <si>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</si>
  <si>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</si>
  <si>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</si>
  <si>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</si>
  <si>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</si>
  <si>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 xml:space="preserve"> 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</si>
  <si>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 xml:space="preserve">  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</si>
  <si>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</si>
  <si>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7.2 Ð²ðÎºð, ä²ðî²¸Æð ìÖ²ðÜºð ºì îàôÚÄºð, àðàÜø Î²è²ì²ðØ²Ü î²ð´ºð Ø²Î²ð¸²ÎÜºðÆ ÎàÔØÆò ÎÆð²èìàôØ ºÜ ØÆØÚ²Üò ÜÎ²îØ²Ø´</t>
  </si>
  <si>
    <t>482100</t>
  </si>
  <si>
    <t>482300</t>
  </si>
  <si>
    <t>422200</t>
  </si>
  <si>
    <t>422900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</si>
  <si>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</si>
  <si>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</si>
  <si>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</si>
  <si>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</si>
  <si>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</si>
  <si>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</si>
  <si>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</si>
  <si>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</si>
  <si>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</si>
  <si>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</si>
  <si>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</si>
  <si>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>4741</t>
  </si>
  <si>
    <t>4811</t>
  </si>
  <si>
    <t>4819</t>
  </si>
  <si>
    <t>Բ, àâ-üÆÜ²Üê²Î²Ü ²ÎîÆìÜºðÆ ¶Ìàì Ì²Êêºð</t>
  </si>
  <si>
    <t>1.ÐÆØÜ²Î²Ü ØÆæàòÜºð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</si>
  <si>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</si>
  <si>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</si>
  <si>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</si>
  <si>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</si>
  <si>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</si>
  <si>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</si>
  <si>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</si>
  <si>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</si>
  <si>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</si>
  <si>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 xml:space="preserve">ÀÜ¸Ð²Üàôð ´ÜàôÚÂÆ Ð²Üð²ÚÆÜ Ì²è²ÚàôÂÚàôÜÜºð (ïáÕ2110+ïáÕ2120+ïáÕ2130+ïáÕ2140+ïáÕ2150+ïáÕ2160+ïáÕ2170+ïáÕ2180)                                                                                        </t>
  </si>
  <si>
    <t>ä²Þîä²ÜàôÂÚàôÜ (ïáÕ2210+2220+ïáÕ2230+ïáÕ2240+ïáÕ2250)</t>
  </si>
  <si>
    <t>ÀÝÃ³óÇÏ ¹ñ³Ù³ßÝáñÑÝ»ñ å»ï³Ï³Ý ¨ Ñ³Ù³ÛÝùÝ»ñÇ áã ³é¨ïñ³ÛÇÝ Ï³½Ù³Ï»ñåáõÃÛáõÝÝ»ñÇÝ</t>
  </si>
  <si>
    <t>ÀÝÃ³óÇÏ ¹ñ³Ù³ßÝáñÑÝ»ñ å»ï³Ï³Ý ¨ Ñ³Ù³ÛÝùÝ»ñÇ  ³é¨ïñ³ÛÇÝ Ï³½Ù³Ï»ñåáõÃÛáõÝÝ»ñÇÝ</t>
  </si>
  <si>
    <t>²ÛÉ ÁÝÃ³óÇÏ ¹ñ³Ù³ßÝáñÑÝ»ñ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</si>
  <si>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</si>
  <si>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</si>
  <si>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</si>
  <si>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</si>
  <si>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</si>
  <si>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</si>
  <si>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</si>
  <si>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</si>
  <si>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</si>
  <si>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</si>
  <si>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</si>
  <si>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</si>
  <si>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</si>
  <si>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</si>
  <si>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</si>
  <si>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</si>
  <si>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</si>
  <si>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</si>
  <si>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 xml:space="preserve"> ԱՅԼ ՀԻՄՆԱԿԱՆ ՄԻՋՈՑՆԵՐ  (տող 5131+տող 5132+տող 5133+ տող5134)</t>
  </si>
  <si>
    <t xml:space="preserve"> - տեղական ինքնակառավրման մարմիններին  (տող  4545+տող 4546)</t>
  </si>
  <si>
    <t>ավագանու 2021 թվականի հունվարի 15-ի N 2-Ն որոշմամբ</t>
  </si>
  <si>
    <t xml:space="preserve">2021 ԹՎԱԿԱՆԻ ԲՅՈՒՋԵ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</si>
</sst>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0000"/>
    <numFmt numFmtId="187" formatCode="000"/>
    <numFmt numFmtId="188" formatCode="000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0.000"/>
    <numFmt numFmtId="195" formatCode="0.0000"/>
  </numFmts>
  <fonts count="73">
    <font>
      <sz val="10"/>
      <name val="Arial"/>
      <family val="0"/>
    </font>
    <font>
      <sz val="10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i/>
      <sz val="9"/>
      <name val="Arial Armenian"/>
      <family val="2"/>
    </font>
    <font>
      <i/>
      <sz val="10"/>
      <color indexed="8"/>
      <name val="Arial Armenian"/>
      <family val="2"/>
    </font>
    <font>
      <u val="single"/>
      <sz val="14"/>
      <name val="Arial Armenian"/>
      <family val="2"/>
    </font>
    <font>
      <sz val="14"/>
      <name val="Arial Armenian"/>
      <family val="2"/>
    </font>
    <font>
      <sz val="22"/>
      <name val="Arial Armenian"/>
      <family val="2"/>
    </font>
    <font>
      <sz val="12"/>
      <name val="Times Armenian"/>
      <family val="1"/>
    </font>
    <font>
      <i/>
      <sz val="8"/>
      <name val="Arial Armenian"/>
      <family val="2"/>
    </font>
    <font>
      <i/>
      <sz val="12"/>
      <name val="Arial Armenian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22"/>
      <name val="Sylfaen"/>
      <family val="1"/>
    </font>
    <font>
      <sz val="12"/>
      <name val="Sylfaen"/>
      <family val="1"/>
    </font>
    <font>
      <sz val="10"/>
      <name val="Sylfaen"/>
      <family val="1"/>
    </font>
    <font>
      <sz val="16"/>
      <name val="Sylfaen"/>
      <family val="1"/>
    </font>
    <font>
      <sz val="18"/>
      <name val="Sylfaen"/>
      <family val="1"/>
    </font>
    <font>
      <sz val="14"/>
      <name val="Sylfaen"/>
      <family val="1"/>
    </font>
    <font>
      <sz val="8"/>
      <name val="Sylfaen"/>
      <family val="1"/>
    </font>
    <font>
      <sz val="9"/>
      <name val="Sylfaen"/>
      <family val="1"/>
    </font>
    <font>
      <sz val="11"/>
      <name val="Sylfaen"/>
      <family val="1"/>
    </font>
    <font>
      <u val="single"/>
      <sz val="10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i/>
      <sz val="12"/>
      <name val="Sylfaen"/>
      <family val="1"/>
    </font>
    <font>
      <i/>
      <sz val="8"/>
      <name val="Sylfaen"/>
      <family val="1"/>
    </font>
    <font>
      <i/>
      <sz val="9"/>
      <name val="Sylfaen"/>
      <family val="1"/>
    </font>
    <font>
      <sz val="10"/>
      <color indexed="8"/>
      <name val="Sylfaen"/>
      <family val="1"/>
    </font>
    <font>
      <i/>
      <sz val="10"/>
      <color indexed="8"/>
      <name val="Sylfaen"/>
      <family val="1"/>
    </font>
    <font>
      <sz val="10"/>
      <color indexed="10"/>
      <name val="Sylfaen"/>
      <family val="1"/>
    </font>
    <font>
      <sz val="9"/>
      <color indexed="8"/>
      <name val="Sylfaen"/>
      <family val="1"/>
    </font>
    <font>
      <sz val="8"/>
      <color indexed="8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86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/>
    </xf>
    <xf numFmtId="187" fontId="2" fillId="0" borderId="0" xfId="0" applyNumberFormat="1" applyFont="1" applyFill="1" applyBorder="1" applyAlignment="1">
      <alignment horizontal="center" vertical="top"/>
    </xf>
    <xf numFmtId="186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49" fontId="10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186" fontId="1" fillId="0" borderId="0" xfId="0" applyNumberFormat="1" applyFont="1" applyFill="1" applyBorder="1" applyAlignment="1">
      <alignment horizontal="center" vertical="top"/>
    </xf>
    <xf numFmtId="187" fontId="15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right" vertical="top"/>
    </xf>
    <xf numFmtId="186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94" fontId="1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49" fontId="4" fillId="0" borderId="10" xfId="55" applyNumberFormat="1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 readingOrder="1"/>
    </xf>
    <xf numFmtId="193" fontId="1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87" fontId="4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8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 readingOrder="1"/>
    </xf>
    <xf numFmtId="187" fontId="1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horizontal="left" vertical="top" wrapText="1" readingOrder="1"/>
    </xf>
    <xf numFmtId="0" fontId="4" fillId="0" borderId="10" xfId="0" applyNumberFormat="1" applyFont="1" applyFill="1" applyBorder="1" applyAlignment="1">
      <alignment horizontal="justify" vertical="top" wrapText="1" readingOrder="1"/>
    </xf>
    <xf numFmtId="0" fontId="1" fillId="0" borderId="10" xfId="0" applyNumberFormat="1" applyFont="1" applyFill="1" applyBorder="1" applyAlignment="1">
      <alignment vertical="center" wrapText="1" readingOrder="1"/>
    </xf>
    <xf numFmtId="187" fontId="4" fillId="0" borderId="10" xfId="0" applyNumberFormat="1" applyFont="1" applyFill="1" applyBorder="1" applyAlignment="1">
      <alignment vertical="top" wrapText="1"/>
    </xf>
    <xf numFmtId="186" fontId="1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/>
    </xf>
    <xf numFmtId="193" fontId="4" fillId="0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187" fontId="4" fillId="0" borderId="1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87" fontId="1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 readingOrder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justify" vertical="center" wrapText="1" readingOrder="1"/>
    </xf>
    <xf numFmtId="187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86" fontId="1" fillId="0" borderId="10" xfId="0" applyNumberFormat="1" applyFont="1" applyFill="1" applyBorder="1" applyAlignment="1">
      <alignment vertical="center" wrapText="1"/>
    </xf>
    <xf numFmtId="19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horizontal="left" vertical="center" wrapText="1" readingOrder="1"/>
    </xf>
    <xf numFmtId="49" fontId="10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 readingOrder="1"/>
    </xf>
    <xf numFmtId="0" fontId="2" fillId="0" borderId="10" xfId="0" applyFont="1" applyFill="1" applyBorder="1" applyAlignment="1">
      <alignment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vertical="top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Continuous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5" fillId="0" borderId="10" xfId="0" applyFont="1" applyFill="1" applyBorder="1" applyAlignment="1" quotePrefix="1">
      <alignment horizontal="center" vertical="center"/>
    </xf>
    <xf numFmtId="49" fontId="20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49" fontId="25" fillId="0" borderId="10" xfId="0" applyNumberFormat="1" applyFont="1" applyFill="1" applyBorder="1" applyAlignment="1" quotePrefix="1">
      <alignment horizontal="center" vertical="center"/>
    </xf>
    <xf numFmtId="0" fontId="21" fillId="0" borderId="10" xfId="0" applyNumberFormat="1" applyFont="1" applyFill="1" applyBorder="1" applyAlignment="1">
      <alignment horizontal="left" vertical="center" wrapText="1" indent="1"/>
    </xf>
    <xf numFmtId="193" fontId="21" fillId="0" borderId="10" xfId="0" applyNumberFormat="1" applyFont="1" applyFill="1" applyBorder="1" applyAlignment="1">
      <alignment horizontal="center" vertical="center" wrapText="1"/>
    </xf>
    <xf numFmtId="19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 indent="2"/>
    </xf>
    <xf numFmtId="0" fontId="25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 indent="3"/>
    </xf>
    <xf numFmtId="0" fontId="21" fillId="0" borderId="10" xfId="0" applyNumberFormat="1" applyFont="1" applyFill="1" applyBorder="1" applyAlignment="1">
      <alignment horizontal="left" vertical="center" wrapText="1" indent="2"/>
    </xf>
    <xf numFmtId="49" fontId="25" fillId="0" borderId="10" xfId="0" applyNumberFormat="1" applyFont="1" applyFill="1" applyBorder="1" applyAlignment="1">
      <alignment horizontal="centerContinuous" vertical="center"/>
    </xf>
    <xf numFmtId="1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33" borderId="10" xfId="0" applyFont="1" applyFill="1" applyBorder="1" applyAlignment="1">
      <alignment horizontal="center" vertical="center"/>
    </xf>
    <xf numFmtId="193" fontId="21" fillId="0" borderId="10" xfId="0" applyNumberFormat="1" applyFont="1" applyFill="1" applyBorder="1" applyAlignment="1">
      <alignment vertical="center"/>
    </xf>
    <xf numFmtId="193" fontId="21" fillId="33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33" borderId="0" xfId="0" applyFont="1" applyFill="1" applyAlignment="1">
      <alignment vertical="center"/>
    </xf>
    <xf numFmtId="0" fontId="21" fillId="33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33" borderId="10" xfId="0" applyNumberFormat="1" applyFont="1" applyFill="1" applyBorder="1" applyAlignment="1">
      <alignment horizontal="center" vertical="center" wrapText="1" readingOrder="1"/>
    </xf>
    <xf numFmtId="0" fontId="21" fillId="0" borderId="10" xfId="0" applyNumberFormat="1" applyFont="1" applyFill="1" applyBorder="1" applyAlignment="1">
      <alignment horizontal="center" vertical="center" wrapText="1" readingOrder="1"/>
    </xf>
    <xf numFmtId="0" fontId="21" fillId="0" borderId="10" xfId="0" applyNumberFormat="1" applyFont="1" applyFill="1" applyBorder="1" applyAlignment="1">
      <alignment horizontal="left" vertical="top" wrapText="1" readingOrder="1"/>
    </xf>
    <xf numFmtId="0" fontId="29" fillId="0" borderId="10" xfId="0" applyNumberFormat="1" applyFont="1" applyFill="1" applyBorder="1" applyAlignment="1">
      <alignment horizontal="left" vertical="top" wrapText="1" readingOrder="1"/>
    </xf>
    <xf numFmtId="0" fontId="21" fillId="0" borderId="10" xfId="0" applyNumberFormat="1" applyFont="1" applyFill="1" applyBorder="1" applyAlignment="1">
      <alignment vertical="center" wrapText="1" readingOrder="1"/>
    </xf>
    <xf numFmtId="0" fontId="29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/>
    </xf>
    <xf numFmtId="186" fontId="30" fillId="0" borderId="0" xfId="0" applyNumberFormat="1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right" vertical="top"/>
    </xf>
    <xf numFmtId="0" fontId="30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right" vertical="center"/>
    </xf>
    <xf numFmtId="187" fontId="29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193" fontId="21" fillId="0" borderId="10" xfId="0" applyNumberFormat="1" applyFont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 wrapText="1"/>
    </xf>
    <xf numFmtId="187" fontId="21" fillId="0" borderId="10" xfId="0" applyNumberFormat="1" applyFont="1" applyFill="1" applyBorder="1" applyAlignment="1">
      <alignment horizontal="center" vertical="center" wrapText="1"/>
    </xf>
    <xf numFmtId="193" fontId="21" fillId="0" borderId="1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187" fontId="21" fillId="0" borderId="10" xfId="0" applyNumberFormat="1" applyFont="1" applyFill="1" applyBorder="1" applyAlignment="1">
      <alignment vertical="top" wrapText="1"/>
    </xf>
    <xf numFmtId="0" fontId="31" fillId="0" borderId="0" xfId="0" applyFont="1" applyFill="1" applyBorder="1" applyAlignment="1">
      <alignment/>
    </xf>
    <xf numFmtId="193" fontId="29" fillId="0" borderId="10" xfId="0" applyNumberFormat="1" applyFont="1" applyFill="1" applyBorder="1" applyAlignment="1">
      <alignment horizontal="right" vertical="center"/>
    </xf>
    <xf numFmtId="0" fontId="29" fillId="0" borderId="10" xfId="0" applyNumberFormat="1" applyFont="1" applyFill="1" applyBorder="1" applyAlignment="1">
      <alignment horizontal="justify" vertical="top" wrapText="1" readingOrder="1"/>
    </xf>
    <xf numFmtId="187" fontId="29" fillId="0" borderId="10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vertical="top" wrapText="1"/>
    </xf>
    <xf numFmtId="0" fontId="21" fillId="33" borderId="14" xfId="0" applyFont="1" applyFill="1" applyBorder="1" applyAlignment="1">
      <alignment horizontal="center" vertical="center" wrapText="1"/>
    </xf>
    <xf numFmtId="186" fontId="21" fillId="0" borderId="10" xfId="0" applyNumberFormat="1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/>
    </xf>
    <xf numFmtId="49" fontId="25" fillId="0" borderId="0" xfId="0" applyNumberFormat="1" applyFont="1" applyFill="1" applyBorder="1" applyAlignment="1">
      <alignment horizontal="center" vertical="top"/>
    </xf>
    <xf numFmtId="187" fontId="32" fillId="0" borderId="0" xfId="0" applyNumberFormat="1" applyFont="1" applyFill="1" applyBorder="1" applyAlignment="1">
      <alignment horizontal="center" vertical="top"/>
    </xf>
    <xf numFmtId="187" fontId="25" fillId="0" borderId="0" xfId="0" applyNumberFormat="1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vertical="top" wrapText="1"/>
    </xf>
    <xf numFmtId="186" fontId="25" fillId="0" borderId="0" xfId="0" applyNumberFormat="1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186" fontId="26" fillId="0" borderId="0" xfId="0" applyNumberFormat="1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0" fontId="21" fillId="33" borderId="10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left" vertical="top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 wrapText="1"/>
    </xf>
    <xf numFmtId="0" fontId="29" fillId="33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34" fillId="0" borderId="10" xfId="0" applyNumberFormat="1" applyFont="1" applyFill="1" applyBorder="1" applyAlignment="1">
      <alignment vertical="top" wrapText="1"/>
    </xf>
    <xf numFmtId="49" fontId="34" fillId="0" borderId="10" xfId="0" applyNumberFormat="1" applyFont="1" applyFill="1" applyBorder="1" applyAlignment="1">
      <alignment vertical="center" wrapText="1"/>
    </xf>
    <xf numFmtId="49" fontId="35" fillId="0" borderId="10" xfId="0" applyNumberFormat="1" applyFont="1" applyFill="1" applyBorder="1" applyAlignment="1">
      <alignment vertical="top" wrapText="1"/>
    </xf>
    <xf numFmtId="49" fontId="35" fillId="0" borderId="10" xfId="0" applyNumberFormat="1" applyFont="1" applyFill="1" applyBorder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wrapText="1"/>
    </xf>
    <xf numFmtId="0" fontId="29" fillId="33" borderId="10" xfId="0" applyFont="1" applyFill="1" applyBorder="1" applyAlignment="1">
      <alignment horizontal="left" vertical="top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wrapText="1"/>
    </xf>
    <xf numFmtId="0" fontId="34" fillId="0" borderId="10" xfId="0" applyFont="1" applyBorder="1" applyAlignment="1">
      <alignment horizontal="left" vertical="top" wrapText="1"/>
    </xf>
    <xf numFmtId="49" fontId="29" fillId="0" borderId="10" xfId="0" applyNumberFormat="1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21" fillId="0" borderId="0" xfId="0" applyFont="1" applyFill="1" applyBorder="1" applyAlignment="1">
      <alignment/>
    </xf>
    <xf numFmtId="49" fontId="21" fillId="33" borderId="1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33" borderId="10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49" fontId="21" fillId="33" borderId="10" xfId="0" applyNumberFormat="1" applyFont="1" applyFill="1" applyBorder="1" applyAlignment="1">
      <alignment horizontal="center"/>
    </xf>
    <xf numFmtId="49" fontId="21" fillId="33" borderId="10" xfId="0" applyNumberFormat="1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49" fontId="21" fillId="33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34" fillId="0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center" wrapText="1"/>
    </xf>
    <xf numFmtId="49" fontId="21" fillId="33" borderId="10" xfId="0" applyNumberFormat="1" applyFont="1" applyFill="1" applyBorder="1" applyAlignment="1">
      <alignment horizontal="center" wrapText="1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49" fontId="21" fillId="0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49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/>
    </xf>
    <xf numFmtId="49" fontId="34" fillId="0" borderId="10" xfId="0" applyNumberFormat="1" applyFont="1" applyFill="1" applyBorder="1" applyAlignment="1">
      <alignment horizontal="center" wrapText="1"/>
    </xf>
    <xf numFmtId="0" fontId="25" fillId="33" borderId="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vertical="top" wrapText="1"/>
    </xf>
    <xf numFmtId="49" fontId="26" fillId="33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33" borderId="0" xfId="0" applyFont="1" applyFill="1" applyBorder="1" applyAlignment="1">
      <alignment wrapText="1"/>
    </xf>
    <xf numFmtId="49" fontId="26" fillId="33" borderId="0" xfId="0" applyNumberFormat="1" applyFont="1" applyFill="1" applyBorder="1" applyAlignment="1">
      <alignment horizontal="center"/>
    </xf>
    <xf numFmtId="0" fontId="21" fillId="33" borderId="0" xfId="0" applyFont="1" applyFill="1" applyBorder="1" applyAlignment="1">
      <alignment vertical="center" wrapText="1"/>
    </xf>
    <xf numFmtId="0" fontId="29" fillId="33" borderId="0" xfId="0" applyFont="1" applyFill="1" applyBorder="1" applyAlignment="1">
      <alignment wrapText="1"/>
    </xf>
    <xf numFmtId="49" fontId="33" fillId="33" borderId="0" xfId="0" applyNumberFormat="1" applyFont="1" applyFill="1" applyBorder="1" applyAlignment="1">
      <alignment horizontal="center"/>
    </xf>
    <xf numFmtId="0" fontId="21" fillId="33" borderId="0" xfId="0" applyFont="1" applyFill="1" applyBorder="1" applyAlignment="1">
      <alignment vertical="top" wrapText="1"/>
    </xf>
    <xf numFmtId="0" fontId="21" fillId="33" borderId="0" xfId="0" applyFont="1" applyFill="1" applyBorder="1" applyAlignment="1">
      <alignment horizontal="left" vertical="top" wrapText="1"/>
    </xf>
    <xf numFmtId="49" fontId="26" fillId="33" borderId="0" xfId="0" applyNumberFormat="1" applyFont="1" applyFill="1" applyBorder="1" applyAlignment="1">
      <alignment horizontal="center" vertical="top"/>
    </xf>
    <xf numFmtId="0" fontId="21" fillId="33" borderId="0" xfId="0" applyFont="1" applyFill="1" applyBorder="1" applyAlignment="1">
      <alignment horizontal="left" wrapText="1"/>
    </xf>
    <xf numFmtId="49" fontId="26" fillId="33" borderId="0" xfId="0" applyNumberFormat="1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vertical="center" wrapText="1"/>
    </xf>
    <xf numFmtId="49" fontId="33" fillId="33" borderId="0" xfId="0" applyNumberFormat="1" applyFont="1" applyFill="1" applyBorder="1" applyAlignment="1">
      <alignment horizontal="center" vertical="center" wrapText="1"/>
    </xf>
    <xf numFmtId="49" fontId="21" fillId="33" borderId="0" xfId="0" applyNumberFormat="1" applyFont="1" applyFill="1" applyBorder="1" applyAlignment="1">
      <alignment wrapText="1"/>
    </xf>
    <xf numFmtId="49" fontId="26" fillId="33" borderId="0" xfId="0" applyNumberFormat="1" applyFont="1" applyFill="1" applyBorder="1" applyAlignment="1">
      <alignment horizontal="center" vertical="top" wrapText="1"/>
    </xf>
    <xf numFmtId="49" fontId="33" fillId="33" borderId="0" xfId="0" applyNumberFormat="1" applyFont="1" applyFill="1" applyBorder="1" applyAlignment="1">
      <alignment horizontal="center" vertical="top" wrapText="1"/>
    </xf>
    <xf numFmtId="0" fontId="27" fillId="33" borderId="0" xfId="0" applyFont="1" applyFill="1" applyBorder="1" applyAlignment="1">
      <alignment vertical="top" wrapText="1"/>
    </xf>
    <xf numFmtId="0" fontId="21" fillId="33" borderId="0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left" vertical="center" wrapText="1"/>
    </xf>
    <xf numFmtId="0" fontId="25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 vertical="top"/>
    </xf>
    <xf numFmtId="49" fontId="33" fillId="33" borderId="0" xfId="0" applyNumberFormat="1" applyFont="1" applyFill="1" applyBorder="1" applyAlignment="1">
      <alignment horizontal="center" vertical="top"/>
    </xf>
    <xf numFmtId="0" fontId="27" fillId="33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1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wrapText="1"/>
    </xf>
    <xf numFmtId="0" fontId="21" fillId="0" borderId="10" xfId="0" applyFont="1" applyBorder="1" applyAlignment="1">
      <alignment horizontal="left" wrapText="1"/>
    </xf>
    <xf numFmtId="0" fontId="29" fillId="0" borderId="10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5" fillId="33" borderId="10" xfId="0" applyFont="1" applyFill="1" applyBorder="1" applyAlignment="1">
      <alignment horizontal="center"/>
    </xf>
    <xf numFmtId="0" fontId="25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5" fillId="0" borderId="10" xfId="0" applyFont="1" applyBorder="1" applyAlignment="1">
      <alignment vertical="center"/>
    </xf>
    <xf numFmtId="193" fontId="21" fillId="0" borderId="10" xfId="0" applyNumberFormat="1" applyFont="1" applyBorder="1" applyAlignment="1">
      <alignment horizontal="right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193" fontId="36" fillId="0" borderId="10" xfId="0" applyNumberFormat="1" applyFont="1" applyBorder="1" applyAlignment="1">
      <alignment horizontal="right" vertical="center" wrapText="1"/>
    </xf>
    <xf numFmtId="193" fontId="36" fillId="0" borderId="10" xfId="0" applyNumberFormat="1" applyFont="1" applyBorder="1" applyAlignment="1">
      <alignment horizontal="right" vertical="center"/>
    </xf>
    <xf numFmtId="49" fontId="3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26" fillId="0" borderId="0" xfId="0" applyNumberFormat="1" applyFont="1" applyAlignment="1">
      <alignment vertical="center"/>
    </xf>
    <xf numFmtId="193" fontId="21" fillId="0" borderId="0" xfId="0" applyNumberFormat="1" applyFont="1" applyAlignment="1">
      <alignment/>
    </xf>
    <xf numFmtId="193" fontId="21" fillId="0" borderId="10" xfId="0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15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 vertical="center" wrapText="1"/>
    </xf>
    <xf numFmtId="187" fontId="29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 readingOrder="1"/>
    </xf>
    <xf numFmtId="187" fontId="29" fillId="0" borderId="16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right"/>
    </xf>
    <xf numFmtId="0" fontId="21" fillId="33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7" fontId="4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 readingOrder="1"/>
    </xf>
    <xf numFmtId="187" fontId="4" fillId="0" borderId="17" xfId="0" applyNumberFormat="1" applyFont="1" applyFill="1" applyBorder="1" applyAlignment="1">
      <alignment horizontal="center" vertical="center" wrapText="1"/>
    </xf>
    <xf numFmtId="187" fontId="4" fillId="0" borderId="18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lass0-Armenia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1</xdr:col>
      <xdr:colOff>409575</xdr:colOff>
      <xdr:row>18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4524375"/>
          <a:ext cx="612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Cater%202009%20bjudje%20banadzev%20Nu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amut"/>
      <sheetName val="gortcarn"/>
      <sheetName val="tnt"/>
      <sheetName val="mnac"/>
      <sheetName val="tnt.gorc"/>
      <sheetName val="aparat"/>
      <sheetName val="aparat ntpm"/>
      <sheetName val="mankap"/>
      <sheetName val="mankap ntpm"/>
      <sheetName val="patvir"/>
      <sheetName val="arandzin soc"/>
      <sheetName val="arandzin aih"/>
      <sheetName val="arandzin komunal"/>
      <sheetName val="arandzin chanaparh"/>
      <sheetName val="arandzin gaz"/>
      <sheetName val="arandzin sport"/>
      <sheetName val="arandzin eritasard"/>
      <sheetName val="arandzin mshakujt"/>
      <sheetName val="arandzin dproc"/>
      <sheetName val="arandzin aroxg"/>
      <sheetName val="arvesti dproc"/>
      <sheetName val="arvesti dproc ntpm"/>
      <sheetName val="bjudj. chnax.caxs"/>
      <sheetName val="Sheet14"/>
      <sheetName val="tnt.harab."/>
      <sheetName val="ekamut eramsjak"/>
      <sheetName val="caxser eramsjak"/>
      <sheetName val="texekanq"/>
      <sheetName val="hastiqacucak"/>
      <sheetName val="titxosatert"/>
    </sheetNames>
    <sheetDataSet>
      <sheetData sheetId="5">
        <row r="78">
          <cell r="F78">
            <v>0</v>
          </cell>
        </row>
        <row r="87">
          <cell r="F87">
            <v>0</v>
          </cell>
        </row>
        <row r="92">
          <cell r="F92">
            <v>0</v>
          </cell>
        </row>
        <row r="93">
          <cell r="F93">
            <v>0</v>
          </cell>
        </row>
        <row r="96">
          <cell r="F96">
            <v>0</v>
          </cell>
        </row>
        <row r="99">
          <cell r="F99">
            <v>0</v>
          </cell>
        </row>
        <row r="108">
          <cell r="F108">
            <v>0</v>
          </cell>
        </row>
        <row r="115">
          <cell r="F115">
            <v>0</v>
          </cell>
        </row>
        <row r="116">
          <cell r="F116">
            <v>0</v>
          </cell>
        </row>
        <row r="119">
          <cell r="F119">
            <v>0</v>
          </cell>
        </row>
        <row r="129">
          <cell r="F129">
            <v>0</v>
          </cell>
        </row>
      </sheetData>
      <sheetData sheetId="6">
        <row r="78">
          <cell r="F78">
            <v>0</v>
          </cell>
        </row>
        <row r="87">
          <cell r="F87">
            <v>0</v>
          </cell>
        </row>
        <row r="92">
          <cell r="F92">
            <v>0</v>
          </cell>
        </row>
        <row r="93">
          <cell r="F93">
            <v>0</v>
          </cell>
        </row>
        <row r="96">
          <cell r="F96">
            <v>0</v>
          </cell>
        </row>
        <row r="99">
          <cell r="F99">
            <v>0</v>
          </cell>
        </row>
        <row r="108">
          <cell r="F108">
            <v>0</v>
          </cell>
        </row>
        <row r="115">
          <cell r="F115">
            <v>0</v>
          </cell>
        </row>
        <row r="116">
          <cell r="F116">
            <v>0</v>
          </cell>
        </row>
        <row r="119">
          <cell r="F119">
            <v>0</v>
          </cell>
        </row>
        <row r="129">
          <cell r="F1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27"/>
  <sheetViews>
    <sheetView tabSelected="1" zoomScalePageLayoutView="0" workbookViewId="0" topLeftCell="A7">
      <selection activeCell="E21" sqref="E21"/>
    </sheetView>
  </sheetViews>
  <sheetFormatPr defaultColWidth="9.140625" defaultRowHeight="12.75"/>
  <cols>
    <col min="1" max="1" width="85.7109375" style="0" customWidth="1"/>
    <col min="2" max="2" width="14.8515625" style="0" customWidth="1"/>
  </cols>
  <sheetData>
    <row r="1" spans="1:2" ht="15">
      <c r="A1" s="37"/>
      <c r="B1" s="289"/>
    </row>
    <row r="2" spans="1:2" ht="15">
      <c r="A2" s="26"/>
      <c r="B2" s="289"/>
    </row>
    <row r="3" ht="27">
      <c r="A3" s="25"/>
    </row>
    <row r="4" ht="27">
      <c r="A4" s="25"/>
    </row>
    <row r="5" spans="1:2" ht="30.75">
      <c r="A5" s="294" t="s">
        <v>824</v>
      </c>
      <c r="B5" s="294"/>
    </row>
    <row r="6" spans="1:2" ht="18">
      <c r="A6" s="106"/>
      <c r="B6" s="107"/>
    </row>
    <row r="7" spans="1:2" ht="18">
      <c r="A7" s="106"/>
      <c r="B7" s="107"/>
    </row>
    <row r="8" spans="1:2" ht="18">
      <c r="A8" s="106"/>
      <c r="B8" s="107"/>
    </row>
    <row r="9" spans="1:2" ht="21">
      <c r="A9" s="293" t="s">
        <v>825</v>
      </c>
      <c r="B9" s="293"/>
    </row>
    <row r="10" spans="1:2" ht="18">
      <c r="A10" s="106"/>
      <c r="B10" s="107"/>
    </row>
    <row r="11" spans="1:2" ht="30.75">
      <c r="A11" s="105"/>
      <c r="B11" s="107"/>
    </row>
    <row r="12" spans="1:2" ht="30.75">
      <c r="A12" s="105"/>
      <c r="B12" s="107"/>
    </row>
    <row r="13" spans="1:2" ht="27.75" customHeight="1">
      <c r="A13" s="292" t="s">
        <v>1380</v>
      </c>
      <c r="B13" s="292"/>
    </row>
    <row r="14" spans="1:2" ht="11.25" customHeight="1">
      <c r="A14" s="109"/>
      <c r="B14" s="107"/>
    </row>
    <row r="15" spans="1:2" ht="15" customHeight="1">
      <c r="A15" s="109"/>
      <c r="B15" s="107"/>
    </row>
    <row r="16" spans="1:2" ht="15" customHeight="1">
      <c r="A16" s="109"/>
      <c r="B16" s="107"/>
    </row>
    <row r="17" spans="1:2" ht="18">
      <c r="A17" s="109"/>
      <c r="B17" s="107"/>
    </row>
    <row r="18" spans="1:2" ht="18" hidden="1">
      <c r="A18" s="109"/>
      <c r="B18" s="107"/>
    </row>
    <row r="19" spans="1:2" ht="18" hidden="1">
      <c r="A19" s="106"/>
      <c r="B19" s="107"/>
    </row>
    <row r="20" spans="1:2" ht="18">
      <c r="A20" s="106"/>
      <c r="B20" s="107"/>
    </row>
    <row r="21" spans="1:2" ht="48" customHeight="1">
      <c r="A21" s="291" t="s">
        <v>826</v>
      </c>
      <c r="B21" s="291"/>
    </row>
    <row r="22" spans="1:2" ht="24" customHeight="1">
      <c r="A22" s="291" t="s">
        <v>1379</v>
      </c>
      <c r="B22" s="291"/>
    </row>
    <row r="23" spans="1:2" ht="18">
      <c r="A23" s="106"/>
      <c r="B23" s="107"/>
    </row>
    <row r="24" spans="1:2" ht="18">
      <c r="A24" s="106"/>
      <c r="B24" s="107"/>
    </row>
    <row r="25" spans="1:2" ht="18">
      <c r="A25" s="106"/>
      <c r="B25" s="107"/>
    </row>
    <row r="26" spans="1:2" ht="18">
      <c r="A26" s="106"/>
      <c r="B26" s="107"/>
    </row>
    <row r="27" spans="1:2" ht="19.5">
      <c r="A27" s="290" t="s">
        <v>409</v>
      </c>
      <c r="B27" s="290"/>
    </row>
  </sheetData>
  <sheetProtection/>
  <mergeCells count="7">
    <mergeCell ref="B1:B2"/>
    <mergeCell ref="A27:B27"/>
    <mergeCell ref="A21:B21"/>
    <mergeCell ref="A22:B22"/>
    <mergeCell ref="A13:B13"/>
    <mergeCell ref="A9:B9"/>
    <mergeCell ref="A5:B5"/>
  </mergeCells>
  <printOptions/>
  <pageMargins left="0.22" right="0.27" top="0.31" bottom="0.31" header="0.25" footer="0.2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878"/>
  <sheetViews>
    <sheetView zoomScalePageLayoutView="0" workbookViewId="0" topLeftCell="A1">
      <selection activeCell="D8" sqref="D8:F138"/>
    </sheetView>
  </sheetViews>
  <sheetFormatPr defaultColWidth="9.140625" defaultRowHeight="12.75"/>
  <cols>
    <col min="1" max="1" width="5.00390625" style="140" customWidth="1"/>
    <col min="2" max="2" width="59.57421875" style="141" customWidth="1"/>
    <col min="3" max="3" width="8.421875" style="141" customWidth="1"/>
    <col min="4" max="4" width="10.7109375" style="142" customWidth="1"/>
    <col min="5" max="5" width="11.00390625" style="143" customWidth="1"/>
    <col min="6" max="6" width="9.8515625" style="143" customWidth="1"/>
    <col min="7" max="16384" width="9.140625" style="141" customWidth="1"/>
  </cols>
  <sheetData>
    <row r="1" spans="1:6" s="107" customFormat="1" ht="15">
      <c r="A1" s="297" t="s">
        <v>828</v>
      </c>
      <c r="B1" s="297"/>
      <c r="C1" s="297"/>
      <c r="D1" s="297"/>
      <c r="E1" s="297"/>
      <c r="F1" s="297"/>
    </row>
    <row r="2" spans="1:6" s="109" customFormat="1" ht="18">
      <c r="A2" s="298" t="s">
        <v>829</v>
      </c>
      <c r="B2" s="298"/>
      <c r="C2" s="298"/>
      <c r="D2" s="298"/>
      <c r="E2" s="298"/>
      <c r="F2" s="298"/>
    </row>
    <row r="3" spans="2:4" s="107" customFormat="1" ht="6.75" customHeight="1">
      <c r="B3" s="108"/>
      <c r="C3" s="108"/>
      <c r="D3" s="108"/>
    </row>
    <row r="4" spans="1:6" s="112" customFormat="1" ht="15">
      <c r="A4" s="110"/>
      <c r="B4" s="110"/>
      <c r="C4" s="110"/>
      <c r="D4" s="144"/>
      <c r="E4" s="299" t="s">
        <v>830</v>
      </c>
      <c r="F4" s="299"/>
    </row>
    <row r="5" spans="1:6" s="112" customFormat="1" ht="12.75" customHeight="1">
      <c r="A5" s="296" t="s">
        <v>1218</v>
      </c>
      <c r="B5" s="295" t="s">
        <v>1219</v>
      </c>
      <c r="C5" s="295" t="s">
        <v>1220</v>
      </c>
      <c r="D5" s="295" t="s">
        <v>1221</v>
      </c>
      <c r="E5" s="114" t="s">
        <v>1222</v>
      </c>
      <c r="F5" s="114"/>
    </row>
    <row r="6" spans="1:6" s="112" customFormat="1" ht="30">
      <c r="A6" s="296"/>
      <c r="B6" s="295"/>
      <c r="C6" s="295"/>
      <c r="D6" s="295"/>
      <c r="E6" s="113" t="s">
        <v>1223</v>
      </c>
      <c r="F6" s="113" t="s">
        <v>1224</v>
      </c>
    </row>
    <row r="7" spans="1:6" s="119" customFormat="1" ht="15">
      <c r="A7" s="115" t="s">
        <v>789</v>
      </c>
      <c r="B7" s="113">
        <v>2</v>
      </c>
      <c r="C7" s="116">
        <v>3</v>
      </c>
      <c r="D7" s="117">
        <v>4</v>
      </c>
      <c r="E7" s="117">
        <v>5</v>
      </c>
      <c r="F7" s="118">
        <v>6</v>
      </c>
    </row>
    <row r="8" spans="1:8" s="111" customFormat="1" ht="34.5" customHeight="1">
      <c r="A8" s="120">
        <v>1000</v>
      </c>
      <c r="B8" s="121" t="s">
        <v>827</v>
      </c>
      <c r="C8" s="113"/>
      <c r="D8" s="113">
        <v>83292.5</v>
      </c>
      <c r="E8" s="113">
        <v>83292.5</v>
      </c>
      <c r="F8" s="128">
        <v>15230.1</v>
      </c>
      <c r="H8" s="285"/>
    </row>
    <row r="9" spans="1:6" s="111" customFormat="1" ht="27.75" customHeight="1" hidden="1">
      <c r="A9" s="115"/>
      <c r="B9" s="122" t="s">
        <v>1225</v>
      </c>
      <c r="C9" s="113"/>
      <c r="D9" s="113"/>
      <c r="E9" s="113"/>
      <c r="F9" s="113"/>
    </row>
    <row r="10" spans="1:6" s="112" customFormat="1" ht="15" customHeight="1">
      <c r="A10" s="120">
        <v>1100</v>
      </c>
      <c r="B10" s="123" t="s">
        <v>1226</v>
      </c>
      <c r="C10" s="116">
        <v>7100</v>
      </c>
      <c r="D10" s="113">
        <v>9037.6</v>
      </c>
      <c r="E10" s="113">
        <v>9037.6</v>
      </c>
      <c r="F10" s="116" t="s">
        <v>335</v>
      </c>
    </row>
    <row r="11" spans="1:6" s="111" customFormat="1" ht="27.75" customHeight="1" hidden="1">
      <c r="A11" s="115"/>
      <c r="B11" s="124" t="s">
        <v>1227</v>
      </c>
      <c r="C11" s="125"/>
      <c r="D11" s="113"/>
      <c r="E11" s="113"/>
      <c r="F11" s="125"/>
    </row>
    <row r="12" spans="1:6" s="111" customFormat="1" ht="27.75" customHeight="1" hidden="1">
      <c r="A12" s="115"/>
      <c r="B12" s="124" t="s">
        <v>1228</v>
      </c>
      <c r="C12" s="125"/>
      <c r="D12" s="113"/>
      <c r="E12" s="113"/>
      <c r="F12" s="125"/>
    </row>
    <row r="13" spans="1:6" s="112" customFormat="1" ht="17.25" customHeight="1">
      <c r="A13" s="120">
        <v>1110</v>
      </c>
      <c r="B13" s="124" t="s">
        <v>1229</v>
      </c>
      <c r="C13" s="116">
        <v>7131</v>
      </c>
      <c r="D13" s="113">
        <v>2271.6</v>
      </c>
      <c r="E13" s="113">
        <v>2271.6</v>
      </c>
      <c r="F13" s="116" t="s">
        <v>335</v>
      </c>
    </row>
    <row r="14" spans="1:6" s="111" customFormat="1" ht="27.75" customHeight="1" hidden="1">
      <c r="A14" s="115"/>
      <c r="B14" s="124" t="s">
        <v>1228</v>
      </c>
      <c r="C14" s="125"/>
      <c r="D14" s="113"/>
      <c r="E14" s="113"/>
      <c r="F14" s="125"/>
    </row>
    <row r="15" spans="1:6" s="112" customFormat="1" ht="30.75" customHeight="1">
      <c r="A15" s="126" t="s">
        <v>341</v>
      </c>
      <c r="B15" s="127" t="s">
        <v>1230</v>
      </c>
      <c r="C15" s="116"/>
      <c r="D15" s="128">
        <v>85.6</v>
      </c>
      <c r="E15" s="129">
        <v>85.6</v>
      </c>
      <c r="F15" s="116" t="s">
        <v>335</v>
      </c>
    </row>
    <row r="16" spans="1:6" s="112" customFormat="1" ht="27.75" customHeight="1">
      <c r="A16" s="126" t="s">
        <v>442</v>
      </c>
      <c r="B16" s="127" t="s">
        <v>1231</v>
      </c>
      <c r="C16" s="116"/>
      <c r="D16" s="128">
        <v>2186</v>
      </c>
      <c r="E16" s="129">
        <v>2186</v>
      </c>
      <c r="F16" s="116" t="s">
        <v>335</v>
      </c>
    </row>
    <row r="17" spans="1:6" s="112" customFormat="1" ht="14.25" customHeight="1">
      <c r="A17" s="120">
        <v>1120</v>
      </c>
      <c r="B17" s="124" t="s">
        <v>1232</v>
      </c>
      <c r="C17" s="116">
        <v>7136</v>
      </c>
      <c r="D17" s="128">
        <v>6660</v>
      </c>
      <c r="E17" s="128">
        <v>6660</v>
      </c>
      <c r="F17" s="116" t="s">
        <v>335</v>
      </c>
    </row>
    <row r="18" spans="1:6" s="111" customFormat="1" ht="27.75" customHeight="1" hidden="1">
      <c r="A18" s="115"/>
      <c r="B18" s="124" t="s">
        <v>1228</v>
      </c>
      <c r="C18" s="125"/>
      <c r="D18" s="128"/>
      <c r="E18" s="128"/>
      <c r="F18" s="125"/>
    </row>
    <row r="19" spans="1:6" s="112" customFormat="1" ht="16.5" customHeight="1">
      <c r="A19" s="126" t="s">
        <v>443</v>
      </c>
      <c r="B19" s="127" t="s">
        <v>1233</v>
      </c>
      <c r="C19" s="116"/>
      <c r="D19" s="128">
        <v>6660</v>
      </c>
      <c r="E19" s="129">
        <v>6660</v>
      </c>
      <c r="F19" s="116" t="s">
        <v>335</v>
      </c>
    </row>
    <row r="20" spans="1:6" s="112" customFormat="1" ht="27.75" customHeight="1">
      <c r="A20" s="120">
        <v>1130</v>
      </c>
      <c r="B20" s="124" t="s">
        <v>278</v>
      </c>
      <c r="C20" s="116">
        <v>7145</v>
      </c>
      <c r="D20" s="128">
        <v>106</v>
      </c>
      <c r="E20" s="128">
        <v>106</v>
      </c>
      <c r="F20" s="116" t="s">
        <v>335</v>
      </c>
    </row>
    <row r="21" spans="1:6" s="111" customFormat="1" ht="27.75" customHeight="1" hidden="1">
      <c r="A21" s="115"/>
      <c r="B21" s="124" t="s">
        <v>1228</v>
      </c>
      <c r="C21" s="125"/>
      <c r="D21" s="128"/>
      <c r="E21" s="128"/>
      <c r="F21" s="125"/>
    </row>
    <row r="22" spans="1:6" s="112" customFormat="1" ht="15" customHeight="1">
      <c r="A22" s="126" t="s">
        <v>444</v>
      </c>
      <c r="B22" s="127" t="s">
        <v>279</v>
      </c>
      <c r="C22" s="116">
        <v>71452</v>
      </c>
      <c r="D22" s="128">
        <v>106</v>
      </c>
      <c r="E22" s="129">
        <v>106</v>
      </c>
      <c r="F22" s="116" t="s">
        <v>335</v>
      </c>
    </row>
    <row r="23" spans="1:6" s="111" customFormat="1" ht="44.25" customHeight="1" hidden="1">
      <c r="A23" s="126"/>
      <c r="B23" s="127" t="s">
        <v>280</v>
      </c>
      <c r="C23" s="125"/>
      <c r="D23" s="113"/>
      <c r="E23" s="116"/>
      <c r="F23" s="116"/>
    </row>
    <row r="24" spans="1:6" s="111" customFormat="1" ht="27.75" customHeight="1" hidden="1">
      <c r="A24" s="126"/>
      <c r="B24" s="127" t="s">
        <v>1228</v>
      </c>
      <c r="C24" s="125"/>
      <c r="D24" s="113"/>
      <c r="E24" s="116"/>
      <c r="F24" s="116"/>
    </row>
    <row r="25" spans="1:6" s="111" customFormat="1" ht="42" customHeight="1">
      <c r="A25" s="126" t="s">
        <v>445</v>
      </c>
      <c r="B25" s="130" t="s">
        <v>281</v>
      </c>
      <c r="C25" s="116"/>
      <c r="D25" s="113">
        <v>0</v>
      </c>
      <c r="E25" s="116">
        <v>0</v>
      </c>
      <c r="F25" s="116" t="s">
        <v>335</v>
      </c>
    </row>
    <row r="26" spans="1:6" s="111" customFormat="1" ht="27.75" customHeight="1" hidden="1">
      <c r="A26" s="131"/>
      <c r="B26" s="130" t="s">
        <v>282</v>
      </c>
      <c r="C26" s="125"/>
      <c r="D26" s="113"/>
      <c r="E26" s="116"/>
      <c r="F26" s="116"/>
    </row>
    <row r="27" spans="1:6" s="111" customFormat="1" ht="15" customHeight="1">
      <c r="A27" s="126" t="s">
        <v>1147</v>
      </c>
      <c r="B27" s="132" t="s">
        <v>283</v>
      </c>
      <c r="C27" s="116"/>
      <c r="D27" s="113">
        <v>0</v>
      </c>
      <c r="E27" s="116"/>
      <c r="F27" s="116" t="s">
        <v>335</v>
      </c>
    </row>
    <row r="28" spans="1:6" s="111" customFormat="1" ht="14.25" customHeight="1">
      <c r="A28" s="126" t="s">
        <v>1148</v>
      </c>
      <c r="B28" s="132" t="s">
        <v>284</v>
      </c>
      <c r="C28" s="116"/>
      <c r="D28" s="113">
        <v>0</v>
      </c>
      <c r="E28" s="116"/>
      <c r="F28" s="116" t="s">
        <v>335</v>
      </c>
    </row>
    <row r="29" spans="1:6" s="111" customFormat="1" ht="90.75" customHeight="1">
      <c r="A29" s="126" t="s">
        <v>1149</v>
      </c>
      <c r="B29" s="133" t="s">
        <v>285</v>
      </c>
      <c r="C29" s="116"/>
      <c r="D29" s="113">
        <v>0</v>
      </c>
      <c r="E29" s="116"/>
      <c r="F29" s="116" t="s">
        <v>335</v>
      </c>
    </row>
    <row r="30" spans="1:6" s="111" customFormat="1" ht="43.5" customHeight="1">
      <c r="A30" s="115" t="s">
        <v>1150</v>
      </c>
      <c r="B30" s="130" t="s">
        <v>286</v>
      </c>
      <c r="C30" s="116"/>
      <c r="D30" s="113">
        <v>0</v>
      </c>
      <c r="E30" s="116"/>
      <c r="F30" s="116" t="s">
        <v>335</v>
      </c>
    </row>
    <row r="31" spans="1:6" s="111" customFormat="1" ht="57" customHeight="1">
      <c r="A31" s="126" t="s">
        <v>1151</v>
      </c>
      <c r="B31" s="130" t="s">
        <v>905</v>
      </c>
      <c r="C31" s="116"/>
      <c r="D31" s="128">
        <v>106</v>
      </c>
      <c r="E31" s="129">
        <v>106</v>
      </c>
      <c r="F31" s="116" t="s">
        <v>335</v>
      </c>
    </row>
    <row r="32" spans="1:6" s="111" customFormat="1" ht="30.75" customHeight="1">
      <c r="A32" s="126" t="s">
        <v>1152</v>
      </c>
      <c r="B32" s="130" t="s">
        <v>906</v>
      </c>
      <c r="C32" s="116"/>
      <c r="D32" s="113">
        <v>0</v>
      </c>
      <c r="E32" s="116"/>
      <c r="F32" s="116" t="s">
        <v>335</v>
      </c>
    </row>
    <row r="33" spans="1:6" s="111" customFormat="1" ht="73.5" customHeight="1">
      <c r="A33" s="126" t="s">
        <v>1084</v>
      </c>
      <c r="B33" s="130" t="s">
        <v>907</v>
      </c>
      <c r="C33" s="116"/>
      <c r="D33" s="113">
        <v>0</v>
      </c>
      <c r="E33" s="116"/>
      <c r="F33" s="116" t="s">
        <v>335</v>
      </c>
    </row>
    <row r="34" spans="1:6" s="111" customFormat="1" ht="71.25" customHeight="1">
      <c r="A34" s="126" t="s">
        <v>1085</v>
      </c>
      <c r="B34" s="130" t="s">
        <v>908</v>
      </c>
      <c r="C34" s="116"/>
      <c r="D34" s="113">
        <v>0</v>
      </c>
      <c r="E34" s="116"/>
      <c r="F34" s="116" t="s">
        <v>335</v>
      </c>
    </row>
    <row r="35" spans="1:6" s="111" customFormat="1" ht="44.25" customHeight="1">
      <c r="A35" s="126" t="s">
        <v>1086</v>
      </c>
      <c r="B35" s="130" t="s">
        <v>909</v>
      </c>
      <c r="C35" s="116"/>
      <c r="D35" s="113">
        <v>0</v>
      </c>
      <c r="E35" s="116"/>
      <c r="F35" s="116" t="s">
        <v>335</v>
      </c>
    </row>
    <row r="36" spans="1:6" s="111" customFormat="1" ht="27.75" customHeight="1">
      <c r="A36" s="126" t="s">
        <v>1087</v>
      </c>
      <c r="B36" s="130" t="s">
        <v>910</v>
      </c>
      <c r="C36" s="116"/>
      <c r="D36" s="113">
        <v>0</v>
      </c>
      <c r="E36" s="116"/>
      <c r="F36" s="116" t="s">
        <v>335</v>
      </c>
    </row>
    <row r="37" spans="1:6" s="111" customFormat="1" ht="27.75" customHeight="1">
      <c r="A37" s="126" t="s">
        <v>1088</v>
      </c>
      <c r="B37" s="130" t="s">
        <v>911</v>
      </c>
      <c r="C37" s="116"/>
      <c r="D37" s="113">
        <v>0</v>
      </c>
      <c r="E37" s="116"/>
      <c r="F37" s="116" t="s">
        <v>335</v>
      </c>
    </row>
    <row r="38" spans="1:6" s="111" customFormat="1" ht="54" customHeight="1">
      <c r="A38" s="126" t="s">
        <v>1089</v>
      </c>
      <c r="B38" s="130" t="s">
        <v>912</v>
      </c>
      <c r="C38" s="116"/>
      <c r="D38" s="113">
        <v>0</v>
      </c>
      <c r="E38" s="116"/>
      <c r="F38" s="116" t="s">
        <v>335</v>
      </c>
    </row>
    <row r="39" spans="1:6" s="111" customFormat="1" ht="30" customHeight="1">
      <c r="A39" s="126" t="s">
        <v>342</v>
      </c>
      <c r="B39" s="130" t="s">
        <v>913</v>
      </c>
      <c r="C39" s="116"/>
      <c r="D39" s="113">
        <v>0</v>
      </c>
      <c r="E39" s="116"/>
      <c r="F39" s="116" t="s">
        <v>335</v>
      </c>
    </row>
    <row r="40" spans="1:6" s="112" customFormat="1" ht="15" customHeight="1">
      <c r="A40" s="126">
        <v>1146</v>
      </c>
      <c r="B40" s="130" t="s">
        <v>914</v>
      </c>
      <c r="C40" s="116"/>
      <c r="D40" s="113">
        <v>0</v>
      </c>
      <c r="E40" s="116"/>
      <c r="F40" s="116" t="s">
        <v>335</v>
      </c>
    </row>
    <row r="41" spans="1:6" s="111" customFormat="1" ht="42.75" customHeight="1">
      <c r="A41" s="126">
        <v>1147</v>
      </c>
      <c r="B41" s="130" t="s">
        <v>915</v>
      </c>
      <c r="C41" s="116"/>
      <c r="D41" s="113">
        <v>0</v>
      </c>
      <c r="E41" s="116"/>
      <c r="F41" s="116" t="s">
        <v>335</v>
      </c>
    </row>
    <row r="42" spans="1:6" s="112" customFormat="1" ht="30.75" customHeight="1">
      <c r="A42" s="126">
        <v>1148</v>
      </c>
      <c r="B42" s="130" t="s">
        <v>916</v>
      </c>
      <c r="C42" s="116"/>
      <c r="D42" s="113">
        <v>0</v>
      </c>
      <c r="E42" s="116"/>
      <c r="F42" s="116" t="s">
        <v>335</v>
      </c>
    </row>
    <row r="43" spans="1:6" s="111" customFormat="1" ht="39" customHeight="1">
      <c r="A43" s="126">
        <v>1149</v>
      </c>
      <c r="B43" s="130" t="s">
        <v>917</v>
      </c>
      <c r="C43" s="116"/>
      <c r="D43" s="113">
        <v>0</v>
      </c>
      <c r="E43" s="116"/>
      <c r="F43" s="116" t="s">
        <v>335</v>
      </c>
    </row>
    <row r="44" spans="1:6" s="111" customFormat="1" ht="13.5" customHeight="1">
      <c r="A44" s="126">
        <v>1150</v>
      </c>
      <c r="B44" s="130" t="s">
        <v>918</v>
      </c>
      <c r="C44" s="116"/>
      <c r="D44" s="113">
        <v>0</v>
      </c>
      <c r="E44" s="116"/>
      <c r="F44" s="116" t="s">
        <v>335</v>
      </c>
    </row>
    <row r="45" spans="1:6" s="111" customFormat="1" ht="27" customHeight="1">
      <c r="A45" s="120">
        <v>1150</v>
      </c>
      <c r="B45" s="124" t="s">
        <v>919</v>
      </c>
      <c r="C45" s="116">
        <v>7146</v>
      </c>
      <c r="D45" s="113">
        <v>0</v>
      </c>
      <c r="E45" s="113">
        <v>0</v>
      </c>
      <c r="F45" s="116" t="s">
        <v>335</v>
      </c>
    </row>
    <row r="46" spans="1:6" s="111" customFormat="1" ht="0.75" customHeight="1" hidden="1">
      <c r="A46" s="115"/>
      <c r="B46" s="124" t="s">
        <v>1228</v>
      </c>
      <c r="C46" s="125"/>
      <c r="D46" s="113">
        <v>0</v>
      </c>
      <c r="E46" s="113"/>
      <c r="F46" s="125"/>
    </row>
    <row r="47" spans="1:6" s="112" customFormat="1" ht="15" customHeight="1">
      <c r="A47" s="126" t="s">
        <v>1090</v>
      </c>
      <c r="B47" s="127" t="s">
        <v>920</v>
      </c>
      <c r="C47" s="116"/>
      <c r="D47" s="113">
        <v>0</v>
      </c>
      <c r="E47" s="116">
        <v>0</v>
      </c>
      <c r="F47" s="116" t="s">
        <v>335</v>
      </c>
    </row>
    <row r="48" spans="1:6" s="111" customFormat="1" ht="27.75" customHeight="1" hidden="1">
      <c r="A48" s="126"/>
      <c r="B48" s="127" t="s">
        <v>921</v>
      </c>
      <c r="C48" s="125"/>
      <c r="D48" s="113"/>
      <c r="E48" s="116"/>
      <c r="F48" s="116"/>
    </row>
    <row r="49" spans="1:6" s="111" customFormat="1" ht="27.75" customHeight="1" hidden="1">
      <c r="A49" s="126"/>
      <c r="B49" s="127" t="s">
        <v>1228</v>
      </c>
      <c r="C49" s="125"/>
      <c r="D49" s="113"/>
      <c r="E49" s="116"/>
      <c r="F49" s="116"/>
    </row>
    <row r="50" spans="1:6" s="112" customFormat="1" ht="87.75" customHeight="1">
      <c r="A50" s="126" t="s">
        <v>1091</v>
      </c>
      <c r="B50" s="130" t="s">
        <v>922</v>
      </c>
      <c r="C50" s="116"/>
      <c r="D50" s="113">
        <v>0</v>
      </c>
      <c r="E50" s="116"/>
      <c r="F50" s="116" t="s">
        <v>335</v>
      </c>
    </row>
    <row r="51" spans="1:6" s="111" customFormat="1" ht="87" customHeight="1">
      <c r="A51" s="115" t="s">
        <v>1092</v>
      </c>
      <c r="B51" s="133" t="s">
        <v>923</v>
      </c>
      <c r="C51" s="116"/>
      <c r="D51" s="113">
        <v>0</v>
      </c>
      <c r="E51" s="116"/>
      <c r="F51" s="116" t="s">
        <v>335</v>
      </c>
    </row>
    <row r="52" spans="1:6" s="111" customFormat="1" ht="15.75" customHeight="1">
      <c r="A52" s="120">
        <v>1160</v>
      </c>
      <c r="B52" s="124" t="s">
        <v>924</v>
      </c>
      <c r="C52" s="116">
        <v>7161</v>
      </c>
      <c r="D52" s="113">
        <v>0</v>
      </c>
      <c r="E52" s="113">
        <v>0</v>
      </c>
      <c r="F52" s="116" t="s">
        <v>335</v>
      </c>
    </row>
    <row r="53" spans="1:6" s="111" customFormat="1" ht="27.75" customHeight="1" hidden="1">
      <c r="A53" s="126"/>
      <c r="B53" s="127" t="s">
        <v>925</v>
      </c>
      <c r="C53" s="125"/>
      <c r="D53" s="113"/>
      <c r="E53" s="113"/>
      <c r="F53" s="116"/>
    </row>
    <row r="54" spans="1:6" s="111" customFormat="1" ht="27.75" customHeight="1" hidden="1">
      <c r="A54" s="115"/>
      <c r="B54" s="127" t="s">
        <v>1228</v>
      </c>
      <c r="C54" s="125"/>
      <c r="D54" s="113"/>
      <c r="E54" s="113"/>
      <c r="F54" s="125"/>
    </row>
    <row r="55" spans="1:6" s="111" customFormat="1" ht="30.75" customHeight="1">
      <c r="A55" s="126" t="s">
        <v>1093</v>
      </c>
      <c r="B55" s="127" t="s">
        <v>926</v>
      </c>
      <c r="C55" s="116"/>
      <c r="D55" s="113">
        <v>0</v>
      </c>
      <c r="E55" s="116">
        <v>0</v>
      </c>
      <c r="F55" s="116" t="s">
        <v>335</v>
      </c>
    </row>
    <row r="56" spans="1:6" s="112" customFormat="1" ht="27.75" customHeight="1" hidden="1">
      <c r="A56" s="126"/>
      <c r="B56" s="127" t="s">
        <v>927</v>
      </c>
      <c r="C56" s="125"/>
      <c r="D56" s="113"/>
      <c r="E56" s="116"/>
      <c r="F56" s="116"/>
    </row>
    <row r="57" spans="1:6" s="111" customFormat="1" ht="14.25" customHeight="1">
      <c r="A57" s="134" t="s">
        <v>1094</v>
      </c>
      <c r="B57" s="130" t="s">
        <v>928</v>
      </c>
      <c r="C57" s="116"/>
      <c r="D57" s="113">
        <v>0</v>
      </c>
      <c r="E57" s="116"/>
      <c r="F57" s="116" t="s">
        <v>335</v>
      </c>
    </row>
    <row r="58" spans="1:6" s="111" customFormat="1" ht="14.25" customHeight="1">
      <c r="A58" s="134" t="s">
        <v>1095</v>
      </c>
      <c r="B58" s="130" t="s">
        <v>929</v>
      </c>
      <c r="C58" s="116"/>
      <c r="D58" s="113">
        <v>0</v>
      </c>
      <c r="E58" s="116"/>
      <c r="F58" s="116" t="s">
        <v>335</v>
      </c>
    </row>
    <row r="59" spans="1:6" s="112" customFormat="1" ht="59.25" customHeight="1">
      <c r="A59" s="134" t="s">
        <v>1096</v>
      </c>
      <c r="B59" s="130" t="s">
        <v>1305</v>
      </c>
      <c r="C59" s="116"/>
      <c r="D59" s="113">
        <v>0</v>
      </c>
      <c r="E59" s="116"/>
      <c r="F59" s="116" t="s">
        <v>335</v>
      </c>
    </row>
    <row r="60" spans="1:6" s="111" customFormat="1" ht="72.75" customHeight="1">
      <c r="A60" s="134" t="s">
        <v>561</v>
      </c>
      <c r="B60" s="127" t="s">
        <v>1306</v>
      </c>
      <c r="C60" s="116"/>
      <c r="D60" s="113">
        <v>0</v>
      </c>
      <c r="E60" s="116"/>
      <c r="F60" s="116" t="s">
        <v>335</v>
      </c>
    </row>
    <row r="61" spans="1:6" s="112" customFormat="1" ht="15.75" customHeight="1">
      <c r="A61" s="120">
        <v>1200</v>
      </c>
      <c r="B61" s="123" t="s">
        <v>1307</v>
      </c>
      <c r="C61" s="116">
        <v>7300</v>
      </c>
      <c r="D61" s="128">
        <v>71002.9</v>
      </c>
      <c r="E61" s="128">
        <v>71002.9</v>
      </c>
      <c r="F61" s="116">
        <v>0</v>
      </c>
    </row>
    <row r="62" spans="1:6" s="112" customFormat="1" ht="27.75" customHeight="1" hidden="1">
      <c r="A62" s="115"/>
      <c r="B62" s="124" t="s">
        <v>1308</v>
      </c>
      <c r="C62" s="125"/>
      <c r="D62" s="113"/>
      <c r="E62" s="113"/>
      <c r="F62" s="125"/>
    </row>
    <row r="63" spans="1:6" s="112" customFormat="1" ht="27.75" customHeight="1" hidden="1">
      <c r="A63" s="115"/>
      <c r="B63" s="124" t="s">
        <v>1228</v>
      </c>
      <c r="C63" s="125"/>
      <c r="D63" s="113"/>
      <c r="E63" s="113"/>
      <c r="F63" s="125"/>
    </row>
    <row r="64" spans="1:6" s="112" customFormat="1" ht="31.5" customHeight="1">
      <c r="A64" s="120">
        <v>1210</v>
      </c>
      <c r="B64" s="124" t="s">
        <v>1309</v>
      </c>
      <c r="C64" s="116">
        <v>7311</v>
      </c>
      <c r="D64" s="113">
        <v>0</v>
      </c>
      <c r="E64" s="113">
        <v>0</v>
      </c>
      <c r="F64" s="116" t="s">
        <v>335</v>
      </c>
    </row>
    <row r="65" spans="1:6" s="112" customFormat="1" ht="27.75" customHeight="1" hidden="1">
      <c r="A65" s="115"/>
      <c r="B65" s="124" t="s">
        <v>1228</v>
      </c>
      <c r="C65" s="125"/>
      <c r="D65" s="113"/>
      <c r="E65" s="113"/>
      <c r="F65" s="125"/>
    </row>
    <row r="66" spans="1:6" s="112" customFormat="1" ht="58.5" customHeight="1">
      <c r="A66" s="126" t="s">
        <v>412</v>
      </c>
      <c r="B66" s="127" t="s">
        <v>1310</v>
      </c>
      <c r="C66" s="135"/>
      <c r="D66" s="113">
        <v>0</v>
      </c>
      <c r="E66" s="125"/>
      <c r="F66" s="116" t="s">
        <v>335</v>
      </c>
    </row>
    <row r="67" spans="1:6" s="112" customFormat="1" ht="30" customHeight="1">
      <c r="A67" s="126" t="s">
        <v>303</v>
      </c>
      <c r="B67" s="124" t="s">
        <v>1311</v>
      </c>
      <c r="C67" s="135">
        <v>7312</v>
      </c>
      <c r="D67" s="113">
        <v>0</v>
      </c>
      <c r="E67" s="116" t="s">
        <v>335</v>
      </c>
      <c r="F67" s="116">
        <v>0</v>
      </c>
    </row>
    <row r="68" spans="1:6" s="112" customFormat="1" ht="16.5" customHeight="1">
      <c r="A68" s="126"/>
      <c r="B68" s="124" t="s">
        <v>1228</v>
      </c>
      <c r="C68" s="116"/>
      <c r="D68" s="113"/>
      <c r="E68" s="136"/>
      <c r="F68" s="116"/>
    </row>
    <row r="69" spans="1:6" s="112" customFormat="1" ht="59.25" customHeight="1">
      <c r="A69" s="115" t="s">
        <v>304</v>
      </c>
      <c r="B69" s="127" t="s">
        <v>1312</v>
      </c>
      <c r="C69" s="135"/>
      <c r="D69" s="113">
        <v>0</v>
      </c>
      <c r="E69" s="116" t="s">
        <v>335</v>
      </c>
      <c r="F69" s="116"/>
    </row>
    <row r="70" spans="1:6" s="112" customFormat="1" ht="29.25" customHeight="1">
      <c r="A70" s="126" t="s">
        <v>413</v>
      </c>
      <c r="B70" s="124" t="s">
        <v>1313</v>
      </c>
      <c r="C70" s="135">
        <v>7321</v>
      </c>
      <c r="D70" s="113">
        <v>0</v>
      </c>
      <c r="E70" s="116">
        <v>0</v>
      </c>
      <c r="F70" s="116" t="s">
        <v>335</v>
      </c>
    </row>
    <row r="71" spans="1:6" s="112" customFormat="1" ht="15.75" customHeight="1">
      <c r="A71" s="126"/>
      <c r="B71" s="124" t="s">
        <v>1228</v>
      </c>
      <c r="C71" s="116"/>
      <c r="D71" s="113"/>
      <c r="E71" s="136"/>
      <c r="F71" s="116"/>
    </row>
    <row r="72" spans="1:6" s="111" customFormat="1" ht="55.5" customHeight="1">
      <c r="A72" s="126" t="s">
        <v>414</v>
      </c>
      <c r="B72" s="127" t="s">
        <v>1314</v>
      </c>
      <c r="C72" s="135"/>
      <c r="D72" s="113">
        <v>0</v>
      </c>
      <c r="E72" s="116"/>
      <c r="F72" s="116" t="s">
        <v>335</v>
      </c>
    </row>
    <row r="73" spans="1:6" s="111" customFormat="1" ht="30.75" customHeight="1">
      <c r="A73" s="126" t="s">
        <v>415</v>
      </c>
      <c r="B73" s="124" t="s">
        <v>1315</v>
      </c>
      <c r="C73" s="135">
        <v>7322</v>
      </c>
      <c r="D73" s="113">
        <v>0</v>
      </c>
      <c r="E73" s="116" t="s">
        <v>335</v>
      </c>
      <c r="F73" s="116">
        <v>0</v>
      </c>
    </row>
    <row r="74" spans="1:6" s="112" customFormat="1" ht="15.75" customHeight="1">
      <c r="A74" s="126"/>
      <c r="B74" s="124" t="s">
        <v>1228</v>
      </c>
      <c r="C74" s="116"/>
      <c r="D74" s="113"/>
      <c r="E74" s="136"/>
      <c r="F74" s="116"/>
    </row>
    <row r="75" spans="1:6" s="112" customFormat="1" ht="54.75" customHeight="1">
      <c r="A75" s="126" t="s">
        <v>416</v>
      </c>
      <c r="B75" s="127" t="s">
        <v>1316</v>
      </c>
      <c r="C75" s="135"/>
      <c r="D75" s="113">
        <v>0</v>
      </c>
      <c r="E75" s="116" t="s">
        <v>335</v>
      </c>
      <c r="F75" s="116"/>
    </row>
    <row r="76" spans="1:6" s="112" customFormat="1" ht="30" customHeight="1">
      <c r="A76" s="120">
        <v>1250</v>
      </c>
      <c r="B76" s="124" t="s">
        <v>1317</v>
      </c>
      <c r="C76" s="116">
        <v>7331</v>
      </c>
      <c r="D76" s="128">
        <v>71002.9</v>
      </c>
      <c r="E76" s="128">
        <v>71002.9</v>
      </c>
      <c r="F76" s="116" t="s">
        <v>335</v>
      </c>
    </row>
    <row r="77" spans="1:6" s="112" customFormat="1" ht="27.75" customHeight="1" hidden="1">
      <c r="A77" s="115"/>
      <c r="B77" s="124" t="s">
        <v>1318</v>
      </c>
      <c r="C77" s="125"/>
      <c r="D77" s="113"/>
      <c r="E77" s="113"/>
      <c r="F77" s="125"/>
    </row>
    <row r="78" spans="1:6" s="112" customFormat="1" ht="27.75" customHeight="1" hidden="1">
      <c r="A78" s="115"/>
      <c r="B78" s="124" t="s">
        <v>282</v>
      </c>
      <c r="C78" s="125"/>
      <c r="D78" s="113"/>
      <c r="E78" s="113"/>
      <c r="F78" s="125"/>
    </row>
    <row r="79" spans="1:6" s="112" customFormat="1" ht="27.75" customHeight="1">
      <c r="A79" s="126" t="s">
        <v>417</v>
      </c>
      <c r="B79" s="127" t="s">
        <v>1319</v>
      </c>
      <c r="C79" s="116"/>
      <c r="D79" s="128">
        <v>71002.9</v>
      </c>
      <c r="E79" s="129">
        <v>71002.9</v>
      </c>
      <c r="F79" s="116" t="s">
        <v>335</v>
      </c>
    </row>
    <row r="80" spans="1:6" s="112" customFormat="1" ht="30" customHeight="1">
      <c r="A80" s="126" t="s">
        <v>418</v>
      </c>
      <c r="B80" s="127" t="s">
        <v>1320</v>
      </c>
      <c r="C80" s="135"/>
      <c r="D80" s="113">
        <v>0</v>
      </c>
      <c r="E80" s="116">
        <v>0</v>
      </c>
      <c r="F80" s="116" t="s">
        <v>335</v>
      </c>
    </row>
    <row r="81" spans="1:6" s="111" customFormat="1" ht="27.75" customHeight="1" hidden="1">
      <c r="A81" s="126"/>
      <c r="B81" s="133" t="s">
        <v>1228</v>
      </c>
      <c r="C81" s="135"/>
      <c r="D81" s="113"/>
      <c r="E81" s="116"/>
      <c r="F81" s="116"/>
    </row>
    <row r="82" spans="1:6" s="112" customFormat="1" ht="45" customHeight="1">
      <c r="A82" s="126" t="s">
        <v>419</v>
      </c>
      <c r="B82" s="124" t="s">
        <v>1321</v>
      </c>
      <c r="C82" s="116"/>
      <c r="D82" s="113">
        <v>0</v>
      </c>
      <c r="E82" s="116"/>
      <c r="F82" s="116" t="s">
        <v>335</v>
      </c>
    </row>
    <row r="83" spans="1:6" s="112" customFormat="1" ht="27.75" customHeight="1">
      <c r="A83" s="126" t="s">
        <v>420</v>
      </c>
      <c r="B83" s="124" t="s">
        <v>1322</v>
      </c>
      <c r="C83" s="116"/>
      <c r="D83" s="113">
        <v>0</v>
      </c>
      <c r="E83" s="116"/>
      <c r="F83" s="116" t="s">
        <v>335</v>
      </c>
    </row>
    <row r="84" spans="1:6" s="111" customFormat="1" ht="27.75" customHeight="1">
      <c r="A84" s="126" t="s">
        <v>421</v>
      </c>
      <c r="B84" s="127" t="s">
        <v>1323</v>
      </c>
      <c r="C84" s="135"/>
      <c r="D84" s="113">
        <v>0</v>
      </c>
      <c r="E84" s="116"/>
      <c r="F84" s="116" t="s">
        <v>335</v>
      </c>
    </row>
    <row r="85" spans="1:6" s="111" customFormat="1" ht="44.25" customHeight="1">
      <c r="A85" s="126" t="s">
        <v>422</v>
      </c>
      <c r="B85" s="127" t="s">
        <v>365</v>
      </c>
      <c r="C85" s="135"/>
      <c r="D85" s="113">
        <v>0</v>
      </c>
      <c r="E85" s="116"/>
      <c r="F85" s="116" t="s">
        <v>335</v>
      </c>
    </row>
    <row r="86" spans="1:6" s="112" customFormat="1" ht="27.75" customHeight="1">
      <c r="A86" s="120">
        <v>1260</v>
      </c>
      <c r="B86" s="124" t="s">
        <v>366</v>
      </c>
      <c r="C86" s="116">
        <v>7332</v>
      </c>
      <c r="D86" s="113">
        <v>0</v>
      </c>
      <c r="E86" s="116" t="s">
        <v>335</v>
      </c>
      <c r="F86" s="116">
        <v>0</v>
      </c>
    </row>
    <row r="87" spans="1:6" s="112" customFormat="1" ht="27.75" customHeight="1" hidden="1">
      <c r="A87" s="115"/>
      <c r="B87" s="124" t="s">
        <v>367</v>
      </c>
      <c r="C87" s="125"/>
      <c r="D87" s="113"/>
      <c r="E87" s="116"/>
      <c r="F87" s="125"/>
    </row>
    <row r="88" spans="1:6" s="111" customFormat="1" ht="27.75" customHeight="1" hidden="1">
      <c r="A88" s="115"/>
      <c r="B88" s="124" t="s">
        <v>1228</v>
      </c>
      <c r="C88" s="125"/>
      <c r="D88" s="113"/>
      <c r="E88" s="125"/>
      <c r="F88" s="125"/>
    </row>
    <row r="89" spans="1:6" s="112" customFormat="1" ht="31.5" customHeight="1">
      <c r="A89" s="126" t="s">
        <v>423</v>
      </c>
      <c r="B89" s="127" t="s">
        <v>368</v>
      </c>
      <c r="C89" s="135"/>
      <c r="D89" s="113">
        <v>0</v>
      </c>
      <c r="E89" s="116" t="s">
        <v>335</v>
      </c>
      <c r="F89" s="137"/>
    </row>
    <row r="90" spans="1:6" s="112" customFormat="1" ht="31.5" customHeight="1">
      <c r="A90" s="126" t="s">
        <v>424</v>
      </c>
      <c r="B90" s="127" t="s">
        <v>369</v>
      </c>
      <c r="C90" s="135"/>
      <c r="D90" s="113">
        <v>0</v>
      </c>
      <c r="E90" s="116" t="s">
        <v>335</v>
      </c>
      <c r="F90" s="116"/>
    </row>
    <row r="91" spans="1:6" s="111" customFormat="1" ht="14.25" customHeight="1">
      <c r="A91" s="120">
        <v>1300</v>
      </c>
      <c r="B91" s="124" t="s">
        <v>370</v>
      </c>
      <c r="C91" s="116">
        <v>7400</v>
      </c>
      <c r="D91" s="128">
        <v>3252</v>
      </c>
      <c r="E91" s="128">
        <v>3252</v>
      </c>
      <c r="F91" s="129">
        <v>15230.1</v>
      </c>
    </row>
    <row r="92" spans="1:6" s="111" customFormat="1" ht="0.75" customHeight="1" hidden="1">
      <c r="A92" s="115"/>
      <c r="B92" s="124" t="s">
        <v>371</v>
      </c>
      <c r="C92" s="125"/>
      <c r="D92" s="113"/>
      <c r="E92" s="113"/>
      <c r="F92" s="125"/>
    </row>
    <row r="93" spans="1:6" s="112" customFormat="1" ht="27.75" customHeight="1" hidden="1">
      <c r="A93" s="115"/>
      <c r="B93" s="124" t="s">
        <v>1228</v>
      </c>
      <c r="C93" s="125"/>
      <c r="D93" s="113"/>
      <c r="E93" s="113"/>
      <c r="F93" s="125"/>
    </row>
    <row r="94" spans="1:6" s="111" customFormat="1" ht="12.75" customHeight="1">
      <c r="A94" s="120">
        <v>1310</v>
      </c>
      <c r="B94" s="124" t="s">
        <v>372</v>
      </c>
      <c r="C94" s="116">
        <v>7411</v>
      </c>
      <c r="D94" s="113">
        <v>0</v>
      </c>
      <c r="E94" s="116" t="s">
        <v>335</v>
      </c>
      <c r="F94" s="116">
        <v>0</v>
      </c>
    </row>
    <row r="95" spans="1:6" s="112" customFormat="1" ht="27.75" customHeight="1" hidden="1">
      <c r="A95" s="115"/>
      <c r="B95" s="124" t="s">
        <v>1228</v>
      </c>
      <c r="C95" s="125"/>
      <c r="D95" s="113"/>
      <c r="E95" s="125"/>
      <c r="F95" s="125"/>
    </row>
    <row r="96" spans="1:6" s="112" customFormat="1" ht="28.5" customHeight="1">
      <c r="A96" s="126" t="s">
        <v>425</v>
      </c>
      <c r="B96" s="127" t="s">
        <v>373</v>
      </c>
      <c r="C96" s="135"/>
      <c r="D96" s="113">
        <v>0</v>
      </c>
      <c r="E96" s="116" t="s">
        <v>335</v>
      </c>
      <c r="F96" s="116"/>
    </row>
    <row r="97" spans="1:6" s="111" customFormat="1" ht="12.75" customHeight="1">
      <c r="A97" s="120">
        <v>1320</v>
      </c>
      <c r="B97" s="124" t="s">
        <v>374</v>
      </c>
      <c r="C97" s="116">
        <v>7412</v>
      </c>
      <c r="D97" s="113">
        <v>0</v>
      </c>
      <c r="E97" s="113">
        <v>0</v>
      </c>
      <c r="F97" s="116" t="s">
        <v>335</v>
      </c>
    </row>
    <row r="98" spans="1:6" s="112" customFormat="1" ht="27.75" customHeight="1" hidden="1">
      <c r="A98" s="115"/>
      <c r="B98" s="124" t="s">
        <v>1228</v>
      </c>
      <c r="C98" s="125"/>
      <c r="D98" s="113"/>
      <c r="E98" s="113"/>
      <c r="F98" s="125"/>
    </row>
    <row r="99" spans="1:6" s="112" customFormat="1" ht="27.75" customHeight="1">
      <c r="A99" s="126" t="s">
        <v>426</v>
      </c>
      <c r="B99" s="127" t="s">
        <v>375</v>
      </c>
      <c r="C99" s="135"/>
      <c r="D99" s="113">
        <v>0</v>
      </c>
      <c r="E99" s="116"/>
      <c r="F99" s="116" t="s">
        <v>335</v>
      </c>
    </row>
    <row r="100" spans="1:6" s="111" customFormat="1" ht="17.25" customHeight="1">
      <c r="A100" s="120">
        <v>1330</v>
      </c>
      <c r="B100" s="124" t="s">
        <v>376</v>
      </c>
      <c r="C100" s="116">
        <v>7415</v>
      </c>
      <c r="D100" s="128">
        <v>572</v>
      </c>
      <c r="E100" s="128">
        <v>572</v>
      </c>
      <c r="F100" s="116" t="s">
        <v>335</v>
      </c>
    </row>
    <row r="101" spans="1:6" s="111" customFormat="1" ht="27.75" customHeight="1" hidden="1">
      <c r="A101" s="115"/>
      <c r="B101" s="124" t="s">
        <v>377</v>
      </c>
      <c r="C101" s="125"/>
      <c r="D101" s="128"/>
      <c r="E101" s="128"/>
      <c r="F101" s="125"/>
    </row>
    <row r="102" spans="1:6" s="112" customFormat="1" ht="27.75" customHeight="1" hidden="1">
      <c r="A102" s="115"/>
      <c r="B102" s="124" t="s">
        <v>1228</v>
      </c>
      <c r="C102" s="125"/>
      <c r="D102" s="128"/>
      <c r="E102" s="128"/>
      <c r="F102" s="125"/>
    </row>
    <row r="103" spans="1:6" s="112" customFormat="1" ht="15.75" customHeight="1">
      <c r="A103" s="126" t="s">
        <v>427</v>
      </c>
      <c r="B103" s="127" t="s">
        <v>378</v>
      </c>
      <c r="C103" s="135"/>
      <c r="D103" s="128">
        <v>572</v>
      </c>
      <c r="E103" s="129">
        <v>572</v>
      </c>
      <c r="F103" s="116" t="s">
        <v>335</v>
      </c>
    </row>
    <row r="104" spans="1:6" s="112" customFormat="1" ht="30" customHeight="1">
      <c r="A104" s="126" t="s">
        <v>428</v>
      </c>
      <c r="B104" s="127" t="s">
        <v>379</v>
      </c>
      <c r="C104" s="135"/>
      <c r="D104" s="113">
        <v>0</v>
      </c>
      <c r="E104" s="116"/>
      <c r="F104" s="116" t="s">
        <v>335</v>
      </c>
    </row>
    <row r="105" spans="1:6" s="112" customFormat="1" ht="42.75" customHeight="1">
      <c r="A105" s="126" t="s">
        <v>429</v>
      </c>
      <c r="B105" s="127" t="s">
        <v>1234</v>
      </c>
      <c r="C105" s="135"/>
      <c r="D105" s="113">
        <v>0</v>
      </c>
      <c r="E105" s="116"/>
      <c r="F105" s="116" t="s">
        <v>335</v>
      </c>
    </row>
    <row r="106" spans="1:6" s="112" customFormat="1" ht="16.5" customHeight="1">
      <c r="A106" s="115" t="s">
        <v>780</v>
      </c>
      <c r="B106" s="127" t="s">
        <v>1235</v>
      </c>
      <c r="C106" s="135"/>
      <c r="D106" s="113">
        <v>0</v>
      </c>
      <c r="E106" s="116">
        <v>0</v>
      </c>
      <c r="F106" s="116" t="s">
        <v>335</v>
      </c>
    </row>
    <row r="107" spans="1:6" s="111" customFormat="1" ht="30.75" customHeight="1">
      <c r="A107" s="120">
        <v>1340</v>
      </c>
      <c r="B107" s="124" t="s">
        <v>1236</v>
      </c>
      <c r="C107" s="116">
        <v>7421</v>
      </c>
      <c r="D107" s="128">
        <v>0</v>
      </c>
      <c r="E107" s="128">
        <v>0</v>
      </c>
      <c r="F107" s="116" t="s">
        <v>335</v>
      </c>
    </row>
    <row r="108" spans="1:6" s="111" customFormat="1" ht="27.75" customHeight="1" hidden="1">
      <c r="A108" s="115"/>
      <c r="B108" s="124" t="s">
        <v>1237</v>
      </c>
      <c r="C108" s="125"/>
      <c r="D108" s="113"/>
      <c r="E108" s="113"/>
      <c r="F108" s="125"/>
    </row>
    <row r="109" spans="1:6" s="112" customFormat="1" ht="27.75" customHeight="1" hidden="1">
      <c r="A109" s="115"/>
      <c r="B109" s="124" t="s">
        <v>1228</v>
      </c>
      <c r="C109" s="125"/>
      <c r="D109" s="113"/>
      <c r="E109" s="113"/>
      <c r="F109" s="125"/>
    </row>
    <row r="110" spans="1:6" s="112" customFormat="1" ht="80.25" customHeight="1">
      <c r="A110" s="126" t="s">
        <v>781</v>
      </c>
      <c r="B110" s="127" t="s">
        <v>1238</v>
      </c>
      <c r="C110" s="135"/>
      <c r="D110" s="113">
        <v>0</v>
      </c>
      <c r="E110" s="116"/>
      <c r="F110" s="116" t="s">
        <v>335</v>
      </c>
    </row>
    <row r="111" spans="1:6" s="112" customFormat="1" ht="51.75" customHeight="1">
      <c r="A111" s="126" t="s">
        <v>955</v>
      </c>
      <c r="B111" s="127" t="s">
        <v>353</v>
      </c>
      <c r="C111" s="116"/>
      <c r="D111" s="113">
        <v>0</v>
      </c>
      <c r="E111" s="116"/>
      <c r="F111" s="116" t="s">
        <v>335</v>
      </c>
    </row>
    <row r="112" spans="1:6" s="112" customFormat="1" ht="60" customHeight="1">
      <c r="A112" s="126" t="s">
        <v>1303</v>
      </c>
      <c r="B112" s="127" t="s">
        <v>354</v>
      </c>
      <c r="C112" s="116"/>
      <c r="D112" s="128">
        <v>0</v>
      </c>
      <c r="E112" s="129"/>
      <c r="F112" s="116" t="s">
        <v>335</v>
      </c>
    </row>
    <row r="113" spans="1:6" s="111" customFormat="1" ht="15.75" customHeight="1">
      <c r="A113" s="120">
        <v>1350</v>
      </c>
      <c r="B113" s="124" t="s">
        <v>355</v>
      </c>
      <c r="C113" s="116">
        <v>7422</v>
      </c>
      <c r="D113" s="128">
        <v>2680</v>
      </c>
      <c r="E113" s="128">
        <v>2680</v>
      </c>
      <c r="F113" s="116" t="s">
        <v>335</v>
      </c>
    </row>
    <row r="114" spans="1:6" s="111" customFormat="1" ht="27.75" customHeight="1" hidden="1">
      <c r="A114" s="115"/>
      <c r="B114" s="124" t="s">
        <v>356</v>
      </c>
      <c r="C114" s="125"/>
      <c r="D114" s="128"/>
      <c r="E114" s="128"/>
      <c r="F114" s="125"/>
    </row>
    <row r="115" spans="1:6" s="112" customFormat="1" ht="27.75" customHeight="1" hidden="1">
      <c r="A115" s="115"/>
      <c r="B115" s="124" t="s">
        <v>1228</v>
      </c>
      <c r="C115" s="125"/>
      <c r="D115" s="128"/>
      <c r="E115" s="128"/>
      <c r="F115" s="125"/>
    </row>
    <row r="116" spans="1:6" s="112" customFormat="1" ht="15.75" customHeight="1">
      <c r="A116" s="126" t="s">
        <v>430</v>
      </c>
      <c r="B116" s="127" t="s">
        <v>357</v>
      </c>
      <c r="C116" s="124"/>
      <c r="D116" s="128">
        <v>2680</v>
      </c>
      <c r="E116" s="129">
        <v>2680</v>
      </c>
      <c r="F116" s="116" t="s">
        <v>335</v>
      </c>
    </row>
    <row r="117" spans="1:6" s="112" customFormat="1" ht="27.75" customHeight="1">
      <c r="A117" s="126" t="s">
        <v>431</v>
      </c>
      <c r="B117" s="127" t="s">
        <v>358</v>
      </c>
      <c r="C117" s="116"/>
      <c r="D117" s="113">
        <v>0</v>
      </c>
      <c r="E117" s="116"/>
      <c r="F117" s="116" t="s">
        <v>335</v>
      </c>
    </row>
    <row r="118" spans="1:6" s="111" customFormat="1" ht="15" customHeight="1">
      <c r="A118" s="120">
        <v>1360</v>
      </c>
      <c r="B118" s="124" t="s">
        <v>359</v>
      </c>
      <c r="C118" s="116">
        <v>7431</v>
      </c>
      <c r="D118" s="113">
        <v>0</v>
      </c>
      <c r="E118" s="113">
        <v>0</v>
      </c>
      <c r="F118" s="116" t="s">
        <v>335</v>
      </c>
    </row>
    <row r="119" spans="1:6" s="111" customFormat="1" ht="27.75" customHeight="1" hidden="1">
      <c r="A119" s="115"/>
      <c r="B119" s="124" t="s">
        <v>360</v>
      </c>
      <c r="C119" s="125"/>
      <c r="D119" s="113"/>
      <c r="E119" s="113"/>
      <c r="F119" s="125"/>
    </row>
    <row r="120" spans="1:6" s="112" customFormat="1" ht="27.75" customHeight="1" hidden="1">
      <c r="A120" s="115"/>
      <c r="B120" s="124" t="s">
        <v>1228</v>
      </c>
      <c r="C120" s="125"/>
      <c r="D120" s="113"/>
      <c r="E120" s="113"/>
      <c r="F120" s="125"/>
    </row>
    <row r="121" spans="1:6" s="112" customFormat="1" ht="45.75" customHeight="1">
      <c r="A121" s="126" t="s">
        <v>432</v>
      </c>
      <c r="B121" s="127" t="s">
        <v>361</v>
      </c>
      <c r="C121" s="135"/>
      <c r="D121" s="113">
        <v>0</v>
      </c>
      <c r="E121" s="116"/>
      <c r="F121" s="116" t="s">
        <v>335</v>
      </c>
    </row>
    <row r="122" spans="1:6" s="112" customFormat="1" ht="45.75" customHeight="1">
      <c r="A122" s="126" t="s">
        <v>433</v>
      </c>
      <c r="B122" s="127" t="s">
        <v>362</v>
      </c>
      <c r="C122" s="135"/>
      <c r="D122" s="113">
        <v>0</v>
      </c>
      <c r="E122" s="116"/>
      <c r="F122" s="116" t="s">
        <v>335</v>
      </c>
    </row>
    <row r="123" spans="1:6" s="111" customFormat="1" ht="18.75" customHeight="1">
      <c r="A123" s="120">
        <v>1370</v>
      </c>
      <c r="B123" s="124" t="s">
        <v>363</v>
      </c>
      <c r="C123" s="116">
        <v>7441</v>
      </c>
      <c r="D123" s="113">
        <v>0</v>
      </c>
      <c r="E123" s="116">
        <v>0</v>
      </c>
      <c r="F123" s="116" t="s">
        <v>335</v>
      </c>
    </row>
    <row r="124" spans="1:6" s="111" customFormat="1" ht="27.75" customHeight="1" hidden="1">
      <c r="A124" s="115"/>
      <c r="B124" s="124" t="s">
        <v>364</v>
      </c>
      <c r="C124" s="125"/>
      <c r="D124" s="113"/>
      <c r="E124" s="116"/>
      <c r="F124" s="125"/>
    </row>
    <row r="125" spans="1:6" s="112" customFormat="1" ht="27.75" customHeight="1" hidden="1">
      <c r="A125" s="115"/>
      <c r="B125" s="124" t="s">
        <v>1228</v>
      </c>
      <c r="C125" s="125"/>
      <c r="D125" s="113"/>
      <c r="E125" s="116"/>
      <c r="F125" s="125"/>
    </row>
    <row r="126" spans="1:6" s="112" customFormat="1" ht="98.25" customHeight="1">
      <c r="A126" s="115" t="s">
        <v>434</v>
      </c>
      <c r="B126" s="127" t="s">
        <v>932</v>
      </c>
      <c r="C126" s="135"/>
      <c r="D126" s="113">
        <v>0</v>
      </c>
      <c r="E126" s="116"/>
      <c r="F126" s="116" t="s">
        <v>335</v>
      </c>
    </row>
    <row r="127" spans="1:6" s="112" customFormat="1" ht="102" customHeight="1">
      <c r="A127" s="126" t="s">
        <v>337</v>
      </c>
      <c r="B127" s="127" t="s">
        <v>933</v>
      </c>
      <c r="C127" s="135"/>
      <c r="D127" s="113">
        <v>0</v>
      </c>
      <c r="E127" s="116"/>
      <c r="F127" s="116" t="s">
        <v>335</v>
      </c>
    </row>
    <row r="128" spans="1:6" s="111" customFormat="1" ht="17.25" customHeight="1">
      <c r="A128" s="120">
        <v>1380</v>
      </c>
      <c r="B128" s="124" t="s">
        <v>934</v>
      </c>
      <c r="C128" s="116">
        <v>7442</v>
      </c>
      <c r="D128" s="128">
        <v>0</v>
      </c>
      <c r="E128" s="129" t="s">
        <v>335</v>
      </c>
      <c r="F128" s="129">
        <v>0</v>
      </c>
    </row>
    <row r="129" spans="1:6" s="111" customFormat="1" ht="27.75" customHeight="1" hidden="1">
      <c r="A129" s="115"/>
      <c r="B129" s="124" t="s">
        <v>935</v>
      </c>
      <c r="C129" s="125"/>
      <c r="D129" s="128"/>
      <c r="E129" s="138"/>
      <c r="F129" s="138"/>
    </row>
    <row r="130" spans="1:6" s="112" customFormat="1" ht="27.75" customHeight="1" hidden="1">
      <c r="A130" s="115"/>
      <c r="B130" s="124" t="s">
        <v>1228</v>
      </c>
      <c r="C130" s="125"/>
      <c r="D130" s="128"/>
      <c r="E130" s="138"/>
      <c r="F130" s="138"/>
    </row>
    <row r="131" spans="1:6" s="112" customFormat="1" ht="100.5" customHeight="1">
      <c r="A131" s="126" t="s">
        <v>435</v>
      </c>
      <c r="B131" s="127" t="s">
        <v>936</v>
      </c>
      <c r="C131" s="135"/>
      <c r="D131" s="128">
        <v>0</v>
      </c>
      <c r="E131" s="129" t="s">
        <v>335</v>
      </c>
      <c r="F131" s="139"/>
    </row>
    <row r="132" spans="1:6" s="112" customFormat="1" ht="105" customHeight="1">
      <c r="A132" s="126" t="s">
        <v>436</v>
      </c>
      <c r="B132" s="127" t="s">
        <v>937</v>
      </c>
      <c r="C132" s="135"/>
      <c r="D132" s="113">
        <v>0</v>
      </c>
      <c r="E132" s="116" t="s">
        <v>335</v>
      </c>
      <c r="F132" s="136"/>
    </row>
    <row r="133" spans="1:6" s="111" customFormat="1" ht="15" customHeight="1">
      <c r="A133" s="126" t="s">
        <v>956</v>
      </c>
      <c r="B133" s="124" t="s">
        <v>938</v>
      </c>
      <c r="C133" s="116">
        <v>7451</v>
      </c>
      <c r="D133" s="128">
        <v>15230.1</v>
      </c>
      <c r="E133" s="113">
        <v>0</v>
      </c>
      <c r="F133" s="129">
        <v>15230.1</v>
      </c>
    </row>
    <row r="134" spans="1:6" s="111" customFormat="1" ht="27.75" customHeight="1" hidden="1">
      <c r="A134" s="126"/>
      <c r="B134" s="124" t="s">
        <v>939</v>
      </c>
      <c r="C134" s="116"/>
      <c r="D134" s="113"/>
      <c r="E134" s="113"/>
      <c r="F134" s="138"/>
    </row>
    <row r="135" spans="1:6" s="112" customFormat="1" ht="27.75" customHeight="1" hidden="1">
      <c r="A135" s="126"/>
      <c r="B135" s="124" t="s">
        <v>1228</v>
      </c>
      <c r="C135" s="116"/>
      <c r="D135" s="113"/>
      <c r="E135" s="113"/>
      <c r="F135" s="138"/>
    </row>
    <row r="136" spans="1:6" s="112" customFormat="1" ht="25.5" customHeight="1">
      <c r="A136" s="126" t="s">
        <v>957</v>
      </c>
      <c r="B136" s="127" t="s">
        <v>940</v>
      </c>
      <c r="C136" s="135"/>
      <c r="D136" s="113">
        <v>0</v>
      </c>
      <c r="E136" s="116" t="s">
        <v>335</v>
      </c>
      <c r="F136" s="139"/>
    </row>
    <row r="137" spans="1:8" s="112" customFormat="1" ht="27.75" customHeight="1">
      <c r="A137" s="126" t="s">
        <v>958</v>
      </c>
      <c r="B137" s="127" t="s">
        <v>941</v>
      </c>
      <c r="C137" s="135"/>
      <c r="D137" s="128">
        <v>15230.1</v>
      </c>
      <c r="E137" s="116" t="s">
        <v>335</v>
      </c>
      <c r="F137" s="129">
        <v>15230.1</v>
      </c>
      <c r="H137" s="286"/>
    </row>
    <row r="138" spans="1:6" s="112" customFormat="1" ht="30">
      <c r="A138" s="126" t="s">
        <v>959</v>
      </c>
      <c r="B138" s="127" t="s">
        <v>942</v>
      </c>
      <c r="C138" s="135"/>
      <c r="D138" s="113">
        <v>0</v>
      </c>
      <c r="E138" s="116"/>
      <c r="F138" s="116"/>
    </row>
    <row r="139" spans="1:3" s="112" customFormat="1" ht="15">
      <c r="A139" s="140"/>
      <c r="B139" s="141"/>
      <c r="C139" s="141"/>
    </row>
    <row r="140" spans="1:3" s="112" customFormat="1" ht="15">
      <c r="A140" s="140"/>
      <c r="B140" s="141"/>
      <c r="C140" s="141"/>
    </row>
    <row r="141" spans="4:6" ht="15">
      <c r="D141" s="141"/>
      <c r="E141" s="141"/>
      <c r="F141" s="141"/>
    </row>
    <row r="142" spans="4:6" ht="15">
      <c r="D142" s="141"/>
      <c r="E142" s="141"/>
      <c r="F142" s="141"/>
    </row>
    <row r="143" spans="4:6" ht="15">
      <c r="D143" s="141"/>
      <c r="E143" s="141"/>
      <c r="F143" s="141"/>
    </row>
    <row r="144" spans="4:6" ht="15">
      <c r="D144" s="141"/>
      <c r="E144" s="141"/>
      <c r="F144" s="141"/>
    </row>
    <row r="145" spans="4:6" ht="15">
      <c r="D145" s="141"/>
      <c r="E145" s="141"/>
      <c r="F145" s="141"/>
    </row>
    <row r="146" spans="4:6" ht="15">
      <c r="D146" s="141"/>
      <c r="E146" s="141"/>
      <c r="F146" s="141"/>
    </row>
    <row r="147" spans="4:6" ht="15">
      <c r="D147" s="141"/>
      <c r="E147" s="141"/>
      <c r="F147" s="141"/>
    </row>
    <row r="148" spans="4:6" ht="15">
      <c r="D148" s="141"/>
      <c r="E148" s="141"/>
      <c r="F148" s="141"/>
    </row>
    <row r="149" spans="4:6" ht="15">
      <c r="D149" s="141"/>
      <c r="E149" s="141"/>
      <c r="F149" s="141"/>
    </row>
    <row r="150" spans="4:6" ht="15">
      <c r="D150" s="141"/>
      <c r="E150" s="141"/>
      <c r="F150" s="141"/>
    </row>
    <row r="151" spans="4:6" ht="15">
      <c r="D151" s="141"/>
      <c r="E151" s="141"/>
      <c r="F151" s="141"/>
    </row>
    <row r="152" spans="4:6" ht="15">
      <c r="D152" s="141"/>
      <c r="E152" s="141"/>
      <c r="F152" s="141"/>
    </row>
    <row r="153" spans="4:6" ht="15">
      <c r="D153" s="141"/>
      <c r="E153" s="141"/>
      <c r="F153" s="141"/>
    </row>
    <row r="154" spans="4:6" ht="15">
      <c r="D154" s="141"/>
      <c r="E154" s="141"/>
      <c r="F154" s="141"/>
    </row>
    <row r="155" spans="4:6" ht="15">
      <c r="D155" s="141"/>
      <c r="E155" s="141"/>
      <c r="F155" s="141"/>
    </row>
    <row r="156" spans="4:6" ht="15">
      <c r="D156" s="141"/>
      <c r="E156" s="141"/>
      <c r="F156" s="141"/>
    </row>
    <row r="157" spans="4:6" ht="15">
      <c r="D157" s="141"/>
      <c r="E157" s="141"/>
      <c r="F157" s="141"/>
    </row>
    <row r="158" spans="4:6" ht="15">
      <c r="D158" s="141"/>
      <c r="E158" s="141"/>
      <c r="F158" s="141"/>
    </row>
    <row r="159" spans="4:6" ht="15">
      <c r="D159" s="141"/>
      <c r="E159" s="141"/>
      <c r="F159" s="141"/>
    </row>
    <row r="160" spans="4:6" ht="15">
      <c r="D160" s="141"/>
      <c r="E160" s="141"/>
      <c r="F160" s="141"/>
    </row>
    <row r="161" spans="4:6" ht="15">
      <c r="D161" s="141"/>
      <c r="E161" s="141"/>
      <c r="F161" s="141"/>
    </row>
    <row r="162" spans="4:6" ht="15">
      <c r="D162" s="141"/>
      <c r="E162" s="141"/>
      <c r="F162" s="141"/>
    </row>
    <row r="163" spans="4:6" ht="15">
      <c r="D163" s="141"/>
      <c r="E163" s="141"/>
      <c r="F163" s="141"/>
    </row>
    <row r="164" spans="4:6" ht="15">
      <c r="D164" s="141"/>
      <c r="E164" s="141"/>
      <c r="F164" s="141"/>
    </row>
    <row r="165" spans="4:6" ht="15">
      <c r="D165" s="141"/>
      <c r="E165" s="141"/>
      <c r="F165" s="141"/>
    </row>
    <row r="166" spans="4:6" ht="15">
      <c r="D166" s="141"/>
      <c r="E166" s="141"/>
      <c r="F166" s="141"/>
    </row>
    <row r="167" spans="4:6" ht="15">
      <c r="D167" s="141"/>
      <c r="E167" s="141"/>
      <c r="F167" s="141"/>
    </row>
    <row r="168" spans="4:6" ht="15">
      <c r="D168" s="141"/>
      <c r="E168" s="141"/>
      <c r="F168" s="141"/>
    </row>
    <row r="169" spans="4:6" ht="15">
      <c r="D169" s="141"/>
      <c r="E169" s="141"/>
      <c r="F169" s="141"/>
    </row>
    <row r="170" spans="4:6" ht="15">
      <c r="D170" s="141"/>
      <c r="E170" s="141"/>
      <c r="F170" s="141"/>
    </row>
    <row r="171" spans="4:6" ht="15">
      <c r="D171" s="141"/>
      <c r="E171" s="141"/>
      <c r="F171" s="141"/>
    </row>
    <row r="172" spans="4:6" ht="15">
      <c r="D172" s="141"/>
      <c r="E172" s="141"/>
      <c r="F172" s="141"/>
    </row>
    <row r="173" spans="4:6" ht="15">
      <c r="D173" s="141"/>
      <c r="E173" s="141"/>
      <c r="F173" s="141"/>
    </row>
    <row r="174" spans="4:6" ht="15">
      <c r="D174" s="141"/>
      <c r="E174" s="141"/>
      <c r="F174" s="141"/>
    </row>
    <row r="175" spans="4:6" ht="15">
      <c r="D175" s="141"/>
      <c r="E175" s="141"/>
      <c r="F175" s="141"/>
    </row>
    <row r="176" spans="4:6" ht="15">
      <c r="D176" s="141"/>
      <c r="E176" s="141"/>
      <c r="F176" s="141"/>
    </row>
    <row r="177" spans="4:6" ht="15">
      <c r="D177" s="141"/>
      <c r="E177" s="141"/>
      <c r="F177" s="141"/>
    </row>
    <row r="178" spans="4:6" ht="15">
      <c r="D178" s="141"/>
      <c r="E178" s="141"/>
      <c r="F178" s="141"/>
    </row>
    <row r="179" spans="4:6" ht="15">
      <c r="D179" s="141"/>
      <c r="E179" s="141"/>
      <c r="F179" s="141"/>
    </row>
    <row r="180" spans="4:6" ht="15">
      <c r="D180" s="141"/>
      <c r="E180" s="141"/>
      <c r="F180" s="141"/>
    </row>
    <row r="181" spans="4:6" ht="15">
      <c r="D181" s="141"/>
      <c r="E181" s="141"/>
      <c r="F181" s="141"/>
    </row>
    <row r="182" spans="4:6" ht="15">
      <c r="D182" s="141"/>
      <c r="E182" s="141"/>
      <c r="F182" s="141"/>
    </row>
    <row r="183" spans="4:6" ht="15">
      <c r="D183" s="141"/>
      <c r="E183" s="141"/>
      <c r="F183" s="141"/>
    </row>
    <row r="184" spans="4:6" ht="15">
      <c r="D184" s="141"/>
      <c r="E184" s="141"/>
      <c r="F184" s="141"/>
    </row>
    <row r="185" spans="4:6" ht="15">
      <c r="D185" s="141"/>
      <c r="E185" s="141"/>
      <c r="F185" s="141"/>
    </row>
    <row r="186" spans="4:6" ht="15">
      <c r="D186" s="141"/>
      <c r="E186" s="141"/>
      <c r="F186" s="141"/>
    </row>
    <row r="187" spans="4:6" ht="15">
      <c r="D187" s="141"/>
      <c r="E187" s="141"/>
      <c r="F187" s="141"/>
    </row>
    <row r="188" spans="4:6" ht="15">
      <c r="D188" s="141"/>
      <c r="E188" s="141"/>
      <c r="F188" s="141"/>
    </row>
    <row r="189" spans="4:6" ht="15">
      <c r="D189" s="141"/>
      <c r="E189" s="141"/>
      <c r="F189" s="141"/>
    </row>
    <row r="190" spans="4:6" ht="15">
      <c r="D190" s="141"/>
      <c r="E190" s="141"/>
      <c r="F190" s="141"/>
    </row>
    <row r="191" spans="4:6" ht="15">
      <c r="D191" s="141"/>
      <c r="E191" s="141"/>
      <c r="F191" s="141"/>
    </row>
    <row r="192" spans="4:6" ht="15">
      <c r="D192" s="141"/>
      <c r="E192" s="141"/>
      <c r="F192" s="141"/>
    </row>
    <row r="193" spans="4:6" ht="15">
      <c r="D193" s="141"/>
      <c r="E193" s="141"/>
      <c r="F193" s="141"/>
    </row>
    <row r="194" spans="4:6" ht="15">
      <c r="D194" s="141"/>
      <c r="E194" s="141"/>
      <c r="F194" s="141"/>
    </row>
    <row r="195" spans="4:6" ht="15">
      <c r="D195" s="141"/>
      <c r="E195" s="141"/>
      <c r="F195" s="141"/>
    </row>
    <row r="196" spans="4:6" ht="15">
      <c r="D196" s="141"/>
      <c r="E196" s="141"/>
      <c r="F196" s="141"/>
    </row>
    <row r="197" spans="4:6" ht="15">
      <c r="D197" s="141"/>
      <c r="E197" s="141"/>
      <c r="F197" s="141"/>
    </row>
    <row r="198" spans="4:6" ht="15">
      <c r="D198" s="141"/>
      <c r="E198" s="141"/>
      <c r="F198" s="141"/>
    </row>
    <row r="199" spans="4:6" ht="15">
      <c r="D199" s="141"/>
      <c r="E199" s="141"/>
      <c r="F199" s="141"/>
    </row>
    <row r="200" spans="4:6" ht="15">
      <c r="D200" s="141"/>
      <c r="E200" s="141"/>
      <c r="F200" s="141"/>
    </row>
    <row r="201" spans="4:6" ht="15">
      <c r="D201" s="141"/>
      <c r="E201" s="141"/>
      <c r="F201" s="141"/>
    </row>
    <row r="202" spans="4:6" ht="15">
      <c r="D202" s="141"/>
      <c r="E202" s="141"/>
      <c r="F202" s="141"/>
    </row>
    <row r="203" spans="4:6" ht="15">
      <c r="D203" s="141"/>
      <c r="E203" s="141"/>
      <c r="F203" s="141"/>
    </row>
    <row r="204" spans="4:6" ht="15">
      <c r="D204" s="141"/>
      <c r="E204" s="141"/>
      <c r="F204" s="141"/>
    </row>
    <row r="205" spans="4:6" ht="15">
      <c r="D205" s="141"/>
      <c r="E205" s="141"/>
      <c r="F205" s="141"/>
    </row>
    <row r="206" spans="4:6" ht="15">
      <c r="D206" s="141"/>
      <c r="E206" s="141"/>
      <c r="F206" s="141"/>
    </row>
    <row r="207" spans="4:6" ht="15">
      <c r="D207" s="141"/>
      <c r="E207" s="141"/>
      <c r="F207" s="141"/>
    </row>
    <row r="208" spans="4:6" ht="15">
      <c r="D208" s="141"/>
      <c r="E208" s="141"/>
      <c r="F208" s="141"/>
    </row>
    <row r="209" spans="4:6" ht="15">
      <c r="D209" s="141"/>
      <c r="E209" s="141"/>
      <c r="F209" s="141"/>
    </row>
    <row r="210" spans="4:6" ht="15">
      <c r="D210" s="141"/>
      <c r="E210" s="141"/>
      <c r="F210" s="141"/>
    </row>
    <row r="211" spans="4:6" ht="15">
      <c r="D211" s="141"/>
      <c r="E211" s="141"/>
      <c r="F211" s="141"/>
    </row>
    <row r="212" spans="4:6" ht="15">
      <c r="D212" s="141"/>
      <c r="E212" s="141"/>
      <c r="F212" s="141"/>
    </row>
    <row r="213" spans="4:6" ht="15">
      <c r="D213" s="141"/>
      <c r="E213" s="141"/>
      <c r="F213" s="141"/>
    </row>
    <row r="214" spans="4:6" ht="15">
      <c r="D214" s="141"/>
      <c r="E214" s="141"/>
      <c r="F214" s="141"/>
    </row>
    <row r="215" spans="4:6" ht="15">
      <c r="D215" s="141"/>
      <c r="E215" s="141"/>
      <c r="F215" s="141"/>
    </row>
    <row r="216" spans="4:6" ht="15">
      <c r="D216" s="141"/>
      <c r="E216" s="141"/>
      <c r="F216" s="141"/>
    </row>
    <row r="217" spans="4:6" ht="15">
      <c r="D217" s="141"/>
      <c r="E217" s="141"/>
      <c r="F217" s="141"/>
    </row>
    <row r="218" spans="4:6" ht="15">
      <c r="D218" s="141"/>
      <c r="E218" s="141"/>
      <c r="F218" s="141"/>
    </row>
    <row r="219" spans="4:6" ht="15">
      <c r="D219" s="141"/>
      <c r="E219" s="141"/>
      <c r="F219" s="141"/>
    </row>
    <row r="220" spans="4:6" ht="15">
      <c r="D220" s="141"/>
      <c r="E220" s="141"/>
      <c r="F220" s="141"/>
    </row>
    <row r="221" spans="4:6" ht="15">
      <c r="D221" s="141"/>
      <c r="E221" s="141"/>
      <c r="F221" s="141"/>
    </row>
    <row r="222" spans="4:6" ht="15">
      <c r="D222" s="141"/>
      <c r="E222" s="141"/>
      <c r="F222" s="141"/>
    </row>
    <row r="223" spans="4:6" ht="15">
      <c r="D223" s="141"/>
      <c r="E223" s="141"/>
      <c r="F223" s="141"/>
    </row>
    <row r="224" spans="4:6" ht="15">
      <c r="D224" s="141"/>
      <c r="E224" s="141"/>
      <c r="F224" s="141"/>
    </row>
    <row r="225" spans="4:6" ht="15">
      <c r="D225" s="141"/>
      <c r="E225" s="141"/>
      <c r="F225" s="141"/>
    </row>
    <row r="226" spans="4:6" ht="15">
      <c r="D226" s="141"/>
      <c r="E226" s="141"/>
      <c r="F226" s="141"/>
    </row>
    <row r="227" spans="4:6" ht="15">
      <c r="D227" s="141"/>
      <c r="E227" s="141"/>
      <c r="F227" s="141"/>
    </row>
    <row r="228" spans="4:6" ht="15">
      <c r="D228" s="141"/>
      <c r="E228" s="141"/>
      <c r="F228" s="141"/>
    </row>
    <row r="229" spans="4:6" ht="15">
      <c r="D229" s="141"/>
      <c r="E229" s="141"/>
      <c r="F229" s="141"/>
    </row>
    <row r="230" spans="4:6" ht="15">
      <c r="D230" s="141"/>
      <c r="E230" s="141"/>
      <c r="F230" s="141"/>
    </row>
    <row r="231" spans="4:6" ht="15">
      <c r="D231" s="141"/>
      <c r="E231" s="141"/>
      <c r="F231" s="141"/>
    </row>
    <row r="232" spans="4:6" ht="15">
      <c r="D232" s="141"/>
      <c r="E232" s="141"/>
      <c r="F232" s="141"/>
    </row>
    <row r="233" spans="4:6" ht="15">
      <c r="D233" s="141"/>
      <c r="E233" s="141"/>
      <c r="F233" s="141"/>
    </row>
    <row r="234" spans="4:6" ht="15">
      <c r="D234" s="141"/>
      <c r="E234" s="141"/>
      <c r="F234" s="141"/>
    </row>
    <row r="235" spans="4:6" ht="15">
      <c r="D235" s="141"/>
      <c r="E235" s="141"/>
      <c r="F235" s="141"/>
    </row>
    <row r="236" spans="4:6" ht="15">
      <c r="D236" s="141"/>
      <c r="E236" s="141"/>
      <c r="F236" s="141"/>
    </row>
    <row r="237" spans="4:6" ht="15">
      <c r="D237" s="141"/>
      <c r="E237" s="141"/>
      <c r="F237" s="141"/>
    </row>
    <row r="238" spans="4:6" ht="15">
      <c r="D238" s="141"/>
      <c r="E238" s="141"/>
      <c r="F238" s="141"/>
    </row>
    <row r="239" spans="4:6" ht="15">
      <c r="D239" s="141"/>
      <c r="E239" s="141"/>
      <c r="F239" s="141"/>
    </row>
    <row r="240" spans="4:6" ht="15">
      <c r="D240" s="141"/>
      <c r="E240" s="141"/>
      <c r="F240" s="141"/>
    </row>
    <row r="241" spans="4:6" ht="15">
      <c r="D241" s="141"/>
      <c r="E241" s="141"/>
      <c r="F241" s="141"/>
    </row>
    <row r="242" spans="4:6" ht="15">
      <c r="D242" s="141"/>
      <c r="E242" s="141"/>
      <c r="F242" s="141"/>
    </row>
    <row r="243" spans="4:6" ht="15">
      <c r="D243" s="141"/>
      <c r="E243" s="141"/>
      <c r="F243" s="141"/>
    </row>
    <row r="244" spans="4:6" ht="15">
      <c r="D244" s="141"/>
      <c r="E244" s="141"/>
      <c r="F244" s="141"/>
    </row>
    <row r="245" spans="4:6" ht="15">
      <c r="D245" s="141"/>
      <c r="E245" s="141"/>
      <c r="F245" s="141"/>
    </row>
    <row r="246" spans="4:6" ht="15">
      <c r="D246" s="141"/>
      <c r="E246" s="141"/>
      <c r="F246" s="141"/>
    </row>
    <row r="247" spans="4:6" ht="15">
      <c r="D247" s="141"/>
      <c r="E247" s="141"/>
      <c r="F247" s="141"/>
    </row>
    <row r="248" spans="4:6" ht="15">
      <c r="D248" s="141"/>
      <c r="E248" s="141"/>
      <c r="F248" s="141"/>
    </row>
    <row r="249" spans="4:6" ht="15">
      <c r="D249" s="141"/>
      <c r="E249" s="141"/>
      <c r="F249" s="141"/>
    </row>
    <row r="250" spans="4:6" ht="15">
      <c r="D250" s="141"/>
      <c r="E250" s="141"/>
      <c r="F250" s="141"/>
    </row>
    <row r="251" spans="4:6" ht="15">
      <c r="D251" s="141"/>
      <c r="E251" s="141"/>
      <c r="F251" s="141"/>
    </row>
    <row r="252" spans="4:6" ht="15">
      <c r="D252" s="141"/>
      <c r="E252" s="141"/>
      <c r="F252" s="141"/>
    </row>
    <row r="253" spans="4:6" ht="15">
      <c r="D253" s="141"/>
      <c r="E253" s="141"/>
      <c r="F253" s="141"/>
    </row>
    <row r="254" spans="4:6" ht="15">
      <c r="D254" s="141"/>
      <c r="E254" s="141"/>
      <c r="F254" s="141"/>
    </row>
    <row r="255" spans="4:6" ht="15">
      <c r="D255" s="141"/>
      <c r="E255" s="141"/>
      <c r="F255" s="141"/>
    </row>
    <row r="256" spans="4:6" ht="15">
      <c r="D256" s="141"/>
      <c r="E256" s="141"/>
      <c r="F256" s="141"/>
    </row>
    <row r="257" spans="4:6" ht="15">
      <c r="D257" s="141"/>
      <c r="E257" s="141"/>
      <c r="F257" s="141"/>
    </row>
    <row r="258" spans="4:6" ht="15">
      <c r="D258" s="141"/>
      <c r="E258" s="141"/>
      <c r="F258" s="141"/>
    </row>
    <row r="259" spans="4:6" ht="15">
      <c r="D259" s="141"/>
      <c r="E259" s="141"/>
      <c r="F259" s="141"/>
    </row>
    <row r="260" spans="4:6" ht="15">
      <c r="D260" s="141"/>
      <c r="E260" s="141"/>
      <c r="F260" s="141"/>
    </row>
    <row r="261" spans="4:6" ht="15">
      <c r="D261" s="141"/>
      <c r="E261" s="141"/>
      <c r="F261" s="141"/>
    </row>
    <row r="262" spans="4:6" ht="15">
      <c r="D262" s="141"/>
      <c r="E262" s="141"/>
      <c r="F262" s="141"/>
    </row>
    <row r="263" spans="4:6" ht="15">
      <c r="D263" s="141"/>
      <c r="E263" s="141"/>
      <c r="F263" s="141"/>
    </row>
    <row r="264" spans="4:6" ht="15">
      <c r="D264" s="141"/>
      <c r="E264" s="141"/>
      <c r="F264" s="141"/>
    </row>
    <row r="265" spans="4:6" ht="15">
      <c r="D265" s="141"/>
      <c r="E265" s="141"/>
      <c r="F265" s="141"/>
    </row>
    <row r="266" spans="4:6" ht="15">
      <c r="D266" s="141"/>
      <c r="E266" s="141"/>
      <c r="F266" s="141"/>
    </row>
    <row r="267" spans="4:6" ht="15">
      <c r="D267" s="141"/>
      <c r="E267" s="141"/>
      <c r="F267" s="141"/>
    </row>
    <row r="268" spans="4:6" ht="15">
      <c r="D268" s="141"/>
      <c r="E268" s="141"/>
      <c r="F268" s="141"/>
    </row>
    <row r="269" spans="4:6" ht="15">
      <c r="D269" s="141"/>
      <c r="E269" s="141"/>
      <c r="F269" s="141"/>
    </row>
    <row r="270" spans="4:6" ht="15">
      <c r="D270" s="141"/>
      <c r="E270" s="141"/>
      <c r="F270" s="141"/>
    </row>
    <row r="271" spans="4:6" ht="15">
      <c r="D271" s="141"/>
      <c r="E271" s="141"/>
      <c r="F271" s="141"/>
    </row>
    <row r="272" spans="4:6" ht="15">
      <c r="D272" s="141"/>
      <c r="E272" s="141"/>
      <c r="F272" s="141"/>
    </row>
    <row r="273" spans="4:6" ht="15">
      <c r="D273" s="141"/>
      <c r="E273" s="141"/>
      <c r="F273" s="141"/>
    </row>
    <row r="274" spans="4:6" ht="15">
      <c r="D274" s="141"/>
      <c r="E274" s="141"/>
      <c r="F274" s="141"/>
    </row>
    <row r="275" spans="4:6" ht="15">
      <c r="D275" s="141"/>
      <c r="E275" s="141"/>
      <c r="F275" s="141"/>
    </row>
    <row r="276" spans="4:6" ht="15">
      <c r="D276" s="141"/>
      <c r="E276" s="141"/>
      <c r="F276" s="141"/>
    </row>
    <row r="277" spans="4:6" ht="15">
      <c r="D277" s="141"/>
      <c r="E277" s="141"/>
      <c r="F277" s="141"/>
    </row>
    <row r="278" spans="4:6" ht="15">
      <c r="D278" s="141"/>
      <c r="E278" s="141"/>
      <c r="F278" s="141"/>
    </row>
    <row r="279" spans="4:6" ht="15">
      <c r="D279" s="141"/>
      <c r="E279" s="141"/>
      <c r="F279" s="141"/>
    </row>
    <row r="280" spans="4:6" ht="15">
      <c r="D280" s="141"/>
      <c r="E280" s="141"/>
      <c r="F280" s="141"/>
    </row>
    <row r="281" spans="4:6" ht="15">
      <c r="D281" s="141"/>
      <c r="E281" s="141"/>
      <c r="F281" s="141"/>
    </row>
    <row r="282" spans="4:6" ht="15">
      <c r="D282" s="141"/>
      <c r="E282" s="141"/>
      <c r="F282" s="141"/>
    </row>
    <row r="283" spans="4:6" ht="15">
      <c r="D283" s="141"/>
      <c r="E283" s="141"/>
      <c r="F283" s="141"/>
    </row>
    <row r="284" spans="4:6" ht="15">
      <c r="D284" s="141"/>
      <c r="E284" s="141"/>
      <c r="F284" s="141"/>
    </row>
    <row r="285" spans="4:6" ht="15">
      <c r="D285" s="141"/>
      <c r="E285" s="141"/>
      <c r="F285" s="141"/>
    </row>
    <row r="286" spans="4:6" ht="15">
      <c r="D286" s="141"/>
      <c r="E286" s="141"/>
      <c r="F286" s="141"/>
    </row>
    <row r="287" spans="4:6" ht="15">
      <c r="D287" s="141"/>
      <c r="E287" s="141"/>
      <c r="F287" s="141"/>
    </row>
    <row r="288" spans="4:6" ht="15">
      <c r="D288" s="141"/>
      <c r="E288" s="141"/>
      <c r="F288" s="141"/>
    </row>
    <row r="289" spans="4:6" ht="15">
      <c r="D289" s="141"/>
      <c r="E289" s="141"/>
      <c r="F289" s="141"/>
    </row>
    <row r="290" spans="4:6" ht="15">
      <c r="D290" s="141"/>
      <c r="E290" s="141"/>
      <c r="F290" s="141"/>
    </row>
    <row r="291" spans="4:6" ht="15">
      <c r="D291" s="141"/>
      <c r="E291" s="141"/>
      <c r="F291" s="141"/>
    </row>
    <row r="292" spans="4:6" ht="15">
      <c r="D292" s="141"/>
      <c r="E292" s="141"/>
      <c r="F292" s="141"/>
    </row>
    <row r="293" spans="4:6" ht="15">
      <c r="D293" s="141"/>
      <c r="E293" s="141"/>
      <c r="F293" s="141"/>
    </row>
    <row r="294" spans="4:6" ht="15">
      <c r="D294" s="141"/>
      <c r="E294" s="141"/>
      <c r="F294" s="141"/>
    </row>
    <row r="295" spans="4:6" ht="15">
      <c r="D295" s="141"/>
      <c r="E295" s="141"/>
      <c r="F295" s="141"/>
    </row>
    <row r="296" spans="4:6" ht="15">
      <c r="D296" s="141"/>
      <c r="E296" s="141"/>
      <c r="F296" s="141"/>
    </row>
    <row r="297" spans="4:6" ht="15">
      <c r="D297" s="141"/>
      <c r="E297" s="141"/>
      <c r="F297" s="141"/>
    </row>
    <row r="298" spans="4:6" ht="15">
      <c r="D298" s="141"/>
      <c r="E298" s="141"/>
      <c r="F298" s="141"/>
    </row>
    <row r="299" spans="4:6" ht="15">
      <c r="D299" s="141"/>
      <c r="E299" s="141"/>
      <c r="F299" s="141"/>
    </row>
    <row r="300" spans="4:6" ht="15">
      <c r="D300" s="141"/>
      <c r="E300" s="141"/>
      <c r="F300" s="141"/>
    </row>
    <row r="301" spans="4:6" ht="15">
      <c r="D301" s="141"/>
      <c r="E301" s="141"/>
      <c r="F301" s="141"/>
    </row>
    <row r="302" spans="4:6" ht="15">
      <c r="D302" s="141"/>
      <c r="E302" s="141"/>
      <c r="F302" s="141"/>
    </row>
    <row r="303" spans="4:6" ht="15">
      <c r="D303" s="141"/>
      <c r="E303" s="141"/>
      <c r="F303" s="141"/>
    </row>
    <row r="304" spans="4:6" ht="15">
      <c r="D304" s="141"/>
      <c r="E304" s="141"/>
      <c r="F304" s="141"/>
    </row>
    <row r="305" spans="4:6" ht="15">
      <c r="D305" s="141"/>
      <c r="E305" s="141"/>
      <c r="F305" s="141"/>
    </row>
    <row r="306" spans="4:6" ht="15">
      <c r="D306" s="141"/>
      <c r="E306" s="141"/>
      <c r="F306" s="141"/>
    </row>
    <row r="307" spans="4:6" ht="15">
      <c r="D307" s="141"/>
      <c r="E307" s="141"/>
      <c r="F307" s="141"/>
    </row>
    <row r="308" spans="4:6" ht="15">
      <c r="D308" s="141"/>
      <c r="E308" s="141"/>
      <c r="F308" s="141"/>
    </row>
    <row r="309" spans="4:6" ht="15">
      <c r="D309" s="141"/>
      <c r="E309" s="141"/>
      <c r="F309" s="141"/>
    </row>
    <row r="310" spans="4:6" ht="15">
      <c r="D310" s="141"/>
      <c r="E310" s="141"/>
      <c r="F310" s="141"/>
    </row>
    <row r="311" spans="4:6" ht="15">
      <c r="D311" s="141"/>
      <c r="E311" s="141"/>
      <c r="F311" s="141"/>
    </row>
    <row r="312" spans="4:6" ht="15">
      <c r="D312" s="141"/>
      <c r="E312" s="141"/>
      <c r="F312" s="141"/>
    </row>
    <row r="313" spans="4:6" ht="15">
      <c r="D313" s="141"/>
      <c r="E313" s="141"/>
      <c r="F313" s="141"/>
    </row>
    <row r="314" spans="4:6" ht="15">
      <c r="D314" s="141"/>
      <c r="E314" s="141"/>
      <c r="F314" s="141"/>
    </row>
    <row r="315" spans="4:6" ht="15">
      <c r="D315" s="141"/>
      <c r="E315" s="141"/>
      <c r="F315" s="141"/>
    </row>
    <row r="316" spans="4:6" ht="15">
      <c r="D316" s="141"/>
      <c r="E316" s="141"/>
      <c r="F316" s="141"/>
    </row>
    <row r="317" spans="4:6" ht="15">
      <c r="D317" s="141"/>
      <c r="E317" s="141"/>
      <c r="F317" s="141"/>
    </row>
    <row r="318" spans="4:6" ht="15">
      <c r="D318" s="141"/>
      <c r="E318" s="141"/>
      <c r="F318" s="141"/>
    </row>
    <row r="319" spans="4:6" ht="15">
      <c r="D319" s="141"/>
      <c r="E319" s="141"/>
      <c r="F319" s="141"/>
    </row>
    <row r="320" spans="4:6" ht="15">
      <c r="D320" s="141"/>
      <c r="E320" s="141"/>
      <c r="F320" s="141"/>
    </row>
    <row r="321" spans="4:6" ht="15">
      <c r="D321" s="141"/>
      <c r="E321" s="141"/>
      <c r="F321" s="141"/>
    </row>
    <row r="322" spans="4:6" ht="15">
      <c r="D322" s="141"/>
      <c r="E322" s="141"/>
      <c r="F322" s="141"/>
    </row>
    <row r="323" spans="4:6" ht="15">
      <c r="D323" s="141"/>
      <c r="E323" s="141"/>
      <c r="F323" s="141"/>
    </row>
    <row r="324" spans="4:6" ht="15">
      <c r="D324" s="141"/>
      <c r="E324" s="141"/>
      <c r="F324" s="141"/>
    </row>
    <row r="325" spans="4:6" ht="15">
      <c r="D325" s="141"/>
      <c r="E325" s="141"/>
      <c r="F325" s="141"/>
    </row>
    <row r="326" spans="4:6" ht="15">
      <c r="D326" s="141"/>
      <c r="E326" s="141"/>
      <c r="F326" s="141"/>
    </row>
    <row r="327" spans="4:6" ht="15">
      <c r="D327" s="141"/>
      <c r="E327" s="141"/>
      <c r="F327" s="141"/>
    </row>
    <row r="328" spans="4:6" ht="15">
      <c r="D328" s="141"/>
      <c r="E328" s="141"/>
      <c r="F328" s="141"/>
    </row>
    <row r="329" spans="4:6" ht="15">
      <c r="D329" s="141"/>
      <c r="E329" s="141"/>
      <c r="F329" s="141"/>
    </row>
    <row r="330" spans="4:6" ht="15">
      <c r="D330" s="141"/>
      <c r="E330" s="141"/>
      <c r="F330" s="141"/>
    </row>
    <row r="331" spans="4:6" ht="15">
      <c r="D331" s="141"/>
      <c r="E331" s="141"/>
      <c r="F331" s="141"/>
    </row>
    <row r="332" spans="4:6" ht="15">
      <c r="D332" s="141"/>
      <c r="E332" s="141"/>
      <c r="F332" s="141"/>
    </row>
    <row r="333" spans="4:6" ht="15">
      <c r="D333" s="141"/>
      <c r="E333" s="141"/>
      <c r="F333" s="141"/>
    </row>
    <row r="334" spans="4:6" ht="15">
      <c r="D334" s="141"/>
      <c r="E334" s="141"/>
      <c r="F334" s="141"/>
    </row>
    <row r="335" spans="4:6" ht="15">
      <c r="D335" s="141"/>
      <c r="E335" s="141"/>
      <c r="F335" s="141"/>
    </row>
    <row r="336" spans="4:6" ht="15">
      <c r="D336" s="141"/>
      <c r="E336" s="141"/>
      <c r="F336" s="141"/>
    </row>
    <row r="337" spans="4:6" ht="15">
      <c r="D337" s="141"/>
      <c r="E337" s="141"/>
      <c r="F337" s="141"/>
    </row>
    <row r="338" spans="4:6" ht="15">
      <c r="D338" s="141"/>
      <c r="E338" s="141"/>
      <c r="F338" s="141"/>
    </row>
    <row r="339" spans="4:6" ht="15">
      <c r="D339" s="141"/>
      <c r="E339" s="141"/>
      <c r="F339" s="141"/>
    </row>
    <row r="340" spans="4:6" ht="15">
      <c r="D340" s="141"/>
      <c r="E340" s="141"/>
      <c r="F340" s="141"/>
    </row>
    <row r="341" spans="4:6" ht="15">
      <c r="D341" s="141"/>
      <c r="E341" s="141"/>
      <c r="F341" s="141"/>
    </row>
    <row r="342" spans="4:6" ht="15">
      <c r="D342" s="141"/>
      <c r="E342" s="141"/>
      <c r="F342" s="141"/>
    </row>
    <row r="343" spans="4:6" ht="15">
      <c r="D343" s="141"/>
      <c r="E343" s="141"/>
      <c r="F343" s="141"/>
    </row>
    <row r="344" spans="4:6" ht="15">
      <c r="D344" s="141"/>
      <c r="E344" s="141"/>
      <c r="F344" s="141"/>
    </row>
    <row r="345" spans="4:6" ht="15">
      <c r="D345" s="141"/>
      <c r="E345" s="141"/>
      <c r="F345" s="141"/>
    </row>
    <row r="346" spans="4:6" ht="15">
      <c r="D346" s="141"/>
      <c r="E346" s="141"/>
      <c r="F346" s="141"/>
    </row>
    <row r="347" spans="4:6" ht="15">
      <c r="D347" s="141"/>
      <c r="E347" s="141"/>
      <c r="F347" s="141"/>
    </row>
    <row r="348" spans="4:6" ht="15">
      <c r="D348" s="141"/>
      <c r="E348" s="141"/>
      <c r="F348" s="141"/>
    </row>
    <row r="349" spans="4:6" ht="15">
      <c r="D349" s="141"/>
      <c r="E349" s="141"/>
      <c r="F349" s="141"/>
    </row>
    <row r="350" spans="4:6" ht="15">
      <c r="D350" s="141"/>
      <c r="E350" s="141"/>
      <c r="F350" s="141"/>
    </row>
    <row r="351" spans="4:6" ht="15">
      <c r="D351" s="141"/>
      <c r="E351" s="141"/>
      <c r="F351" s="141"/>
    </row>
    <row r="352" spans="4:6" ht="15">
      <c r="D352" s="141"/>
      <c r="E352" s="141"/>
      <c r="F352" s="141"/>
    </row>
    <row r="353" spans="4:6" ht="15">
      <c r="D353" s="141"/>
      <c r="E353" s="141"/>
      <c r="F353" s="141"/>
    </row>
    <row r="354" spans="4:6" ht="15">
      <c r="D354" s="141"/>
      <c r="E354" s="141"/>
      <c r="F354" s="141"/>
    </row>
    <row r="355" spans="4:6" ht="15">
      <c r="D355" s="141"/>
      <c r="E355" s="141"/>
      <c r="F355" s="141"/>
    </row>
    <row r="356" spans="4:6" ht="15">
      <c r="D356" s="141"/>
      <c r="E356" s="141"/>
      <c r="F356" s="141"/>
    </row>
    <row r="357" spans="4:6" ht="15">
      <c r="D357" s="141"/>
      <c r="E357" s="141"/>
      <c r="F357" s="141"/>
    </row>
    <row r="358" spans="4:6" ht="15">
      <c r="D358" s="141"/>
      <c r="E358" s="141"/>
      <c r="F358" s="141"/>
    </row>
    <row r="359" spans="4:6" ht="15">
      <c r="D359" s="141"/>
      <c r="E359" s="141"/>
      <c r="F359" s="141"/>
    </row>
    <row r="360" spans="4:6" ht="15">
      <c r="D360" s="141"/>
      <c r="E360" s="141"/>
      <c r="F360" s="141"/>
    </row>
    <row r="361" spans="4:6" ht="15">
      <c r="D361" s="141"/>
      <c r="E361" s="141"/>
      <c r="F361" s="141"/>
    </row>
    <row r="362" spans="4:6" ht="15">
      <c r="D362" s="141"/>
      <c r="E362" s="141"/>
      <c r="F362" s="141"/>
    </row>
    <row r="363" spans="4:6" ht="15">
      <c r="D363" s="141"/>
      <c r="E363" s="141"/>
      <c r="F363" s="141"/>
    </row>
    <row r="364" spans="4:6" ht="15">
      <c r="D364" s="141"/>
      <c r="E364" s="141"/>
      <c r="F364" s="141"/>
    </row>
    <row r="365" spans="4:6" ht="15">
      <c r="D365" s="141"/>
      <c r="E365" s="141"/>
      <c r="F365" s="141"/>
    </row>
    <row r="366" spans="4:6" ht="15">
      <c r="D366" s="141"/>
      <c r="E366" s="141"/>
      <c r="F366" s="141"/>
    </row>
    <row r="367" spans="4:6" ht="15">
      <c r="D367" s="141"/>
      <c r="E367" s="141"/>
      <c r="F367" s="141"/>
    </row>
    <row r="368" spans="4:6" ht="15">
      <c r="D368" s="141"/>
      <c r="E368" s="141"/>
      <c r="F368" s="141"/>
    </row>
    <row r="369" spans="4:6" ht="15">
      <c r="D369" s="141"/>
      <c r="E369" s="141"/>
      <c r="F369" s="141"/>
    </row>
    <row r="370" spans="4:6" ht="15">
      <c r="D370" s="141"/>
      <c r="E370" s="141"/>
      <c r="F370" s="141"/>
    </row>
    <row r="371" spans="4:6" ht="15">
      <c r="D371" s="141"/>
      <c r="E371" s="141"/>
      <c r="F371" s="141"/>
    </row>
    <row r="372" spans="4:6" ht="15">
      <c r="D372" s="141"/>
      <c r="E372" s="141"/>
      <c r="F372" s="141"/>
    </row>
    <row r="373" spans="4:6" ht="15">
      <c r="D373" s="141"/>
      <c r="E373" s="141"/>
      <c r="F373" s="141"/>
    </row>
    <row r="374" spans="4:6" ht="15">
      <c r="D374" s="141"/>
      <c r="E374" s="141"/>
      <c r="F374" s="141"/>
    </row>
    <row r="375" spans="4:6" ht="15">
      <c r="D375" s="141"/>
      <c r="E375" s="141"/>
      <c r="F375" s="141"/>
    </row>
    <row r="376" spans="4:6" ht="15">
      <c r="D376" s="141"/>
      <c r="E376" s="141"/>
      <c r="F376" s="141"/>
    </row>
    <row r="377" spans="4:6" ht="15">
      <c r="D377" s="141"/>
      <c r="E377" s="141"/>
      <c r="F377" s="141"/>
    </row>
    <row r="378" spans="4:6" ht="15">
      <c r="D378" s="141"/>
      <c r="E378" s="141"/>
      <c r="F378" s="141"/>
    </row>
    <row r="379" spans="4:6" ht="15">
      <c r="D379" s="141"/>
      <c r="E379" s="141"/>
      <c r="F379" s="141"/>
    </row>
    <row r="380" spans="4:6" ht="15">
      <c r="D380" s="141"/>
      <c r="E380" s="141"/>
      <c r="F380" s="141"/>
    </row>
    <row r="381" spans="4:6" ht="15">
      <c r="D381" s="141"/>
      <c r="E381" s="141"/>
      <c r="F381" s="141"/>
    </row>
    <row r="382" spans="4:6" ht="15">
      <c r="D382" s="141"/>
      <c r="E382" s="141"/>
      <c r="F382" s="141"/>
    </row>
    <row r="383" spans="4:6" ht="15">
      <c r="D383" s="141"/>
      <c r="E383" s="141"/>
      <c r="F383" s="141"/>
    </row>
    <row r="384" spans="4:6" ht="15">
      <c r="D384" s="141"/>
      <c r="E384" s="141"/>
      <c r="F384" s="141"/>
    </row>
    <row r="385" spans="4:6" ht="15">
      <c r="D385" s="141"/>
      <c r="E385" s="141"/>
      <c r="F385" s="141"/>
    </row>
    <row r="386" spans="4:6" ht="15">
      <c r="D386" s="141"/>
      <c r="E386" s="141"/>
      <c r="F386" s="141"/>
    </row>
    <row r="387" spans="4:6" ht="15">
      <c r="D387" s="141"/>
      <c r="E387" s="141"/>
      <c r="F387" s="141"/>
    </row>
    <row r="388" spans="4:6" ht="15">
      <c r="D388" s="141"/>
      <c r="E388" s="141"/>
      <c r="F388" s="141"/>
    </row>
    <row r="389" spans="4:6" ht="15">
      <c r="D389" s="141"/>
      <c r="E389" s="141"/>
      <c r="F389" s="141"/>
    </row>
    <row r="390" spans="4:6" ht="15">
      <c r="D390" s="141"/>
      <c r="E390" s="141"/>
      <c r="F390" s="141"/>
    </row>
    <row r="391" spans="4:6" ht="15">
      <c r="D391" s="141"/>
      <c r="E391" s="141"/>
      <c r="F391" s="141"/>
    </row>
    <row r="392" spans="4:6" ht="15">
      <c r="D392" s="141"/>
      <c r="E392" s="141"/>
      <c r="F392" s="141"/>
    </row>
    <row r="393" spans="4:6" ht="15">
      <c r="D393" s="141"/>
      <c r="E393" s="141"/>
      <c r="F393" s="141"/>
    </row>
    <row r="394" spans="4:6" ht="15">
      <c r="D394" s="141"/>
      <c r="E394" s="141"/>
      <c r="F394" s="141"/>
    </row>
    <row r="395" spans="4:6" ht="15">
      <c r="D395" s="141"/>
      <c r="E395" s="141"/>
      <c r="F395" s="141"/>
    </row>
    <row r="396" spans="4:6" ht="15">
      <c r="D396" s="141"/>
      <c r="E396" s="141"/>
      <c r="F396" s="141"/>
    </row>
    <row r="397" spans="4:6" ht="15">
      <c r="D397" s="141"/>
      <c r="E397" s="141"/>
      <c r="F397" s="141"/>
    </row>
    <row r="398" spans="4:6" ht="15">
      <c r="D398" s="141"/>
      <c r="E398" s="141"/>
      <c r="F398" s="141"/>
    </row>
    <row r="399" spans="4:6" ht="15">
      <c r="D399" s="141"/>
      <c r="E399" s="141"/>
      <c r="F399" s="141"/>
    </row>
    <row r="400" spans="4:6" ht="15">
      <c r="D400" s="141"/>
      <c r="E400" s="141"/>
      <c r="F400" s="141"/>
    </row>
    <row r="401" spans="4:6" ht="15">
      <c r="D401" s="141"/>
      <c r="E401" s="141"/>
      <c r="F401" s="141"/>
    </row>
    <row r="402" spans="4:6" ht="15">
      <c r="D402" s="141"/>
      <c r="E402" s="141"/>
      <c r="F402" s="141"/>
    </row>
    <row r="403" spans="4:6" ht="15">
      <c r="D403" s="141"/>
      <c r="E403" s="141"/>
      <c r="F403" s="141"/>
    </row>
    <row r="404" spans="4:6" ht="15">
      <c r="D404" s="141"/>
      <c r="E404" s="141"/>
      <c r="F404" s="141"/>
    </row>
    <row r="405" spans="4:6" ht="15">
      <c r="D405" s="141"/>
      <c r="E405" s="141"/>
      <c r="F405" s="141"/>
    </row>
    <row r="406" spans="4:6" ht="15">
      <c r="D406" s="141"/>
      <c r="E406" s="141"/>
      <c r="F406" s="141"/>
    </row>
    <row r="407" spans="4:6" ht="15">
      <c r="D407" s="141"/>
      <c r="E407" s="141"/>
      <c r="F407" s="141"/>
    </row>
    <row r="408" spans="4:6" ht="15">
      <c r="D408" s="141"/>
      <c r="E408" s="141"/>
      <c r="F408" s="141"/>
    </row>
    <row r="409" spans="4:6" ht="15">
      <c r="D409" s="141"/>
      <c r="E409" s="141"/>
      <c r="F409" s="141"/>
    </row>
    <row r="410" spans="4:6" ht="15">
      <c r="D410" s="141"/>
      <c r="E410" s="141"/>
      <c r="F410" s="141"/>
    </row>
    <row r="411" spans="4:6" ht="15">
      <c r="D411" s="141"/>
      <c r="E411" s="141"/>
      <c r="F411" s="141"/>
    </row>
    <row r="412" spans="4:6" ht="15">
      <c r="D412" s="141"/>
      <c r="E412" s="141"/>
      <c r="F412" s="141"/>
    </row>
    <row r="413" spans="4:6" ht="15">
      <c r="D413" s="141"/>
      <c r="E413" s="141"/>
      <c r="F413" s="141"/>
    </row>
    <row r="414" spans="4:6" ht="15">
      <c r="D414" s="141"/>
      <c r="E414" s="141"/>
      <c r="F414" s="141"/>
    </row>
    <row r="415" spans="4:6" ht="15">
      <c r="D415" s="141"/>
      <c r="E415" s="141"/>
      <c r="F415" s="141"/>
    </row>
    <row r="416" spans="4:6" ht="15">
      <c r="D416" s="141"/>
      <c r="E416" s="141"/>
      <c r="F416" s="141"/>
    </row>
    <row r="417" spans="4:6" ht="15">
      <c r="D417" s="141"/>
      <c r="E417" s="141"/>
      <c r="F417" s="141"/>
    </row>
    <row r="418" spans="4:6" ht="15">
      <c r="D418" s="141"/>
      <c r="E418" s="141"/>
      <c r="F418" s="141"/>
    </row>
    <row r="419" spans="4:6" ht="15">
      <c r="D419" s="141"/>
      <c r="E419" s="141"/>
      <c r="F419" s="141"/>
    </row>
    <row r="420" spans="4:6" ht="15">
      <c r="D420" s="141"/>
      <c r="E420" s="141"/>
      <c r="F420" s="141"/>
    </row>
    <row r="421" spans="4:6" ht="15">
      <c r="D421" s="141"/>
      <c r="E421" s="141"/>
      <c r="F421" s="141"/>
    </row>
    <row r="422" spans="4:6" ht="15">
      <c r="D422" s="141"/>
      <c r="E422" s="141"/>
      <c r="F422" s="141"/>
    </row>
    <row r="423" spans="4:6" ht="15">
      <c r="D423" s="141"/>
      <c r="E423" s="141"/>
      <c r="F423" s="141"/>
    </row>
    <row r="424" spans="4:6" ht="15">
      <c r="D424" s="141"/>
      <c r="E424" s="141"/>
      <c r="F424" s="141"/>
    </row>
    <row r="425" spans="4:6" ht="15">
      <c r="D425" s="141"/>
      <c r="E425" s="141"/>
      <c r="F425" s="141"/>
    </row>
    <row r="426" spans="4:6" ht="15">
      <c r="D426" s="141"/>
      <c r="E426" s="141"/>
      <c r="F426" s="141"/>
    </row>
    <row r="427" spans="4:6" ht="15">
      <c r="D427" s="141"/>
      <c r="E427" s="141"/>
      <c r="F427" s="141"/>
    </row>
    <row r="428" spans="4:6" ht="15">
      <c r="D428" s="141"/>
      <c r="E428" s="141"/>
      <c r="F428" s="141"/>
    </row>
    <row r="429" spans="4:6" ht="15">
      <c r="D429" s="141"/>
      <c r="E429" s="141"/>
      <c r="F429" s="141"/>
    </row>
    <row r="430" spans="4:6" ht="15">
      <c r="D430" s="141"/>
      <c r="E430" s="141"/>
      <c r="F430" s="141"/>
    </row>
    <row r="431" spans="4:6" ht="15">
      <c r="D431" s="141"/>
      <c r="E431" s="141"/>
      <c r="F431" s="141"/>
    </row>
    <row r="432" spans="4:6" ht="15">
      <c r="D432" s="141"/>
      <c r="E432" s="141"/>
      <c r="F432" s="141"/>
    </row>
    <row r="433" spans="4:6" ht="15">
      <c r="D433" s="141"/>
      <c r="E433" s="141"/>
      <c r="F433" s="141"/>
    </row>
    <row r="434" spans="4:6" ht="15">
      <c r="D434" s="141"/>
      <c r="E434" s="141"/>
      <c r="F434" s="141"/>
    </row>
    <row r="435" spans="4:6" ht="15">
      <c r="D435" s="141"/>
      <c r="E435" s="141"/>
      <c r="F435" s="141"/>
    </row>
    <row r="436" spans="4:6" ht="15">
      <c r="D436" s="141"/>
      <c r="E436" s="141"/>
      <c r="F436" s="141"/>
    </row>
    <row r="437" spans="4:6" ht="15">
      <c r="D437" s="141"/>
      <c r="E437" s="141"/>
      <c r="F437" s="141"/>
    </row>
    <row r="438" spans="4:6" ht="15">
      <c r="D438" s="141"/>
      <c r="E438" s="141"/>
      <c r="F438" s="141"/>
    </row>
    <row r="439" spans="4:6" ht="15">
      <c r="D439" s="141"/>
      <c r="E439" s="141"/>
      <c r="F439" s="141"/>
    </row>
    <row r="440" spans="4:6" ht="15">
      <c r="D440" s="141"/>
      <c r="E440" s="141"/>
      <c r="F440" s="141"/>
    </row>
    <row r="441" spans="4:6" ht="15">
      <c r="D441" s="141"/>
      <c r="E441" s="141"/>
      <c r="F441" s="141"/>
    </row>
    <row r="442" spans="4:6" ht="15">
      <c r="D442" s="141"/>
      <c r="E442" s="141"/>
      <c r="F442" s="141"/>
    </row>
    <row r="443" spans="4:6" ht="15">
      <c r="D443" s="141"/>
      <c r="E443" s="141"/>
      <c r="F443" s="141"/>
    </row>
    <row r="444" spans="4:6" ht="15">
      <c r="D444" s="141"/>
      <c r="E444" s="141"/>
      <c r="F444" s="141"/>
    </row>
    <row r="445" spans="4:6" ht="15">
      <c r="D445" s="141"/>
      <c r="E445" s="141"/>
      <c r="F445" s="141"/>
    </row>
    <row r="446" spans="4:6" ht="15">
      <c r="D446" s="141"/>
      <c r="E446" s="141"/>
      <c r="F446" s="141"/>
    </row>
    <row r="447" spans="4:6" ht="15">
      <c r="D447" s="141"/>
      <c r="E447" s="141"/>
      <c r="F447" s="141"/>
    </row>
    <row r="448" spans="4:6" ht="15">
      <c r="D448" s="141"/>
      <c r="E448" s="141"/>
      <c r="F448" s="141"/>
    </row>
    <row r="449" spans="4:6" ht="15">
      <c r="D449" s="141"/>
      <c r="E449" s="141"/>
      <c r="F449" s="141"/>
    </row>
    <row r="450" spans="4:6" ht="15">
      <c r="D450" s="141"/>
      <c r="E450" s="141"/>
      <c r="F450" s="141"/>
    </row>
    <row r="451" spans="4:6" ht="15">
      <c r="D451" s="141"/>
      <c r="E451" s="141"/>
      <c r="F451" s="141"/>
    </row>
    <row r="452" spans="4:6" ht="15">
      <c r="D452" s="141"/>
      <c r="E452" s="141"/>
      <c r="F452" s="141"/>
    </row>
    <row r="453" spans="4:6" ht="15">
      <c r="D453" s="141"/>
      <c r="E453" s="141"/>
      <c r="F453" s="141"/>
    </row>
    <row r="454" spans="4:6" ht="15">
      <c r="D454" s="141"/>
      <c r="E454" s="141"/>
      <c r="F454" s="141"/>
    </row>
    <row r="455" spans="4:6" ht="15">
      <c r="D455" s="141"/>
      <c r="E455" s="141"/>
      <c r="F455" s="141"/>
    </row>
    <row r="456" spans="4:6" ht="15">
      <c r="D456" s="141"/>
      <c r="E456" s="141"/>
      <c r="F456" s="141"/>
    </row>
    <row r="457" spans="4:6" ht="15">
      <c r="D457" s="141"/>
      <c r="E457" s="141"/>
      <c r="F457" s="141"/>
    </row>
    <row r="458" spans="4:6" ht="15">
      <c r="D458" s="141"/>
      <c r="E458" s="141"/>
      <c r="F458" s="141"/>
    </row>
    <row r="459" spans="4:6" ht="15">
      <c r="D459" s="141"/>
      <c r="E459" s="141"/>
      <c r="F459" s="141"/>
    </row>
    <row r="460" spans="4:6" ht="15">
      <c r="D460" s="141"/>
      <c r="E460" s="141"/>
      <c r="F460" s="141"/>
    </row>
    <row r="461" spans="4:6" ht="15">
      <c r="D461" s="141"/>
      <c r="E461" s="141"/>
      <c r="F461" s="141"/>
    </row>
    <row r="462" spans="4:6" ht="15">
      <c r="D462" s="141"/>
      <c r="E462" s="141"/>
      <c r="F462" s="141"/>
    </row>
    <row r="463" spans="4:6" ht="15">
      <c r="D463" s="141"/>
      <c r="E463" s="141"/>
      <c r="F463" s="141"/>
    </row>
    <row r="464" spans="4:6" ht="15">
      <c r="D464" s="141"/>
      <c r="E464" s="141"/>
      <c r="F464" s="141"/>
    </row>
    <row r="465" spans="4:6" ht="15">
      <c r="D465" s="141"/>
      <c r="E465" s="141"/>
      <c r="F465" s="141"/>
    </row>
    <row r="466" spans="4:6" ht="15">
      <c r="D466" s="141"/>
      <c r="E466" s="141"/>
      <c r="F466" s="141"/>
    </row>
    <row r="467" spans="4:6" ht="15">
      <c r="D467" s="141"/>
      <c r="E467" s="141"/>
      <c r="F467" s="141"/>
    </row>
    <row r="468" spans="4:6" ht="15">
      <c r="D468" s="141"/>
      <c r="E468" s="141"/>
      <c r="F468" s="141"/>
    </row>
    <row r="469" spans="4:6" ht="15">
      <c r="D469" s="141"/>
      <c r="E469" s="141"/>
      <c r="F469" s="141"/>
    </row>
    <row r="470" spans="4:6" ht="15">
      <c r="D470" s="141"/>
      <c r="E470" s="141"/>
      <c r="F470" s="141"/>
    </row>
    <row r="471" spans="4:6" ht="15">
      <c r="D471" s="141"/>
      <c r="E471" s="141"/>
      <c r="F471" s="141"/>
    </row>
    <row r="472" spans="4:6" ht="15">
      <c r="D472" s="141"/>
      <c r="E472" s="141"/>
      <c r="F472" s="141"/>
    </row>
    <row r="473" spans="4:6" ht="15">
      <c r="D473" s="141"/>
      <c r="E473" s="141"/>
      <c r="F473" s="141"/>
    </row>
    <row r="474" spans="4:6" ht="15">
      <c r="D474" s="141"/>
      <c r="E474" s="141"/>
      <c r="F474" s="141"/>
    </row>
    <row r="475" spans="4:6" ht="15">
      <c r="D475" s="141"/>
      <c r="E475" s="141"/>
      <c r="F475" s="141"/>
    </row>
    <row r="476" spans="4:6" ht="15">
      <c r="D476" s="141"/>
      <c r="E476" s="141"/>
      <c r="F476" s="141"/>
    </row>
    <row r="477" spans="4:6" ht="15">
      <c r="D477" s="141"/>
      <c r="E477" s="141"/>
      <c r="F477" s="141"/>
    </row>
    <row r="478" spans="4:6" ht="15">
      <c r="D478" s="141"/>
      <c r="E478" s="141"/>
      <c r="F478" s="141"/>
    </row>
    <row r="479" spans="4:6" ht="15">
      <c r="D479" s="141"/>
      <c r="E479" s="141"/>
      <c r="F479" s="141"/>
    </row>
    <row r="480" spans="4:6" ht="15">
      <c r="D480" s="141"/>
      <c r="E480" s="141"/>
      <c r="F480" s="141"/>
    </row>
    <row r="481" spans="4:6" ht="15">
      <c r="D481" s="141"/>
      <c r="E481" s="141"/>
      <c r="F481" s="141"/>
    </row>
    <row r="482" spans="4:6" ht="15">
      <c r="D482" s="141"/>
      <c r="E482" s="141"/>
      <c r="F482" s="141"/>
    </row>
    <row r="483" spans="4:6" ht="15">
      <c r="D483" s="141"/>
      <c r="E483" s="141"/>
      <c r="F483" s="141"/>
    </row>
    <row r="484" spans="4:6" ht="15">
      <c r="D484" s="141"/>
      <c r="E484" s="141"/>
      <c r="F484" s="141"/>
    </row>
    <row r="485" spans="4:6" ht="15">
      <c r="D485" s="141"/>
      <c r="E485" s="141"/>
      <c r="F485" s="141"/>
    </row>
    <row r="486" spans="4:6" ht="15">
      <c r="D486" s="141"/>
      <c r="E486" s="141"/>
      <c r="F486" s="141"/>
    </row>
    <row r="487" spans="4:6" ht="15">
      <c r="D487" s="141"/>
      <c r="E487" s="141"/>
      <c r="F487" s="141"/>
    </row>
    <row r="488" spans="4:6" ht="15">
      <c r="D488" s="141"/>
      <c r="E488" s="141"/>
      <c r="F488" s="141"/>
    </row>
    <row r="489" spans="4:6" ht="15">
      <c r="D489" s="141"/>
      <c r="E489" s="141"/>
      <c r="F489" s="141"/>
    </row>
    <row r="490" spans="4:6" ht="15">
      <c r="D490" s="141"/>
      <c r="E490" s="141"/>
      <c r="F490" s="141"/>
    </row>
    <row r="491" spans="4:6" ht="15">
      <c r="D491" s="141"/>
      <c r="E491" s="141"/>
      <c r="F491" s="141"/>
    </row>
    <row r="492" spans="4:6" ht="15">
      <c r="D492" s="141"/>
      <c r="E492" s="141"/>
      <c r="F492" s="141"/>
    </row>
    <row r="493" spans="4:6" ht="15">
      <c r="D493" s="141"/>
      <c r="E493" s="141"/>
      <c r="F493" s="141"/>
    </row>
    <row r="494" spans="4:6" ht="15">
      <c r="D494" s="141"/>
      <c r="E494" s="141"/>
      <c r="F494" s="141"/>
    </row>
    <row r="495" spans="4:6" ht="15">
      <c r="D495" s="141"/>
      <c r="E495" s="141"/>
      <c r="F495" s="141"/>
    </row>
    <row r="496" spans="4:6" ht="15">
      <c r="D496" s="141"/>
      <c r="E496" s="141"/>
      <c r="F496" s="141"/>
    </row>
    <row r="497" spans="4:6" ht="15">
      <c r="D497" s="141"/>
      <c r="E497" s="141"/>
      <c r="F497" s="141"/>
    </row>
    <row r="498" spans="4:6" ht="15">
      <c r="D498" s="141"/>
      <c r="E498" s="141"/>
      <c r="F498" s="141"/>
    </row>
    <row r="499" spans="4:6" ht="15">
      <c r="D499" s="141"/>
      <c r="E499" s="141"/>
      <c r="F499" s="141"/>
    </row>
    <row r="500" spans="4:6" ht="15">
      <c r="D500" s="141"/>
      <c r="E500" s="141"/>
      <c r="F500" s="141"/>
    </row>
    <row r="501" spans="4:6" ht="15">
      <c r="D501" s="141"/>
      <c r="E501" s="141"/>
      <c r="F501" s="141"/>
    </row>
    <row r="502" spans="4:6" ht="15">
      <c r="D502" s="141"/>
      <c r="E502" s="141"/>
      <c r="F502" s="141"/>
    </row>
    <row r="503" spans="4:6" ht="15">
      <c r="D503" s="141"/>
      <c r="E503" s="141"/>
      <c r="F503" s="141"/>
    </row>
    <row r="504" spans="4:6" ht="15">
      <c r="D504" s="141"/>
      <c r="E504" s="141"/>
      <c r="F504" s="141"/>
    </row>
    <row r="505" spans="4:6" ht="15">
      <c r="D505" s="141"/>
      <c r="E505" s="141"/>
      <c r="F505" s="141"/>
    </row>
    <row r="506" spans="4:6" ht="15">
      <c r="D506" s="141"/>
      <c r="E506" s="141"/>
      <c r="F506" s="141"/>
    </row>
    <row r="507" spans="4:6" ht="15">
      <c r="D507" s="141"/>
      <c r="E507" s="141"/>
      <c r="F507" s="141"/>
    </row>
    <row r="508" spans="4:6" ht="15">
      <c r="D508" s="141"/>
      <c r="E508" s="141"/>
      <c r="F508" s="141"/>
    </row>
    <row r="509" spans="4:6" ht="15">
      <c r="D509" s="141"/>
      <c r="E509" s="141"/>
      <c r="F509" s="141"/>
    </row>
    <row r="510" spans="4:6" ht="15">
      <c r="D510" s="141"/>
      <c r="E510" s="141"/>
      <c r="F510" s="141"/>
    </row>
    <row r="511" spans="4:6" ht="15">
      <c r="D511" s="141"/>
      <c r="E511" s="141"/>
      <c r="F511" s="141"/>
    </row>
    <row r="512" spans="4:6" ht="15">
      <c r="D512" s="141"/>
      <c r="E512" s="141"/>
      <c r="F512" s="141"/>
    </row>
    <row r="513" spans="4:6" ht="15">
      <c r="D513" s="141"/>
      <c r="E513" s="141"/>
      <c r="F513" s="141"/>
    </row>
    <row r="514" spans="4:6" ht="15">
      <c r="D514" s="141"/>
      <c r="E514" s="141"/>
      <c r="F514" s="141"/>
    </row>
    <row r="515" spans="4:6" ht="15">
      <c r="D515" s="141"/>
      <c r="E515" s="141"/>
      <c r="F515" s="141"/>
    </row>
    <row r="516" spans="4:6" ht="15">
      <c r="D516" s="141"/>
      <c r="E516" s="141"/>
      <c r="F516" s="141"/>
    </row>
    <row r="517" spans="4:6" ht="15">
      <c r="D517" s="141"/>
      <c r="E517" s="141"/>
      <c r="F517" s="141"/>
    </row>
    <row r="518" spans="4:6" ht="15">
      <c r="D518" s="141"/>
      <c r="E518" s="141"/>
      <c r="F518" s="141"/>
    </row>
    <row r="519" spans="4:6" ht="15">
      <c r="D519" s="141"/>
      <c r="E519" s="141"/>
      <c r="F519" s="141"/>
    </row>
    <row r="520" spans="4:6" ht="15">
      <c r="D520" s="141"/>
      <c r="E520" s="141"/>
      <c r="F520" s="141"/>
    </row>
    <row r="521" spans="4:6" ht="15">
      <c r="D521" s="141"/>
      <c r="E521" s="141"/>
      <c r="F521" s="141"/>
    </row>
    <row r="522" spans="4:6" ht="15">
      <c r="D522" s="141"/>
      <c r="E522" s="141"/>
      <c r="F522" s="141"/>
    </row>
    <row r="523" spans="4:6" ht="15">
      <c r="D523" s="141"/>
      <c r="E523" s="141"/>
      <c r="F523" s="141"/>
    </row>
    <row r="524" spans="4:6" ht="15">
      <c r="D524" s="141"/>
      <c r="E524" s="141"/>
      <c r="F524" s="141"/>
    </row>
    <row r="525" spans="4:6" ht="15">
      <c r="D525" s="141"/>
      <c r="E525" s="141"/>
      <c r="F525" s="141"/>
    </row>
    <row r="526" spans="4:6" ht="15">
      <c r="D526" s="141"/>
      <c r="E526" s="141"/>
      <c r="F526" s="141"/>
    </row>
    <row r="527" spans="4:6" ht="15">
      <c r="D527" s="141"/>
      <c r="E527" s="141"/>
      <c r="F527" s="141"/>
    </row>
    <row r="528" spans="4:6" ht="15">
      <c r="D528" s="141"/>
      <c r="E528" s="141"/>
      <c r="F528" s="141"/>
    </row>
    <row r="529" spans="4:6" ht="15">
      <c r="D529" s="141"/>
      <c r="E529" s="141"/>
      <c r="F529" s="141"/>
    </row>
    <row r="530" spans="4:6" ht="15">
      <c r="D530" s="141"/>
      <c r="E530" s="141"/>
      <c r="F530" s="141"/>
    </row>
    <row r="531" spans="4:6" ht="15">
      <c r="D531" s="141"/>
      <c r="E531" s="141"/>
      <c r="F531" s="141"/>
    </row>
    <row r="532" spans="4:6" ht="15">
      <c r="D532" s="141"/>
      <c r="E532" s="141"/>
      <c r="F532" s="141"/>
    </row>
    <row r="533" spans="4:6" ht="15">
      <c r="D533" s="141"/>
      <c r="E533" s="141"/>
      <c r="F533" s="141"/>
    </row>
    <row r="534" spans="4:6" ht="15">
      <c r="D534" s="141"/>
      <c r="E534" s="141"/>
      <c r="F534" s="141"/>
    </row>
    <row r="535" spans="4:6" ht="15">
      <c r="D535" s="141"/>
      <c r="E535" s="141"/>
      <c r="F535" s="141"/>
    </row>
    <row r="536" spans="4:6" ht="15">
      <c r="D536" s="141"/>
      <c r="E536" s="141"/>
      <c r="F536" s="141"/>
    </row>
    <row r="537" spans="4:6" ht="15">
      <c r="D537" s="141"/>
      <c r="E537" s="141"/>
      <c r="F537" s="141"/>
    </row>
    <row r="538" spans="4:6" ht="15">
      <c r="D538" s="141"/>
      <c r="E538" s="141"/>
      <c r="F538" s="141"/>
    </row>
    <row r="539" spans="4:6" ht="15">
      <c r="D539" s="141"/>
      <c r="E539" s="141"/>
      <c r="F539" s="141"/>
    </row>
    <row r="540" spans="4:6" ht="15">
      <c r="D540" s="141"/>
      <c r="E540" s="141"/>
      <c r="F540" s="141"/>
    </row>
    <row r="541" spans="4:6" ht="15">
      <c r="D541" s="141"/>
      <c r="E541" s="141"/>
      <c r="F541" s="141"/>
    </row>
    <row r="542" spans="4:6" ht="15">
      <c r="D542" s="141"/>
      <c r="E542" s="141"/>
      <c r="F542" s="141"/>
    </row>
    <row r="543" spans="4:6" ht="15">
      <c r="D543" s="141"/>
      <c r="E543" s="141"/>
      <c r="F543" s="141"/>
    </row>
    <row r="544" spans="4:6" ht="15">
      <c r="D544" s="141"/>
      <c r="E544" s="141"/>
      <c r="F544" s="141"/>
    </row>
    <row r="545" spans="4:6" ht="15">
      <c r="D545" s="141"/>
      <c r="E545" s="141"/>
      <c r="F545" s="141"/>
    </row>
    <row r="546" spans="4:6" ht="15">
      <c r="D546" s="141"/>
      <c r="E546" s="141"/>
      <c r="F546" s="141"/>
    </row>
    <row r="547" spans="4:6" ht="15">
      <c r="D547" s="141"/>
      <c r="E547" s="141"/>
      <c r="F547" s="141"/>
    </row>
    <row r="548" spans="4:6" ht="15">
      <c r="D548" s="141"/>
      <c r="E548" s="141"/>
      <c r="F548" s="141"/>
    </row>
    <row r="549" spans="4:6" ht="15">
      <c r="D549" s="141"/>
      <c r="E549" s="141"/>
      <c r="F549" s="141"/>
    </row>
    <row r="550" spans="4:6" ht="15">
      <c r="D550" s="141"/>
      <c r="E550" s="141"/>
      <c r="F550" s="141"/>
    </row>
    <row r="551" spans="4:6" ht="15">
      <c r="D551" s="141"/>
      <c r="E551" s="141"/>
      <c r="F551" s="141"/>
    </row>
    <row r="552" spans="4:6" ht="15">
      <c r="D552" s="141"/>
      <c r="E552" s="141"/>
      <c r="F552" s="141"/>
    </row>
    <row r="553" spans="4:6" ht="15">
      <c r="D553" s="141"/>
      <c r="E553" s="141"/>
      <c r="F553" s="141"/>
    </row>
    <row r="554" spans="4:6" ht="15">
      <c r="D554" s="141"/>
      <c r="E554" s="141"/>
      <c r="F554" s="141"/>
    </row>
    <row r="555" spans="4:6" ht="15">
      <c r="D555" s="141"/>
      <c r="E555" s="141"/>
      <c r="F555" s="141"/>
    </row>
    <row r="556" spans="4:6" ht="15">
      <c r="D556" s="141"/>
      <c r="E556" s="141"/>
      <c r="F556" s="141"/>
    </row>
    <row r="557" spans="4:6" ht="15">
      <c r="D557" s="141"/>
      <c r="E557" s="141"/>
      <c r="F557" s="141"/>
    </row>
    <row r="558" spans="4:6" ht="15">
      <c r="D558" s="141"/>
      <c r="E558" s="141"/>
      <c r="F558" s="141"/>
    </row>
    <row r="559" spans="4:6" ht="15">
      <c r="D559" s="141"/>
      <c r="E559" s="141"/>
      <c r="F559" s="141"/>
    </row>
    <row r="560" spans="4:6" ht="15">
      <c r="D560" s="141"/>
      <c r="E560" s="141"/>
      <c r="F560" s="141"/>
    </row>
    <row r="561" spans="4:6" ht="15">
      <c r="D561" s="141"/>
      <c r="E561" s="141"/>
      <c r="F561" s="141"/>
    </row>
    <row r="562" spans="4:6" ht="15">
      <c r="D562" s="141"/>
      <c r="E562" s="141"/>
      <c r="F562" s="141"/>
    </row>
    <row r="563" spans="4:6" ht="15">
      <c r="D563" s="141"/>
      <c r="E563" s="141"/>
      <c r="F563" s="141"/>
    </row>
    <row r="564" spans="4:6" ht="15">
      <c r="D564" s="141"/>
      <c r="E564" s="141"/>
      <c r="F564" s="141"/>
    </row>
    <row r="565" spans="4:6" ht="15">
      <c r="D565" s="141"/>
      <c r="E565" s="141"/>
      <c r="F565" s="141"/>
    </row>
    <row r="566" spans="4:6" ht="15">
      <c r="D566" s="141"/>
      <c r="E566" s="141"/>
      <c r="F566" s="141"/>
    </row>
    <row r="567" spans="4:6" ht="15">
      <c r="D567" s="141"/>
      <c r="E567" s="141"/>
      <c r="F567" s="141"/>
    </row>
    <row r="568" spans="4:6" ht="15">
      <c r="D568" s="141"/>
      <c r="E568" s="141"/>
      <c r="F568" s="141"/>
    </row>
    <row r="569" spans="4:6" ht="15">
      <c r="D569" s="141"/>
      <c r="E569" s="141"/>
      <c r="F569" s="141"/>
    </row>
    <row r="570" spans="4:6" ht="15">
      <c r="D570" s="141"/>
      <c r="E570" s="141"/>
      <c r="F570" s="141"/>
    </row>
    <row r="571" spans="4:6" ht="15">
      <c r="D571" s="141"/>
      <c r="E571" s="141"/>
      <c r="F571" s="141"/>
    </row>
    <row r="572" spans="4:6" ht="15">
      <c r="D572" s="141"/>
      <c r="E572" s="141"/>
      <c r="F572" s="141"/>
    </row>
    <row r="573" spans="4:6" ht="15">
      <c r="D573" s="141"/>
      <c r="E573" s="141"/>
      <c r="F573" s="141"/>
    </row>
    <row r="574" spans="4:6" ht="15">
      <c r="D574" s="141"/>
      <c r="E574" s="141"/>
      <c r="F574" s="141"/>
    </row>
    <row r="575" spans="4:6" ht="15">
      <c r="D575" s="141"/>
      <c r="E575" s="141"/>
      <c r="F575" s="141"/>
    </row>
    <row r="576" spans="4:6" ht="15">
      <c r="D576" s="141"/>
      <c r="E576" s="141"/>
      <c r="F576" s="141"/>
    </row>
    <row r="577" spans="4:6" ht="15">
      <c r="D577" s="141"/>
      <c r="E577" s="141"/>
      <c r="F577" s="141"/>
    </row>
    <row r="578" spans="4:6" ht="15">
      <c r="D578" s="141"/>
      <c r="E578" s="141"/>
      <c r="F578" s="141"/>
    </row>
    <row r="579" spans="4:6" ht="15">
      <c r="D579" s="141"/>
      <c r="E579" s="141"/>
      <c r="F579" s="141"/>
    </row>
    <row r="580" spans="4:6" ht="15">
      <c r="D580" s="141"/>
      <c r="E580" s="141"/>
      <c r="F580" s="141"/>
    </row>
    <row r="581" spans="4:6" ht="15">
      <c r="D581" s="141"/>
      <c r="E581" s="141"/>
      <c r="F581" s="141"/>
    </row>
    <row r="582" spans="4:6" ht="15">
      <c r="D582" s="141"/>
      <c r="E582" s="141"/>
      <c r="F582" s="141"/>
    </row>
    <row r="583" spans="4:6" ht="15">
      <c r="D583" s="141"/>
      <c r="E583" s="141"/>
      <c r="F583" s="141"/>
    </row>
    <row r="584" spans="4:6" ht="15">
      <c r="D584" s="141"/>
      <c r="E584" s="141"/>
      <c r="F584" s="141"/>
    </row>
    <row r="585" spans="4:6" ht="15">
      <c r="D585" s="141"/>
      <c r="E585" s="141"/>
      <c r="F585" s="141"/>
    </row>
    <row r="586" spans="4:6" ht="15">
      <c r="D586" s="141"/>
      <c r="E586" s="141"/>
      <c r="F586" s="141"/>
    </row>
    <row r="587" spans="4:6" ht="15">
      <c r="D587" s="141"/>
      <c r="E587" s="141"/>
      <c r="F587" s="141"/>
    </row>
    <row r="588" spans="4:6" ht="15">
      <c r="D588" s="141"/>
      <c r="E588" s="141"/>
      <c r="F588" s="141"/>
    </row>
    <row r="589" spans="4:6" ht="15">
      <c r="D589" s="141"/>
      <c r="E589" s="141"/>
      <c r="F589" s="141"/>
    </row>
    <row r="590" spans="4:6" ht="15">
      <c r="D590" s="141"/>
      <c r="E590" s="141"/>
      <c r="F590" s="141"/>
    </row>
    <row r="591" spans="4:6" ht="15">
      <c r="D591" s="141"/>
      <c r="E591" s="141"/>
      <c r="F591" s="141"/>
    </row>
    <row r="592" spans="4:6" ht="15">
      <c r="D592" s="141"/>
      <c r="E592" s="141"/>
      <c r="F592" s="141"/>
    </row>
    <row r="593" spans="4:6" ht="15">
      <c r="D593" s="141"/>
      <c r="E593" s="141"/>
      <c r="F593" s="141"/>
    </row>
    <row r="594" spans="4:6" ht="15">
      <c r="D594" s="141"/>
      <c r="E594" s="141"/>
      <c r="F594" s="141"/>
    </row>
    <row r="595" spans="4:6" ht="15">
      <c r="D595" s="141"/>
      <c r="E595" s="141"/>
      <c r="F595" s="141"/>
    </row>
    <row r="596" spans="4:6" ht="15">
      <c r="D596" s="141"/>
      <c r="E596" s="141"/>
      <c r="F596" s="141"/>
    </row>
    <row r="597" spans="4:6" ht="15">
      <c r="D597" s="141"/>
      <c r="E597" s="141"/>
      <c r="F597" s="141"/>
    </row>
    <row r="598" spans="4:6" ht="15">
      <c r="D598" s="141"/>
      <c r="E598" s="141"/>
      <c r="F598" s="141"/>
    </row>
    <row r="599" spans="4:6" ht="15">
      <c r="D599" s="141"/>
      <c r="E599" s="141"/>
      <c r="F599" s="141"/>
    </row>
    <row r="600" spans="4:6" ht="15">
      <c r="D600" s="141"/>
      <c r="E600" s="141"/>
      <c r="F600" s="141"/>
    </row>
    <row r="601" spans="4:6" ht="15">
      <c r="D601" s="141"/>
      <c r="E601" s="141"/>
      <c r="F601" s="141"/>
    </row>
    <row r="602" spans="4:6" ht="15">
      <c r="D602" s="141"/>
      <c r="E602" s="141"/>
      <c r="F602" s="141"/>
    </row>
    <row r="603" spans="4:6" ht="15">
      <c r="D603" s="141"/>
      <c r="E603" s="141"/>
      <c r="F603" s="141"/>
    </row>
    <row r="604" spans="4:6" ht="15">
      <c r="D604" s="141"/>
      <c r="E604" s="141"/>
      <c r="F604" s="141"/>
    </row>
    <row r="605" spans="4:6" ht="15">
      <c r="D605" s="141"/>
      <c r="E605" s="141"/>
      <c r="F605" s="141"/>
    </row>
    <row r="606" spans="4:6" ht="15">
      <c r="D606" s="141"/>
      <c r="E606" s="141"/>
      <c r="F606" s="141"/>
    </row>
    <row r="607" spans="4:6" ht="15">
      <c r="D607" s="141"/>
      <c r="E607" s="141"/>
      <c r="F607" s="141"/>
    </row>
    <row r="608" spans="4:6" ht="15">
      <c r="D608" s="141"/>
      <c r="E608" s="141"/>
      <c r="F608" s="141"/>
    </row>
    <row r="609" spans="4:6" ht="15">
      <c r="D609" s="141"/>
      <c r="E609" s="141"/>
      <c r="F609" s="141"/>
    </row>
    <row r="610" spans="4:6" ht="15">
      <c r="D610" s="141"/>
      <c r="E610" s="141"/>
      <c r="F610" s="141"/>
    </row>
    <row r="611" spans="4:6" ht="15">
      <c r="D611" s="141"/>
      <c r="E611" s="141"/>
      <c r="F611" s="141"/>
    </row>
    <row r="612" spans="4:6" ht="15">
      <c r="D612" s="141"/>
      <c r="E612" s="141"/>
      <c r="F612" s="141"/>
    </row>
    <row r="613" spans="4:6" ht="15">
      <c r="D613" s="141"/>
      <c r="E613" s="141"/>
      <c r="F613" s="141"/>
    </row>
    <row r="614" spans="4:6" ht="15">
      <c r="D614" s="141"/>
      <c r="E614" s="141"/>
      <c r="F614" s="141"/>
    </row>
    <row r="615" spans="4:6" ht="15">
      <c r="D615" s="141"/>
      <c r="E615" s="141"/>
      <c r="F615" s="141"/>
    </row>
    <row r="616" spans="4:6" ht="15">
      <c r="D616" s="141"/>
      <c r="E616" s="141"/>
      <c r="F616" s="141"/>
    </row>
    <row r="617" spans="4:6" ht="15">
      <c r="D617" s="141"/>
      <c r="E617" s="141"/>
      <c r="F617" s="141"/>
    </row>
    <row r="618" spans="4:6" ht="15">
      <c r="D618" s="141"/>
      <c r="E618" s="141"/>
      <c r="F618" s="141"/>
    </row>
    <row r="619" spans="4:6" ht="15">
      <c r="D619" s="141"/>
      <c r="E619" s="141"/>
      <c r="F619" s="141"/>
    </row>
    <row r="620" spans="4:6" ht="15">
      <c r="D620" s="141"/>
      <c r="E620" s="141"/>
      <c r="F620" s="141"/>
    </row>
    <row r="621" spans="4:6" ht="15">
      <c r="D621" s="141"/>
      <c r="E621" s="141"/>
      <c r="F621" s="141"/>
    </row>
    <row r="622" spans="4:6" ht="15">
      <c r="D622" s="141"/>
      <c r="E622" s="141"/>
      <c r="F622" s="141"/>
    </row>
    <row r="623" spans="4:6" ht="15">
      <c r="D623" s="141"/>
      <c r="E623" s="141"/>
      <c r="F623" s="141"/>
    </row>
    <row r="624" spans="4:6" ht="15">
      <c r="D624" s="141"/>
      <c r="E624" s="141"/>
      <c r="F624" s="141"/>
    </row>
    <row r="625" spans="4:6" ht="15">
      <c r="D625" s="141"/>
      <c r="E625" s="141"/>
      <c r="F625" s="141"/>
    </row>
    <row r="626" spans="4:6" ht="15">
      <c r="D626" s="141"/>
      <c r="E626" s="141"/>
      <c r="F626" s="141"/>
    </row>
    <row r="627" spans="4:6" ht="15">
      <c r="D627" s="141"/>
      <c r="E627" s="141"/>
      <c r="F627" s="141"/>
    </row>
    <row r="628" spans="4:6" ht="15">
      <c r="D628" s="141"/>
      <c r="E628" s="141"/>
      <c r="F628" s="141"/>
    </row>
    <row r="629" spans="4:6" ht="15">
      <c r="D629" s="141"/>
      <c r="E629" s="141"/>
      <c r="F629" s="141"/>
    </row>
    <row r="630" spans="4:6" ht="15">
      <c r="D630" s="141"/>
      <c r="E630" s="141"/>
      <c r="F630" s="141"/>
    </row>
    <row r="631" spans="4:6" ht="15">
      <c r="D631" s="141"/>
      <c r="E631" s="141"/>
      <c r="F631" s="141"/>
    </row>
    <row r="632" spans="4:6" ht="15">
      <c r="D632" s="141"/>
      <c r="E632" s="141"/>
      <c r="F632" s="141"/>
    </row>
    <row r="633" spans="4:6" ht="15">
      <c r="D633" s="141"/>
      <c r="E633" s="141"/>
      <c r="F633" s="141"/>
    </row>
    <row r="634" spans="4:6" ht="15">
      <c r="D634" s="141"/>
      <c r="E634" s="141"/>
      <c r="F634" s="141"/>
    </row>
    <row r="635" spans="4:6" ht="15">
      <c r="D635" s="141"/>
      <c r="E635" s="141"/>
      <c r="F635" s="141"/>
    </row>
    <row r="636" spans="4:6" ht="15">
      <c r="D636" s="141"/>
      <c r="E636" s="141"/>
      <c r="F636" s="141"/>
    </row>
    <row r="637" spans="4:6" ht="15">
      <c r="D637" s="141"/>
      <c r="E637" s="141"/>
      <c r="F637" s="141"/>
    </row>
    <row r="638" spans="4:6" ht="15">
      <c r="D638" s="141"/>
      <c r="E638" s="141"/>
      <c r="F638" s="141"/>
    </row>
    <row r="639" spans="4:6" ht="15">
      <c r="D639" s="141"/>
      <c r="E639" s="141"/>
      <c r="F639" s="141"/>
    </row>
    <row r="640" spans="4:6" ht="15">
      <c r="D640" s="141"/>
      <c r="E640" s="141"/>
      <c r="F640" s="141"/>
    </row>
    <row r="641" spans="4:6" ht="15">
      <c r="D641" s="141"/>
      <c r="E641" s="141"/>
      <c r="F641" s="141"/>
    </row>
    <row r="642" spans="4:6" ht="15">
      <c r="D642" s="141"/>
      <c r="E642" s="141"/>
      <c r="F642" s="141"/>
    </row>
    <row r="643" spans="4:6" ht="15">
      <c r="D643" s="141"/>
      <c r="E643" s="141"/>
      <c r="F643" s="141"/>
    </row>
    <row r="644" spans="4:6" ht="15">
      <c r="D644" s="141"/>
      <c r="E644" s="141"/>
      <c r="F644" s="141"/>
    </row>
    <row r="645" spans="4:6" ht="15">
      <c r="D645" s="141"/>
      <c r="E645" s="141"/>
      <c r="F645" s="141"/>
    </row>
    <row r="646" spans="4:6" ht="15">
      <c r="D646" s="141"/>
      <c r="E646" s="141"/>
      <c r="F646" s="141"/>
    </row>
    <row r="647" spans="4:6" ht="15">
      <c r="D647" s="141"/>
      <c r="E647" s="141"/>
      <c r="F647" s="141"/>
    </row>
    <row r="648" spans="4:6" ht="15">
      <c r="D648" s="141"/>
      <c r="E648" s="141"/>
      <c r="F648" s="141"/>
    </row>
    <row r="649" spans="4:6" ht="15">
      <c r="D649" s="141"/>
      <c r="E649" s="141"/>
      <c r="F649" s="141"/>
    </row>
    <row r="650" spans="4:6" ht="15">
      <c r="D650" s="141"/>
      <c r="E650" s="141"/>
      <c r="F650" s="141"/>
    </row>
    <row r="651" spans="4:6" ht="15">
      <c r="D651" s="141"/>
      <c r="E651" s="141"/>
      <c r="F651" s="141"/>
    </row>
    <row r="652" spans="4:6" ht="15">
      <c r="D652" s="141"/>
      <c r="E652" s="141"/>
      <c r="F652" s="141"/>
    </row>
    <row r="653" spans="4:6" ht="15">
      <c r="D653" s="141"/>
      <c r="E653" s="141"/>
      <c r="F653" s="141"/>
    </row>
    <row r="654" spans="4:6" ht="15">
      <c r="D654" s="141"/>
      <c r="E654" s="141"/>
      <c r="F654" s="141"/>
    </row>
    <row r="655" spans="4:6" ht="15">
      <c r="D655" s="141"/>
      <c r="E655" s="141"/>
      <c r="F655" s="141"/>
    </row>
    <row r="656" spans="4:6" ht="15">
      <c r="D656" s="141"/>
      <c r="E656" s="141"/>
      <c r="F656" s="141"/>
    </row>
    <row r="657" spans="4:6" ht="15">
      <c r="D657" s="141"/>
      <c r="E657" s="141"/>
      <c r="F657" s="141"/>
    </row>
    <row r="658" spans="4:6" ht="15">
      <c r="D658" s="141"/>
      <c r="E658" s="141"/>
      <c r="F658" s="141"/>
    </row>
    <row r="659" spans="4:6" ht="15">
      <c r="D659" s="141"/>
      <c r="E659" s="141"/>
      <c r="F659" s="141"/>
    </row>
    <row r="660" spans="4:6" ht="15">
      <c r="D660" s="141"/>
      <c r="E660" s="141"/>
      <c r="F660" s="141"/>
    </row>
    <row r="661" spans="4:6" ht="15">
      <c r="D661" s="141"/>
      <c r="E661" s="141"/>
      <c r="F661" s="141"/>
    </row>
    <row r="662" spans="4:6" ht="15">
      <c r="D662" s="141"/>
      <c r="E662" s="141"/>
      <c r="F662" s="141"/>
    </row>
    <row r="663" spans="4:6" ht="15">
      <c r="D663" s="141"/>
      <c r="E663" s="141"/>
      <c r="F663" s="141"/>
    </row>
    <row r="664" spans="4:6" ht="15">
      <c r="D664" s="141"/>
      <c r="E664" s="141"/>
      <c r="F664" s="141"/>
    </row>
    <row r="665" spans="4:6" ht="15">
      <c r="D665" s="141"/>
      <c r="E665" s="141"/>
      <c r="F665" s="141"/>
    </row>
    <row r="666" spans="4:6" ht="15">
      <c r="D666" s="141"/>
      <c r="E666" s="141"/>
      <c r="F666" s="141"/>
    </row>
    <row r="667" spans="4:6" ht="15">
      <c r="D667" s="141"/>
      <c r="E667" s="141"/>
      <c r="F667" s="141"/>
    </row>
    <row r="668" spans="4:6" ht="15">
      <c r="D668" s="141"/>
      <c r="E668" s="141"/>
      <c r="F668" s="141"/>
    </row>
    <row r="669" spans="4:6" ht="15">
      <c r="D669" s="141"/>
      <c r="E669" s="141"/>
      <c r="F669" s="141"/>
    </row>
    <row r="670" spans="4:6" ht="15">
      <c r="D670" s="141"/>
      <c r="E670" s="141"/>
      <c r="F670" s="141"/>
    </row>
    <row r="671" spans="4:6" ht="15">
      <c r="D671" s="141"/>
      <c r="E671" s="141"/>
      <c r="F671" s="141"/>
    </row>
    <row r="672" spans="4:6" ht="15">
      <c r="D672" s="141"/>
      <c r="E672" s="141"/>
      <c r="F672" s="141"/>
    </row>
    <row r="673" spans="4:6" ht="15">
      <c r="D673" s="141"/>
      <c r="E673" s="141"/>
      <c r="F673" s="141"/>
    </row>
    <row r="674" spans="4:6" ht="15">
      <c r="D674" s="141"/>
      <c r="E674" s="141"/>
      <c r="F674" s="141"/>
    </row>
    <row r="675" spans="4:6" ht="15">
      <c r="D675" s="141"/>
      <c r="E675" s="141"/>
      <c r="F675" s="141"/>
    </row>
    <row r="676" spans="4:6" ht="15">
      <c r="D676" s="141"/>
      <c r="E676" s="141"/>
      <c r="F676" s="141"/>
    </row>
    <row r="677" spans="4:6" ht="15">
      <c r="D677" s="141"/>
      <c r="E677" s="141"/>
      <c r="F677" s="141"/>
    </row>
    <row r="678" spans="4:6" ht="15">
      <c r="D678" s="141"/>
      <c r="E678" s="141"/>
      <c r="F678" s="141"/>
    </row>
    <row r="679" spans="4:6" ht="15">
      <c r="D679" s="141"/>
      <c r="E679" s="141"/>
      <c r="F679" s="141"/>
    </row>
    <row r="680" spans="4:6" ht="15">
      <c r="D680" s="141"/>
      <c r="E680" s="141"/>
      <c r="F680" s="141"/>
    </row>
    <row r="681" spans="4:6" ht="15">
      <c r="D681" s="141"/>
      <c r="E681" s="141"/>
      <c r="F681" s="141"/>
    </row>
    <row r="682" spans="4:6" ht="15">
      <c r="D682" s="141"/>
      <c r="E682" s="141"/>
      <c r="F682" s="141"/>
    </row>
    <row r="683" spans="4:6" ht="15">
      <c r="D683" s="141"/>
      <c r="E683" s="141"/>
      <c r="F683" s="141"/>
    </row>
    <row r="684" spans="4:6" ht="15">
      <c r="D684" s="141"/>
      <c r="E684" s="141"/>
      <c r="F684" s="141"/>
    </row>
    <row r="685" spans="4:6" ht="15">
      <c r="D685" s="141"/>
      <c r="E685" s="141"/>
      <c r="F685" s="141"/>
    </row>
    <row r="686" spans="4:6" ht="15">
      <c r="D686" s="141"/>
      <c r="E686" s="141"/>
      <c r="F686" s="141"/>
    </row>
    <row r="687" spans="4:6" ht="15">
      <c r="D687" s="141"/>
      <c r="E687" s="141"/>
      <c r="F687" s="141"/>
    </row>
    <row r="688" spans="4:6" ht="15">
      <c r="D688" s="141"/>
      <c r="E688" s="141"/>
      <c r="F688" s="141"/>
    </row>
    <row r="689" spans="4:6" ht="15">
      <c r="D689" s="141"/>
      <c r="E689" s="141"/>
      <c r="F689" s="141"/>
    </row>
    <row r="690" spans="4:6" ht="15">
      <c r="D690" s="141"/>
      <c r="E690" s="141"/>
      <c r="F690" s="141"/>
    </row>
    <row r="691" spans="4:6" ht="15">
      <c r="D691" s="141"/>
      <c r="E691" s="141"/>
      <c r="F691" s="141"/>
    </row>
    <row r="692" spans="4:6" ht="15">
      <c r="D692" s="141"/>
      <c r="E692" s="141"/>
      <c r="F692" s="141"/>
    </row>
    <row r="693" spans="4:6" ht="15">
      <c r="D693" s="141"/>
      <c r="E693" s="141"/>
      <c r="F693" s="141"/>
    </row>
    <row r="694" spans="4:6" ht="15">
      <c r="D694" s="141"/>
      <c r="E694" s="141"/>
      <c r="F694" s="141"/>
    </row>
    <row r="695" spans="4:6" ht="15">
      <c r="D695" s="141"/>
      <c r="E695" s="141"/>
      <c r="F695" s="141"/>
    </row>
    <row r="696" spans="4:6" ht="15">
      <c r="D696" s="141"/>
      <c r="E696" s="141"/>
      <c r="F696" s="141"/>
    </row>
    <row r="697" spans="4:6" ht="15">
      <c r="D697" s="141"/>
      <c r="E697" s="141"/>
      <c r="F697" s="141"/>
    </row>
    <row r="698" spans="4:6" ht="15">
      <c r="D698" s="141"/>
      <c r="E698" s="141"/>
      <c r="F698" s="141"/>
    </row>
    <row r="699" spans="4:6" ht="15">
      <c r="D699" s="141"/>
      <c r="E699" s="141"/>
      <c r="F699" s="141"/>
    </row>
    <row r="700" spans="4:6" ht="15">
      <c r="D700" s="141"/>
      <c r="E700" s="141"/>
      <c r="F700" s="141"/>
    </row>
    <row r="701" spans="4:6" ht="15">
      <c r="D701" s="141"/>
      <c r="E701" s="141"/>
      <c r="F701" s="141"/>
    </row>
    <row r="702" spans="4:6" ht="15">
      <c r="D702" s="141"/>
      <c r="E702" s="141"/>
      <c r="F702" s="141"/>
    </row>
    <row r="703" spans="4:6" ht="15">
      <c r="D703" s="141"/>
      <c r="E703" s="141"/>
      <c r="F703" s="141"/>
    </row>
    <row r="704" spans="4:6" ht="15">
      <c r="D704" s="141"/>
      <c r="E704" s="141"/>
      <c r="F704" s="141"/>
    </row>
    <row r="705" spans="4:6" ht="15">
      <c r="D705" s="141"/>
      <c r="E705" s="141"/>
      <c r="F705" s="141"/>
    </row>
    <row r="706" spans="4:6" ht="15">
      <c r="D706" s="141"/>
      <c r="E706" s="141"/>
      <c r="F706" s="141"/>
    </row>
    <row r="707" spans="4:6" ht="15">
      <c r="D707" s="141"/>
      <c r="E707" s="141"/>
      <c r="F707" s="141"/>
    </row>
    <row r="708" spans="4:6" ht="15">
      <c r="D708" s="141"/>
      <c r="E708" s="141"/>
      <c r="F708" s="141"/>
    </row>
    <row r="709" spans="4:6" ht="15">
      <c r="D709" s="141"/>
      <c r="E709" s="141"/>
      <c r="F709" s="141"/>
    </row>
    <row r="710" spans="4:6" ht="15">
      <c r="D710" s="141"/>
      <c r="E710" s="141"/>
      <c r="F710" s="141"/>
    </row>
    <row r="711" spans="4:6" ht="15">
      <c r="D711" s="141"/>
      <c r="E711" s="141"/>
      <c r="F711" s="141"/>
    </row>
    <row r="712" spans="4:6" ht="15">
      <c r="D712" s="141"/>
      <c r="E712" s="141"/>
      <c r="F712" s="141"/>
    </row>
    <row r="713" spans="4:6" ht="15">
      <c r="D713" s="141"/>
      <c r="E713" s="141"/>
      <c r="F713" s="141"/>
    </row>
    <row r="714" spans="4:6" ht="15">
      <c r="D714" s="141"/>
      <c r="E714" s="141"/>
      <c r="F714" s="141"/>
    </row>
    <row r="715" spans="4:6" ht="15">
      <c r="D715" s="141"/>
      <c r="E715" s="141"/>
      <c r="F715" s="141"/>
    </row>
    <row r="716" spans="4:6" ht="15">
      <c r="D716" s="141"/>
      <c r="E716" s="141"/>
      <c r="F716" s="141"/>
    </row>
    <row r="717" spans="4:6" ht="15">
      <c r="D717" s="141"/>
      <c r="E717" s="141"/>
      <c r="F717" s="141"/>
    </row>
    <row r="718" spans="4:6" ht="15">
      <c r="D718" s="141"/>
      <c r="E718" s="141"/>
      <c r="F718" s="141"/>
    </row>
    <row r="719" spans="4:6" ht="15">
      <c r="D719" s="141"/>
      <c r="E719" s="141"/>
      <c r="F719" s="141"/>
    </row>
    <row r="720" spans="4:6" ht="15">
      <c r="D720" s="141"/>
      <c r="E720" s="141"/>
      <c r="F720" s="141"/>
    </row>
    <row r="721" spans="4:6" ht="15">
      <c r="D721" s="141"/>
      <c r="E721" s="141"/>
      <c r="F721" s="141"/>
    </row>
    <row r="722" spans="4:6" ht="15">
      <c r="D722" s="141"/>
      <c r="E722" s="141"/>
      <c r="F722" s="141"/>
    </row>
    <row r="723" spans="4:6" ht="15">
      <c r="D723" s="141"/>
      <c r="E723" s="141"/>
      <c r="F723" s="141"/>
    </row>
    <row r="724" spans="4:6" ht="15">
      <c r="D724" s="141"/>
      <c r="E724" s="141"/>
      <c r="F724" s="141"/>
    </row>
    <row r="725" spans="4:6" ht="15">
      <c r="D725" s="141"/>
      <c r="E725" s="141"/>
      <c r="F725" s="141"/>
    </row>
    <row r="726" spans="4:6" ht="15">
      <c r="D726" s="141"/>
      <c r="E726" s="141"/>
      <c r="F726" s="141"/>
    </row>
    <row r="727" spans="4:6" ht="15">
      <c r="D727" s="141"/>
      <c r="E727" s="141"/>
      <c r="F727" s="141"/>
    </row>
    <row r="728" spans="4:6" ht="15">
      <c r="D728" s="141"/>
      <c r="E728" s="141"/>
      <c r="F728" s="141"/>
    </row>
    <row r="729" spans="4:6" ht="15">
      <c r="D729" s="141"/>
      <c r="E729" s="141"/>
      <c r="F729" s="141"/>
    </row>
    <row r="730" spans="4:6" ht="15">
      <c r="D730" s="141"/>
      <c r="E730" s="141"/>
      <c r="F730" s="141"/>
    </row>
    <row r="731" spans="4:6" ht="15">
      <c r="D731" s="141"/>
      <c r="E731" s="141"/>
      <c r="F731" s="141"/>
    </row>
    <row r="732" spans="4:6" ht="15">
      <c r="D732" s="141"/>
      <c r="E732" s="141"/>
      <c r="F732" s="141"/>
    </row>
    <row r="733" spans="4:6" ht="15">
      <c r="D733" s="141"/>
      <c r="E733" s="141"/>
      <c r="F733" s="141"/>
    </row>
    <row r="734" spans="4:6" ht="15">
      <c r="D734" s="141"/>
      <c r="E734" s="141"/>
      <c r="F734" s="141"/>
    </row>
    <row r="735" spans="4:6" ht="15">
      <c r="D735" s="141"/>
      <c r="E735" s="141"/>
      <c r="F735" s="141"/>
    </row>
    <row r="736" spans="4:6" ht="15">
      <c r="D736" s="141"/>
      <c r="E736" s="141"/>
      <c r="F736" s="141"/>
    </row>
    <row r="737" spans="4:6" ht="15">
      <c r="D737" s="141"/>
      <c r="E737" s="141"/>
      <c r="F737" s="141"/>
    </row>
    <row r="738" spans="4:6" ht="15">
      <c r="D738" s="141"/>
      <c r="E738" s="141"/>
      <c r="F738" s="141"/>
    </row>
    <row r="739" spans="4:6" ht="15">
      <c r="D739" s="141"/>
      <c r="E739" s="141"/>
      <c r="F739" s="141"/>
    </row>
    <row r="740" spans="4:6" ht="15">
      <c r="D740" s="141"/>
      <c r="E740" s="141"/>
      <c r="F740" s="141"/>
    </row>
    <row r="741" spans="4:6" ht="15">
      <c r="D741" s="141"/>
      <c r="E741" s="141"/>
      <c r="F741" s="141"/>
    </row>
    <row r="742" spans="4:6" ht="15">
      <c r="D742" s="141"/>
      <c r="E742" s="141"/>
      <c r="F742" s="141"/>
    </row>
    <row r="743" spans="4:6" ht="15">
      <c r="D743" s="141"/>
      <c r="E743" s="141"/>
      <c r="F743" s="141"/>
    </row>
    <row r="744" spans="4:6" ht="15">
      <c r="D744" s="141"/>
      <c r="E744" s="141"/>
      <c r="F744" s="141"/>
    </row>
    <row r="745" spans="4:6" ht="15">
      <c r="D745" s="141"/>
      <c r="E745" s="141"/>
      <c r="F745" s="141"/>
    </row>
    <row r="746" spans="4:6" ht="15">
      <c r="D746" s="141"/>
      <c r="E746" s="141"/>
      <c r="F746" s="141"/>
    </row>
    <row r="747" spans="4:6" ht="15">
      <c r="D747" s="141"/>
      <c r="E747" s="141"/>
      <c r="F747" s="141"/>
    </row>
    <row r="748" spans="4:6" ht="15">
      <c r="D748" s="141"/>
      <c r="E748" s="141"/>
      <c r="F748" s="141"/>
    </row>
    <row r="749" spans="4:6" ht="15">
      <c r="D749" s="141"/>
      <c r="E749" s="141"/>
      <c r="F749" s="141"/>
    </row>
    <row r="750" spans="4:6" ht="15">
      <c r="D750" s="141"/>
      <c r="E750" s="141"/>
      <c r="F750" s="141"/>
    </row>
    <row r="751" spans="4:6" ht="15">
      <c r="D751" s="141"/>
      <c r="E751" s="141"/>
      <c r="F751" s="141"/>
    </row>
    <row r="752" spans="4:6" ht="15">
      <c r="D752" s="141"/>
      <c r="E752" s="141"/>
      <c r="F752" s="141"/>
    </row>
    <row r="753" spans="4:6" ht="15">
      <c r="D753" s="141"/>
      <c r="E753" s="141"/>
      <c r="F753" s="141"/>
    </row>
    <row r="754" spans="4:6" ht="15">
      <c r="D754" s="141"/>
      <c r="E754" s="141"/>
      <c r="F754" s="141"/>
    </row>
    <row r="755" spans="4:6" ht="15">
      <c r="D755" s="141"/>
      <c r="E755" s="141"/>
      <c r="F755" s="141"/>
    </row>
    <row r="756" spans="4:6" ht="15">
      <c r="D756" s="141"/>
      <c r="E756" s="141"/>
      <c r="F756" s="141"/>
    </row>
    <row r="757" spans="4:6" ht="15">
      <c r="D757" s="141"/>
      <c r="E757" s="141"/>
      <c r="F757" s="141"/>
    </row>
    <row r="758" spans="4:6" ht="15">
      <c r="D758" s="141"/>
      <c r="E758" s="141"/>
      <c r="F758" s="141"/>
    </row>
    <row r="759" spans="4:6" ht="15">
      <c r="D759" s="141"/>
      <c r="E759" s="141"/>
      <c r="F759" s="141"/>
    </row>
    <row r="760" spans="4:6" ht="15">
      <c r="D760" s="141"/>
      <c r="E760" s="141"/>
      <c r="F760" s="141"/>
    </row>
    <row r="761" spans="4:6" ht="15">
      <c r="D761" s="141"/>
      <c r="E761" s="141"/>
      <c r="F761" s="141"/>
    </row>
    <row r="762" spans="4:6" ht="15">
      <c r="D762" s="141"/>
      <c r="E762" s="141"/>
      <c r="F762" s="141"/>
    </row>
    <row r="763" spans="4:6" ht="15">
      <c r="D763" s="141"/>
      <c r="E763" s="141"/>
      <c r="F763" s="141"/>
    </row>
    <row r="764" spans="4:6" ht="15">
      <c r="D764" s="141"/>
      <c r="E764" s="141"/>
      <c r="F764" s="141"/>
    </row>
    <row r="765" spans="4:6" ht="15">
      <c r="D765" s="141"/>
      <c r="E765" s="141"/>
      <c r="F765" s="141"/>
    </row>
    <row r="766" spans="4:6" ht="15">
      <c r="D766" s="141"/>
      <c r="E766" s="141"/>
      <c r="F766" s="141"/>
    </row>
    <row r="767" spans="4:6" ht="15">
      <c r="D767" s="141"/>
      <c r="E767" s="141"/>
      <c r="F767" s="141"/>
    </row>
    <row r="768" spans="4:6" ht="15">
      <c r="D768" s="141"/>
      <c r="E768" s="141"/>
      <c r="F768" s="141"/>
    </row>
    <row r="769" spans="4:6" ht="15">
      <c r="D769" s="141"/>
      <c r="E769" s="141"/>
      <c r="F769" s="141"/>
    </row>
    <row r="770" spans="4:6" ht="15">
      <c r="D770" s="141"/>
      <c r="E770" s="141"/>
      <c r="F770" s="141"/>
    </row>
    <row r="771" spans="4:6" ht="15">
      <c r="D771" s="141"/>
      <c r="E771" s="141"/>
      <c r="F771" s="141"/>
    </row>
    <row r="772" spans="4:6" ht="15">
      <c r="D772" s="141"/>
      <c r="E772" s="141"/>
      <c r="F772" s="141"/>
    </row>
    <row r="773" spans="4:6" ht="15">
      <c r="D773" s="141"/>
      <c r="E773" s="141"/>
      <c r="F773" s="141"/>
    </row>
    <row r="774" spans="4:6" ht="15">
      <c r="D774" s="141"/>
      <c r="E774" s="141"/>
      <c r="F774" s="141"/>
    </row>
    <row r="775" spans="4:6" ht="15">
      <c r="D775" s="141"/>
      <c r="E775" s="141"/>
      <c r="F775" s="141"/>
    </row>
    <row r="776" spans="4:6" ht="15">
      <c r="D776" s="141"/>
      <c r="E776" s="141"/>
      <c r="F776" s="141"/>
    </row>
    <row r="777" spans="4:6" ht="15">
      <c r="D777" s="141"/>
      <c r="E777" s="141"/>
      <c r="F777" s="141"/>
    </row>
    <row r="778" spans="4:6" ht="15">
      <c r="D778" s="141"/>
      <c r="E778" s="141"/>
      <c r="F778" s="141"/>
    </row>
    <row r="779" spans="4:6" ht="15">
      <c r="D779" s="141"/>
      <c r="E779" s="141"/>
      <c r="F779" s="141"/>
    </row>
    <row r="780" spans="4:6" ht="15">
      <c r="D780" s="141"/>
      <c r="E780" s="141"/>
      <c r="F780" s="141"/>
    </row>
    <row r="781" spans="4:6" ht="15">
      <c r="D781" s="141"/>
      <c r="E781" s="141"/>
      <c r="F781" s="141"/>
    </row>
    <row r="782" spans="4:6" ht="15">
      <c r="D782" s="141"/>
      <c r="E782" s="141"/>
      <c r="F782" s="141"/>
    </row>
    <row r="783" spans="4:6" ht="15">
      <c r="D783" s="141"/>
      <c r="E783" s="141"/>
      <c r="F783" s="141"/>
    </row>
    <row r="784" spans="4:6" ht="15">
      <c r="D784" s="141"/>
      <c r="E784" s="141"/>
      <c r="F784" s="141"/>
    </row>
    <row r="785" spans="4:6" ht="15">
      <c r="D785" s="141"/>
      <c r="E785" s="141"/>
      <c r="F785" s="141"/>
    </row>
    <row r="786" spans="4:6" ht="15">
      <c r="D786" s="141"/>
      <c r="E786" s="141"/>
      <c r="F786" s="141"/>
    </row>
    <row r="787" spans="4:6" ht="15">
      <c r="D787" s="141"/>
      <c r="E787" s="141"/>
      <c r="F787" s="141"/>
    </row>
    <row r="788" spans="4:6" ht="15">
      <c r="D788" s="141"/>
      <c r="E788" s="141"/>
      <c r="F788" s="141"/>
    </row>
    <row r="789" spans="4:6" ht="15">
      <c r="D789" s="141"/>
      <c r="E789" s="141"/>
      <c r="F789" s="141"/>
    </row>
    <row r="790" spans="4:6" ht="15">
      <c r="D790" s="141"/>
      <c r="E790" s="141"/>
      <c r="F790" s="141"/>
    </row>
    <row r="791" spans="4:6" ht="15">
      <c r="D791" s="141"/>
      <c r="E791" s="141"/>
      <c r="F791" s="141"/>
    </row>
    <row r="792" spans="4:6" ht="15">
      <c r="D792" s="141"/>
      <c r="E792" s="141"/>
      <c r="F792" s="141"/>
    </row>
    <row r="793" spans="4:6" ht="15">
      <c r="D793" s="141"/>
      <c r="E793" s="141"/>
      <c r="F793" s="141"/>
    </row>
    <row r="794" spans="4:6" ht="15">
      <c r="D794" s="141"/>
      <c r="E794" s="141"/>
      <c r="F794" s="141"/>
    </row>
    <row r="795" spans="4:6" ht="15">
      <c r="D795" s="141"/>
      <c r="E795" s="141"/>
      <c r="F795" s="141"/>
    </row>
    <row r="796" spans="4:6" ht="15">
      <c r="D796" s="141"/>
      <c r="E796" s="141"/>
      <c r="F796" s="141"/>
    </row>
    <row r="797" spans="4:6" ht="15">
      <c r="D797" s="141"/>
      <c r="E797" s="141"/>
      <c r="F797" s="141"/>
    </row>
    <row r="798" spans="4:6" ht="15">
      <c r="D798" s="141"/>
      <c r="E798" s="141"/>
      <c r="F798" s="141"/>
    </row>
    <row r="799" spans="4:6" ht="15">
      <c r="D799" s="141"/>
      <c r="E799" s="141"/>
      <c r="F799" s="141"/>
    </row>
    <row r="800" spans="4:6" ht="15">
      <c r="D800" s="141"/>
      <c r="E800" s="141"/>
      <c r="F800" s="141"/>
    </row>
    <row r="801" spans="4:6" ht="15">
      <c r="D801" s="141"/>
      <c r="E801" s="141"/>
      <c r="F801" s="141"/>
    </row>
    <row r="802" spans="4:6" ht="15">
      <c r="D802" s="141"/>
      <c r="E802" s="141"/>
      <c r="F802" s="141"/>
    </row>
    <row r="803" spans="4:6" ht="15">
      <c r="D803" s="141"/>
      <c r="E803" s="141"/>
      <c r="F803" s="141"/>
    </row>
    <row r="804" spans="4:6" ht="15">
      <c r="D804" s="141"/>
      <c r="E804" s="141"/>
      <c r="F804" s="141"/>
    </row>
    <row r="805" spans="4:6" ht="15">
      <c r="D805" s="141"/>
      <c r="E805" s="141"/>
      <c r="F805" s="141"/>
    </row>
    <row r="806" spans="4:6" ht="15">
      <c r="D806" s="141"/>
      <c r="E806" s="141"/>
      <c r="F806" s="141"/>
    </row>
    <row r="807" spans="4:6" ht="15">
      <c r="D807" s="141"/>
      <c r="E807" s="141"/>
      <c r="F807" s="141"/>
    </row>
    <row r="808" spans="4:6" ht="15">
      <c r="D808" s="141"/>
      <c r="E808" s="141"/>
      <c r="F808" s="141"/>
    </row>
    <row r="809" spans="4:6" ht="15">
      <c r="D809" s="141"/>
      <c r="E809" s="141"/>
      <c r="F809" s="141"/>
    </row>
    <row r="810" spans="4:6" ht="15">
      <c r="D810" s="141"/>
      <c r="E810" s="141"/>
      <c r="F810" s="141"/>
    </row>
    <row r="811" spans="4:6" ht="15">
      <c r="D811" s="141"/>
      <c r="E811" s="141"/>
      <c r="F811" s="141"/>
    </row>
    <row r="812" spans="4:6" ht="15">
      <c r="D812" s="141"/>
      <c r="E812" s="141"/>
      <c r="F812" s="141"/>
    </row>
    <row r="813" spans="4:6" ht="15">
      <c r="D813" s="141"/>
      <c r="E813" s="141"/>
      <c r="F813" s="141"/>
    </row>
    <row r="814" spans="4:6" ht="15">
      <c r="D814" s="141"/>
      <c r="E814" s="141"/>
      <c r="F814" s="141"/>
    </row>
    <row r="815" spans="4:6" ht="15">
      <c r="D815" s="141"/>
      <c r="E815" s="141"/>
      <c r="F815" s="141"/>
    </row>
    <row r="816" spans="4:6" ht="15">
      <c r="D816" s="141"/>
      <c r="E816" s="141"/>
      <c r="F816" s="141"/>
    </row>
    <row r="817" spans="4:6" ht="15">
      <c r="D817" s="141"/>
      <c r="E817" s="141"/>
      <c r="F817" s="141"/>
    </row>
    <row r="818" spans="4:6" ht="15">
      <c r="D818" s="141"/>
      <c r="E818" s="141"/>
      <c r="F818" s="141"/>
    </row>
    <row r="819" spans="4:6" ht="15">
      <c r="D819" s="141"/>
      <c r="E819" s="141"/>
      <c r="F819" s="141"/>
    </row>
    <row r="820" spans="4:6" ht="15">
      <c r="D820" s="141"/>
      <c r="E820" s="141"/>
      <c r="F820" s="141"/>
    </row>
    <row r="821" spans="4:6" ht="15">
      <c r="D821" s="141"/>
      <c r="E821" s="141"/>
      <c r="F821" s="141"/>
    </row>
    <row r="822" spans="4:6" ht="15">
      <c r="D822" s="141"/>
      <c r="E822" s="141"/>
      <c r="F822" s="141"/>
    </row>
    <row r="823" spans="4:6" ht="15">
      <c r="D823" s="141"/>
      <c r="E823" s="141"/>
      <c r="F823" s="141"/>
    </row>
    <row r="824" spans="4:6" ht="15">
      <c r="D824" s="141"/>
      <c r="E824" s="141"/>
      <c r="F824" s="141"/>
    </row>
    <row r="825" spans="4:6" ht="15">
      <c r="D825" s="141"/>
      <c r="E825" s="141"/>
      <c r="F825" s="141"/>
    </row>
    <row r="826" spans="4:6" ht="15">
      <c r="D826" s="141"/>
      <c r="E826" s="141"/>
      <c r="F826" s="141"/>
    </row>
    <row r="827" spans="4:6" ht="15">
      <c r="D827" s="141"/>
      <c r="E827" s="141"/>
      <c r="F827" s="141"/>
    </row>
    <row r="828" spans="4:6" ht="15">
      <c r="D828" s="141"/>
      <c r="E828" s="141"/>
      <c r="F828" s="141"/>
    </row>
    <row r="829" spans="4:6" ht="15">
      <c r="D829" s="141"/>
      <c r="E829" s="141"/>
      <c r="F829" s="141"/>
    </row>
    <row r="830" spans="4:6" ht="15">
      <c r="D830" s="141"/>
      <c r="E830" s="141"/>
      <c r="F830" s="141"/>
    </row>
    <row r="831" spans="4:6" ht="15">
      <c r="D831" s="141"/>
      <c r="E831" s="141"/>
      <c r="F831" s="141"/>
    </row>
    <row r="832" spans="4:6" ht="15">
      <c r="D832" s="141"/>
      <c r="E832" s="141"/>
      <c r="F832" s="141"/>
    </row>
    <row r="833" spans="4:6" ht="15">
      <c r="D833" s="141"/>
      <c r="E833" s="141"/>
      <c r="F833" s="141"/>
    </row>
    <row r="834" spans="4:6" ht="15">
      <c r="D834" s="141"/>
      <c r="E834" s="141"/>
      <c r="F834" s="141"/>
    </row>
    <row r="835" spans="4:6" ht="15">
      <c r="D835" s="141"/>
      <c r="E835" s="141"/>
      <c r="F835" s="141"/>
    </row>
    <row r="836" spans="4:6" ht="15">
      <c r="D836" s="141"/>
      <c r="E836" s="141"/>
      <c r="F836" s="141"/>
    </row>
    <row r="837" spans="4:6" ht="15">
      <c r="D837" s="141"/>
      <c r="E837" s="141"/>
      <c r="F837" s="141"/>
    </row>
    <row r="838" spans="4:6" ht="15">
      <c r="D838" s="141"/>
      <c r="E838" s="141"/>
      <c r="F838" s="141"/>
    </row>
    <row r="839" spans="4:6" ht="15">
      <c r="D839" s="141"/>
      <c r="E839" s="141"/>
      <c r="F839" s="141"/>
    </row>
    <row r="840" spans="4:6" ht="15">
      <c r="D840" s="141"/>
      <c r="E840" s="141"/>
      <c r="F840" s="141"/>
    </row>
    <row r="841" spans="4:6" ht="15">
      <c r="D841" s="141"/>
      <c r="E841" s="141"/>
      <c r="F841" s="141"/>
    </row>
    <row r="842" spans="4:6" ht="15">
      <c r="D842" s="141"/>
      <c r="E842" s="141"/>
      <c r="F842" s="141"/>
    </row>
    <row r="843" spans="4:6" ht="15">
      <c r="D843" s="141"/>
      <c r="E843" s="141"/>
      <c r="F843" s="141"/>
    </row>
    <row r="844" spans="4:6" ht="15">
      <c r="D844" s="141"/>
      <c r="E844" s="141"/>
      <c r="F844" s="141"/>
    </row>
    <row r="845" spans="4:6" ht="15">
      <c r="D845" s="141"/>
      <c r="E845" s="141"/>
      <c r="F845" s="141"/>
    </row>
    <row r="846" spans="4:6" ht="15">
      <c r="D846" s="141"/>
      <c r="E846" s="141"/>
      <c r="F846" s="141"/>
    </row>
    <row r="847" spans="4:6" ht="15">
      <c r="D847" s="141"/>
      <c r="E847" s="141"/>
      <c r="F847" s="141"/>
    </row>
    <row r="848" spans="4:6" ht="15">
      <c r="D848" s="141"/>
      <c r="E848" s="141"/>
      <c r="F848" s="141"/>
    </row>
    <row r="849" spans="4:6" ht="15">
      <c r="D849" s="141"/>
      <c r="E849" s="141"/>
      <c r="F849" s="141"/>
    </row>
    <row r="850" spans="4:6" ht="15">
      <c r="D850" s="141"/>
      <c r="E850" s="141"/>
      <c r="F850" s="141"/>
    </row>
    <row r="851" spans="4:6" ht="15">
      <c r="D851" s="141"/>
      <c r="E851" s="141"/>
      <c r="F851" s="141"/>
    </row>
    <row r="852" spans="4:6" ht="15">
      <c r="D852" s="141"/>
      <c r="E852" s="141"/>
      <c r="F852" s="141"/>
    </row>
    <row r="853" spans="4:6" ht="15">
      <c r="D853" s="141"/>
      <c r="E853" s="141"/>
      <c r="F853" s="141"/>
    </row>
    <row r="854" spans="4:6" ht="15">
      <c r="D854" s="141"/>
      <c r="E854" s="141"/>
      <c r="F854" s="141"/>
    </row>
    <row r="855" spans="4:6" ht="15">
      <c r="D855" s="141"/>
      <c r="E855" s="141"/>
      <c r="F855" s="141"/>
    </row>
    <row r="856" spans="4:6" ht="15">
      <c r="D856" s="141"/>
      <c r="E856" s="141"/>
      <c r="F856" s="141"/>
    </row>
    <row r="857" spans="4:6" ht="15">
      <c r="D857" s="141"/>
      <c r="E857" s="141"/>
      <c r="F857" s="141"/>
    </row>
    <row r="858" spans="4:6" ht="15">
      <c r="D858" s="141"/>
      <c r="E858" s="141"/>
      <c r="F858" s="141"/>
    </row>
    <row r="859" spans="4:6" ht="15">
      <c r="D859" s="141"/>
      <c r="E859" s="141"/>
      <c r="F859" s="141"/>
    </row>
    <row r="860" spans="4:6" ht="15">
      <c r="D860" s="141"/>
      <c r="E860" s="141"/>
      <c r="F860" s="141"/>
    </row>
    <row r="861" spans="4:6" ht="15">
      <c r="D861" s="141"/>
      <c r="E861" s="141"/>
      <c r="F861" s="141"/>
    </row>
    <row r="862" spans="4:6" ht="15">
      <c r="D862" s="141"/>
      <c r="E862" s="141"/>
      <c r="F862" s="141"/>
    </row>
    <row r="863" spans="4:6" ht="15">
      <c r="D863" s="141"/>
      <c r="E863" s="141"/>
      <c r="F863" s="141"/>
    </row>
    <row r="864" spans="4:6" ht="15">
      <c r="D864" s="141"/>
      <c r="E864" s="141"/>
      <c r="F864" s="141"/>
    </row>
    <row r="865" spans="4:6" ht="15">
      <c r="D865" s="141"/>
      <c r="E865" s="141"/>
      <c r="F865" s="141"/>
    </row>
    <row r="866" spans="4:6" ht="15">
      <c r="D866" s="141"/>
      <c r="E866" s="141"/>
      <c r="F866" s="141"/>
    </row>
    <row r="867" spans="4:6" ht="15">
      <c r="D867" s="141"/>
      <c r="E867" s="141"/>
      <c r="F867" s="141"/>
    </row>
    <row r="868" spans="4:6" ht="15">
      <c r="D868" s="141"/>
      <c r="E868" s="141"/>
      <c r="F868" s="141"/>
    </row>
    <row r="869" spans="4:6" ht="15">
      <c r="D869" s="141"/>
      <c r="E869" s="141"/>
      <c r="F869" s="141"/>
    </row>
    <row r="870" spans="4:6" ht="15">
      <c r="D870" s="141"/>
      <c r="E870" s="141"/>
      <c r="F870" s="141"/>
    </row>
    <row r="871" spans="4:6" ht="15">
      <c r="D871" s="141"/>
      <c r="E871" s="141"/>
      <c r="F871" s="141"/>
    </row>
    <row r="872" spans="4:6" ht="15">
      <c r="D872" s="141"/>
      <c r="E872" s="141"/>
      <c r="F872" s="141"/>
    </row>
    <row r="873" spans="4:6" ht="15">
      <c r="D873" s="141"/>
      <c r="E873" s="141"/>
      <c r="F873" s="141"/>
    </row>
    <row r="874" spans="4:6" ht="15">
      <c r="D874" s="141"/>
      <c r="E874" s="141"/>
      <c r="F874" s="141"/>
    </row>
    <row r="875" spans="4:6" ht="15">
      <c r="D875" s="141"/>
      <c r="E875" s="141"/>
      <c r="F875" s="141"/>
    </row>
    <row r="876" spans="4:6" ht="15">
      <c r="D876" s="141"/>
      <c r="E876" s="141"/>
      <c r="F876" s="141"/>
    </row>
    <row r="877" spans="4:6" ht="15">
      <c r="D877" s="141"/>
      <c r="E877" s="141"/>
      <c r="F877" s="141"/>
    </row>
    <row r="878" spans="4:6" ht="15">
      <c r="D878" s="141"/>
      <c r="E878" s="141"/>
      <c r="F878" s="141"/>
    </row>
  </sheetData>
  <sheetProtection/>
  <mergeCells count="7">
    <mergeCell ref="C5:C6"/>
    <mergeCell ref="A5:A6"/>
    <mergeCell ref="A1:F1"/>
    <mergeCell ref="A2:F2"/>
    <mergeCell ref="D5:D6"/>
    <mergeCell ref="B5:B6"/>
    <mergeCell ref="E4:F4"/>
  </mergeCells>
  <printOptions/>
  <pageMargins left="0.25" right="0.17" top="0.2" bottom="0.2" header="0.17" footer="0.24"/>
  <pageSetup horizontalDpi="600" verticalDpi="6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312"/>
  <sheetViews>
    <sheetView zoomScalePageLayoutView="0" workbookViewId="0" topLeftCell="A1">
      <selection activeCell="G8" sqref="G8:I308"/>
    </sheetView>
  </sheetViews>
  <sheetFormatPr defaultColWidth="9.140625" defaultRowHeight="12.75"/>
  <cols>
    <col min="1" max="1" width="5.140625" style="182" customWidth="1"/>
    <col min="2" max="2" width="5.140625" style="191" customWidth="1"/>
    <col min="3" max="3" width="6.28125" style="192" customWidth="1"/>
    <col min="4" max="4" width="5.7109375" style="193" customWidth="1"/>
    <col min="5" max="5" width="53.421875" style="186" customWidth="1"/>
    <col min="6" max="6" width="47.57421875" style="187" hidden="1" customWidth="1"/>
    <col min="7" max="7" width="10.57421875" style="161" customWidth="1"/>
    <col min="8" max="8" width="10.421875" style="161" customWidth="1"/>
    <col min="9" max="9" width="10.00390625" style="161" customWidth="1"/>
    <col min="10" max="16384" width="9.140625" style="161" customWidth="1"/>
  </cols>
  <sheetData>
    <row r="1" spans="1:9" ht="18">
      <c r="A1" s="300" t="s">
        <v>182</v>
      </c>
      <c r="B1" s="300"/>
      <c r="C1" s="300"/>
      <c r="D1" s="300"/>
      <c r="E1" s="300"/>
      <c r="F1" s="300"/>
      <c r="G1" s="300"/>
      <c r="H1" s="300"/>
      <c r="I1" s="152"/>
    </row>
    <row r="2" spans="1:9" ht="15.75" customHeight="1">
      <c r="A2" s="301" t="s">
        <v>183</v>
      </c>
      <c r="B2" s="301"/>
      <c r="C2" s="301"/>
      <c r="D2" s="301"/>
      <c r="E2" s="301"/>
      <c r="F2" s="301"/>
      <c r="G2" s="301"/>
      <c r="H2" s="301"/>
      <c r="I2" s="153"/>
    </row>
    <row r="3" spans="1:9" ht="0.75" customHeight="1">
      <c r="A3" s="154" t="s">
        <v>184</v>
      </c>
      <c r="B3" s="155"/>
      <c r="C3" s="156"/>
      <c r="D3" s="156"/>
      <c r="E3" s="157"/>
      <c r="F3" s="154"/>
      <c r="G3" s="154"/>
      <c r="H3" s="154"/>
      <c r="I3" s="154"/>
    </row>
    <row r="4" spans="1:9" ht="18">
      <c r="A4" s="154"/>
      <c r="B4" s="155"/>
      <c r="C4" s="156"/>
      <c r="D4" s="156"/>
      <c r="E4" s="158"/>
      <c r="F4" s="154"/>
      <c r="G4" s="152" t="s">
        <v>185</v>
      </c>
      <c r="H4" s="152"/>
      <c r="I4" s="159"/>
    </row>
    <row r="5" spans="1:9" s="162" customFormat="1" ht="15" customHeight="1">
      <c r="A5" s="295" t="s">
        <v>186</v>
      </c>
      <c r="B5" s="302" t="s">
        <v>187</v>
      </c>
      <c r="C5" s="303" t="s">
        <v>188</v>
      </c>
      <c r="D5" s="303" t="s">
        <v>189</v>
      </c>
      <c r="E5" s="305" t="s">
        <v>190</v>
      </c>
      <c r="F5" s="306" t="s">
        <v>331</v>
      </c>
      <c r="G5" s="295" t="s">
        <v>191</v>
      </c>
      <c r="H5" s="304" t="s">
        <v>192</v>
      </c>
      <c r="I5" s="304"/>
    </row>
    <row r="6" spans="1:9" s="163" customFormat="1" ht="31.5" customHeight="1">
      <c r="A6" s="295"/>
      <c r="B6" s="302"/>
      <c r="C6" s="303"/>
      <c r="D6" s="303"/>
      <c r="E6" s="305"/>
      <c r="F6" s="306"/>
      <c r="G6" s="295"/>
      <c r="H6" s="113" t="s">
        <v>1223</v>
      </c>
      <c r="I6" s="113" t="s">
        <v>1224</v>
      </c>
    </row>
    <row r="7" spans="1:9" s="163" customFormat="1" ht="18">
      <c r="A7" s="164">
        <v>1</v>
      </c>
      <c r="B7" s="164">
        <v>2</v>
      </c>
      <c r="C7" s="164">
        <v>3</v>
      </c>
      <c r="D7" s="164">
        <v>4</v>
      </c>
      <c r="E7" s="164">
        <v>5</v>
      </c>
      <c r="F7" s="164"/>
      <c r="G7" s="164">
        <v>6</v>
      </c>
      <c r="H7" s="164">
        <v>7</v>
      </c>
      <c r="I7" s="164">
        <v>8</v>
      </c>
    </row>
    <row r="8" spans="1:9" s="168" customFormat="1" ht="45" customHeight="1">
      <c r="A8" s="113">
        <v>2000</v>
      </c>
      <c r="B8" s="165" t="s">
        <v>334</v>
      </c>
      <c r="C8" s="166" t="s">
        <v>335</v>
      </c>
      <c r="D8" s="166" t="s">
        <v>335</v>
      </c>
      <c r="E8" s="145" t="s">
        <v>0</v>
      </c>
      <c r="F8" s="160"/>
      <c r="G8" s="167">
        <v>85851</v>
      </c>
      <c r="H8" s="167">
        <v>83292.5</v>
      </c>
      <c r="I8" s="167">
        <v>17788.6</v>
      </c>
    </row>
    <row r="9" spans="1:9" s="171" customFormat="1" ht="45.75" customHeight="1">
      <c r="A9" s="116">
        <v>2100</v>
      </c>
      <c r="B9" s="122" t="s">
        <v>349</v>
      </c>
      <c r="C9" s="122" t="s">
        <v>788</v>
      </c>
      <c r="D9" s="122" t="s">
        <v>788</v>
      </c>
      <c r="E9" s="146" t="s">
        <v>1</v>
      </c>
      <c r="F9" s="169" t="s">
        <v>336</v>
      </c>
      <c r="G9" s="170">
        <v>40880</v>
      </c>
      <c r="H9" s="170">
        <v>38580</v>
      </c>
      <c r="I9" s="170">
        <v>2300</v>
      </c>
    </row>
    <row r="10" spans="1:9" ht="14.25" customHeight="1">
      <c r="A10" s="125"/>
      <c r="B10" s="122"/>
      <c r="C10" s="122"/>
      <c r="D10" s="122"/>
      <c r="E10" s="147" t="s">
        <v>1222</v>
      </c>
      <c r="F10" s="172"/>
      <c r="G10" s="170"/>
      <c r="H10" s="170"/>
      <c r="I10" s="170"/>
    </row>
    <row r="11" spans="1:9" s="173" customFormat="1" ht="45">
      <c r="A11" s="125">
        <v>2110</v>
      </c>
      <c r="B11" s="122" t="s">
        <v>349</v>
      </c>
      <c r="C11" s="122" t="s">
        <v>789</v>
      </c>
      <c r="D11" s="122" t="s">
        <v>788</v>
      </c>
      <c r="E11" s="148" t="s">
        <v>2</v>
      </c>
      <c r="F11" s="147" t="s">
        <v>338</v>
      </c>
      <c r="G11" s="170">
        <v>37480</v>
      </c>
      <c r="H11" s="170">
        <v>37080</v>
      </c>
      <c r="I11" s="170">
        <v>400</v>
      </c>
    </row>
    <row r="12" spans="1:9" s="173" customFormat="1" ht="14.25" customHeight="1">
      <c r="A12" s="125"/>
      <c r="B12" s="122"/>
      <c r="C12" s="122"/>
      <c r="D12" s="122"/>
      <c r="E12" s="147" t="s">
        <v>282</v>
      </c>
      <c r="F12" s="148"/>
      <c r="G12" s="174"/>
      <c r="H12" s="174"/>
      <c r="I12" s="174"/>
    </row>
    <row r="13" spans="1:9" ht="16.5" customHeight="1">
      <c r="A13" s="125">
        <v>2111</v>
      </c>
      <c r="B13" s="122" t="s">
        <v>349</v>
      </c>
      <c r="C13" s="122" t="s">
        <v>789</v>
      </c>
      <c r="D13" s="122" t="s">
        <v>789</v>
      </c>
      <c r="E13" s="147" t="s">
        <v>3</v>
      </c>
      <c r="F13" s="172" t="s">
        <v>339</v>
      </c>
      <c r="G13" s="170">
        <v>37480</v>
      </c>
      <c r="H13" s="170">
        <v>37080</v>
      </c>
      <c r="I13" s="170">
        <v>400</v>
      </c>
    </row>
    <row r="14" spans="1:9" ht="16.5" customHeight="1">
      <c r="A14" s="125">
        <v>2112</v>
      </c>
      <c r="B14" s="122" t="s">
        <v>349</v>
      </c>
      <c r="C14" s="122" t="s">
        <v>789</v>
      </c>
      <c r="D14" s="122" t="s">
        <v>973</v>
      </c>
      <c r="E14" s="147" t="s">
        <v>4</v>
      </c>
      <c r="F14" s="172" t="s">
        <v>1131</v>
      </c>
      <c r="G14" s="170">
        <v>0</v>
      </c>
      <c r="H14" s="170"/>
      <c r="I14" s="170"/>
    </row>
    <row r="15" spans="1:9" ht="18">
      <c r="A15" s="125">
        <v>2113</v>
      </c>
      <c r="B15" s="122" t="s">
        <v>349</v>
      </c>
      <c r="C15" s="122" t="s">
        <v>789</v>
      </c>
      <c r="D15" s="122" t="s">
        <v>1281</v>
      </c>
      <c r="E15" s="147" t="s">
        <v>5</v>
      </c>
      <c r="F15" s="172" t="s">
        <v>1271</v>
      </c>
      <c r="G15" s="170">
        <v>0</v>
      </c>
      <c r="H15" s="170"/>
      <c r="I15" s="170"/>
    </row>
    <row r="16" spans="1:9" ht="18">
      <c r="A16" s="125">
        <v>2120</v>
      </c>
      <c r="B16" s="122" t="s">
        <v>349</v>
      </c>
      <c r="C16" s="122" t="s">
        <v>973</v>
      </c>
      <c r="D16" s="122" t="s">
        <v>788</v>
      </c>
      <c r="E16" s="148" t="s">
        <v>6</v>
      </c>
      <c r="F16" s="175" t="s">
        <v>1273</v>
      </c>
      <c r="G16" s="170">
        <v>0</v>
      </c>
      <c r="H16" s="170">
        <v>0</v>
      </c>
      <c r="I16" s="170">
        <v>0</v>
      </c>
    </row>
    <row r="17" spans="1:9" s="173" customFormat="1" ht="10.5" customHeight="1">
      <c r="A17" s="125"/>
      <c r="B17" s="122"/>
      <c r="C17" s="122"/>
      <c r="D17" s="122"/>
      <c r="E17" s="147" t="s">
        <v>282</v>
      </c>
      <c r="F17" s="148"/>
      <c r="G17" s="170"/>
      <c r="H17" s="174"/>
      <c r="I17" s="174"/>
    </row>
    <row r="18" spans="1:9" ht="16.5" customHeight="1">
      <c r="A18" s="125">
        <v>2121</v>
      </c>
      <c r="B18" s="122" t="s">
        <v>349</v>
      </c>
      <c r="C18" s="122" t="s">
        <v>973</v>
      </c>
      <c r="D18" s="122" t="s">
        <v>789</v>
      </c>
      <c r="E18" s="149" t="s">
        <v>7</v>
      </c>
      <c r="F18" s="172" t="s">
        <v>1274</v>
      </c>
      <c r="G18" s="170">
        <v>0</v>
      </c>
      <c r="H18" s="170"/>
      <c r="I18" s="170"/>
    </row>
    <row r="19" spans="1:9" ht="30">
      <c r="A19" s="125">
        <v>2122</v>
      </c>
      <c r="B19" s="122" t="s">
        <v>349</v>
      </c>
      <c r="C19" s="122" t="s">
        <v>973</v>
      </c>
      <c r="D19" s="122" t="s">
        <v>973</v>
      </c>
      <c r="E19" s="147" t="s">
        <v>8</v>
      </c>
      <c r="F19" s="172" t="s">
        <v>1276</v>
      </c>
      <c r="G19" s="170">
        <v>0</v>
      </c>
      <c r="H19" s="170"/>
      <c r="I19" s="170"/>
    </row>
    <row r="20" spans="1:9" ht="18">
      <c r="A20" s="125">
        <v>2130</v>
      </c>
      <c r="B20" s="122" t="s">
        <v>349</v>
      </c>
      <c r="C20" s="122" t="s">
        <v>1281</v>
      </c>
      <c r="D20" s="122" t="s">
        <v>788</v>
      </c>
      <c r="E20" s="148" t="s">
        <v>9</v>
      </c>
      <c r="F20" s="176" t="s">
        <v>530</v>
      </c>
      <c r="G20" s="170">
        <v>1100</v>
      </c>
      <c r="H20" s="170">
        <v>1100</v>
      </c>
      <c r="I20" s="170">
        <v>0</v>
      </c>
    </row>
    <row r="21" spans="1:9" s="173" customFormat="1" ht="12.75" customHeight="1">
      <c r="A21" s="125"/>
      <c r="B21" s="122"/>
      <c r="C21" s="122"/>
      <c r="D21" s="122"/>
      <c r="E21" s="147" t="s">
        <v>282</v>
      </c>
      <c r="F21" s="148"/>
      <c r="G21" s="170"/>
      <c r="H21" s="174"/>
      <c r="I21" s="174"/>
    </row>
    <row r="22" spans="1:9" ht="30">
      <c r="A22" s="125">
        <v>2131</v>
      </c>
      <c r="B22" s="122" t="s">
        <v>349</v>
      </c>
      <c r="C22" s="122" t="s">
        <v>1281</v>
      </c>
      <c r="D22" s="122" t="s">
        <v>789</v>
      </c>
      <c r="E22" s="147" t="s">
        <v>10</v>
      </c>
      <c r="F22" s="172" t="s">
        <v>340</v>
      </c>
      <c r="G22" s="170">
        <v>0</v>
      </c>
      <c r="H22" s="170"/>
      <c r="I22" s="170"/>
    </row>
    <row r="23" spans="1:9" ht="14.25" customHeight="1">
      <c r="A23" s="125">
        <v>2132</v>
      </c>
      <c r="B23" s="122" t="s">
        <v>349</v>
      </c>
      <c r="C23" s="122">
        <v>3</v>
      </c>
      <c r="D23" s="122">
        <v>2</v>
      </c>
      <c r="E23" s="147" t="s">
        <v>11</v>
      </c>
      <c r="F23" s="172" t="s">
        <v>807</v>
      </c>
      <c r="G23" s="170">
        <v>0</v>
      </c>
      <c r="H23" s="170"/>
      <c r="I23" s="170"/>
    </row>
    <row r="24" spans="1:9" ht="18">
      <c r="A24" s="125">
        <v>2133</v>
      </c>
      <c r="B24" s="122" t="s">
        <v>349</v>
      </c>
      <c r="C24" s="122">
        <v>3</v>
      </c>
      <c r="D24" s="122">
        <v>3</v>
      </c>
      <c r="E24" s="147" t="s">
        <v>12</v>
      </c>
      <c r="F24" s="172" t="s">
        <v>809</v>
      </c>
      <c r="G24" s="170">
        <v>1100</v>
      </c>
      <c r="H24" s="170">
        <v>1100</v>
      </c>
      <c r="I24" s="170"/>
    </row>
    <row r="25" spans="1:9" ht="12.75" customHeight="1">
      <c r="A25" s="125">
        <v>2140</v>
      </c>
      <c r="B25" s="122" t="s">
        <v>349</v>
      </c>
      <c r="C25" s="122">
        <v>4</v>
      </c>
      <c r="D25" s="122">
        <v>0</v>
      </c>
      <c r="E25" s="148" t="s">
        <v>13</v>
      </c>
      <c r="F25" s="148" t="s">
        <v>811</v>
      </c>
      <c r="G25" s="170">
        <v>0</v>
      </c>
      <c r="H25" s="170">
        <v>0</v>
      </c>
      <c r="I25" s="170">
        <v>0</v>
      </c>
    </row>
    <row r="26" spans="1:9" s="173" customFormat="1" ht="10.5" customHeight="1" hidden="1">
      <c r="A26" s="125"/>
      <c r="B26" s="122"/>
      <c r="C26" s="122"/>
      <c r="D26" s="122"/>
      <c r="E26" s="147" t="s">
        <v>282</v>
      </c>
      <c r="F26" s="148"/>
      <c r="G26" s="170"/>
      <c r="H26" s="174"/>
      <c r="I26" s="174"/>
    </row>
    <row r="27" spans="1:9" ht="18">
      <c r="A27" s="125">
        <v>2141</v>
      </c>
      <c r="B27" s="122" t="s">
        <v>349</v>
      </c>
      <c r="C27" s="122">
        <v>4</v>
      </c>
      <c r="D27" s="122">
        <v>1</v>
      </c>
      <c r="E27" s="147" t="s">
        <v>14</v>
      </c>
      <c r="F27" s="177" t="s">
        <v>813</v>
      </c>
      <c r="G27" s="170">
        <v>0</v>
      </c>
      <c r="H27" s="170"/>
      <c r="I27" s="170"/>
    </row>
    <row r="28" spans="1:9" ht="24.75" customHeight="1">
      <c r="A28" s="125">
        <v>2150</v>
      </c>
      <c r="B28" s="122" t="s">
        <v>349</v>
      </c>
      <c r="C28" s="122">
        <v>5</v>
      </c>
      <c r="D28" s="122">
        <v>0</v>
      </c>
      <c r="E28" s="148" t="s">
        <v>15</v>
      </c>
      <c r="F28" s="148" t="s">
        <v>815</v>
      </c>
      <c r="G28" s="170">
        <v>0</v>
      </c>
      <c r="H28" s="170">
        <v>0</v>
      </c>
      <c r="I28" s="170">
        <v>0</v>
      </c>
    </row>
    <row r="29" spans="1:9" s="173" customFormat="1" ht="0.75" customHeight="1" hidden="1">
      <c r="A29" s="125"/>
      <c r="B29" s="122"/>
      <c r="C29" s="122"/>
      <c r="D29" s="122"/>
      <c r="E29" s="147" t="s">
        <v>282</v>
      </c>
      <c r="F29" s="148"/>
      <c r="G29" s="170"/>
      <c r="H29" s="174"/>
      <c r="I29" s="174"/>
    </row>
    <row r="30" spans="1:9" ht="30">
      <c r="A30" s="125">
        <v>2151</v>
      </c>
      <c r="B30" s="122" t="s">
        <v>349</v>
      </c>
      <c r="C30" s="122">
        <v>5</v>
      </c>
      <c r="D30" s="122">
        <v>1</v>
      </c>
      <c r="E30" s="147" t="s">
        <v>16</v>
      </c>
      <c r="F30" s="177" t="s">
        <v>817</v>
      </c>
      <c r="G30" s="170">
        <v>0</v>
      </c>
      <c r="H30" s="170"/>
      <c r="I30" s="170"/>
    </row>
    <row r="31" spans="1:9" ht="30">
      <c r="A31" s="125">
        <v>2160</v>
      </c>
      <c r="B31" s="122" t="s">
        <v>349</v>
      </c>
      <c r="C31" s="122">
        <v>6</v>
      </c>
      <c r="D31" s="122">
        <v>0</v>
      </c>
      <c r="E31" s="148" t="s">
        <v>17</v>
      </c>
      <c r="F31" s="148" t="s">
        <v>818</v>
      </c>
      <c r="G31" s="170">
        <v>2300</v>
      </c>
      <c r="H31" s="170">
        <v>400</v>
      </c>
      <c r="I31" s="170">
        <v>1900</v>
      </c>
    </row>
    <row r="32" spans="1:9" s="173" customFormat="1" ht="10.5" customHeight="1" hidden="1">
      <c r="A32" s="125"/>
      <c r="B32" s="122"/>
      <c r="C32" s="122"/>
      <c r="D32" s="122"/>
      <c r="E32" s="147" t="s">
        <v>282</v>
      </c>
      <c r="F32" s="148"/>
      <c r="G32" s="170"/>
      <c r="H32" s="174"/>
      <c r="I32" s="174"/>
    </row>
    <row r="33" spans="1:9" ht="30">
      <c r="A33" s="125">
        <v>2161</v>
      </c>
      <c r="B33" s="122" t="s">
        <v>349</v>
      </c>
      <c r="C33" s="122">
        <v>6</v>
      </c>
      <c r="D33" s="122">
        <v>1</v>
      </c>
      <c r="E33" s="147" t="s">
        <v>18</v>
      </c>
      <c r="F33" s="172" t="s">
        <v>820</v>
      </c>
      <c r="G33" s="170">
        <v>2300</v>
      </c>
      <c r="H33" s="170">
        <v>400</v>
      </c>
      <c r="I33" s="170">
        <v>1900</v>
      </c>
    </row>
    <row r="34" spans="1:9" ht="14.25" customHeight="1">
      <c r="A34" s="125">
        <v>2170</v>
      </c>
      <c r="B34" s="122" t="s">
        <v>349</v>
      </c>
      <c r="C34" s="122">
        <v>7</v>
      </c>
      <c r="D34" s="122">
        <v>0</v>
      </c>
      <c r="E34" s="148" t="s">
        <v>19</v>
      </c>
      <c r="F34" s="172"/>
      <c r="G34" s="170">
        <v>0</v>
      </c>
      <c r="H34" s="170">
        <v>0</v>
      </c>
      <c r="I34" s="170">
        <v>0</v>
      </c>
    </row>
    <row r="35" spans="1:9" s="173" customFormat="1" ht="10.5" customHeight="1" hidden="1">
      <c r="A35" s="125"/>
      <c r="B35" s="122"/>
      <c r="C35" s="122"/>
      <c r="D35" s="122"/>
      <c r="E35" s="147" t="s">
        <v>282</v>
      </c>
      <c r="F35" s="148"/>
      <c r="G35" s="170"/>
      <c r="H35" s="174"/>
      <c r="I35" s="174"/>
    </row>
    <row r="36" spans="1:9" ht="18">
      <c r="A36" s="125">
        <v>2171</v>
      </c>
      <c r="B36" s="122" t="s">
        <v>349</v>
      </c>
      <c r="C36" s="122">
        <v>7</v>
      </c>
      <c r="D36" s="122">
        <v>1</v>
      </c>
      <c r="E36" s="147" t="s">
        <v>19</v>
      </c>
      <c r="F36" s="172"/>
      <c r="G36" s="170">
        <v>0</v>
      </c>
      <c r="H36" s="170"/>
      <c r="I36" s="170"/>
    </row>
    <row r="37" spans="1:9" ht="28.5" customHeight="1">
      <c r="A37" s="125">
        <v>2180</v>
      </c>
      <c r="B37" s="122" t="s">
        <v>349</v>
      </c>
      <c r="C37" s="122">
        <v>8</v>
      </c>
      <c r="D37" s="122">
        <v>0</v>
      </c>
      <c r="E37" s="148" t="s">
        <v>20</v>
      </c>
      <c r="F37" s="148" t="s">
        <v>822</v>
      </c>
      <c r="G37" s="170">
        <v>0</v>
      </c>
      <c r="H37" s="170">
        <v>0</v>
      </c>
      <c r="I37" s="170">
        <v>0</v>
      </c>
    </row>
    <row r="38" spans="1:9" s="173" customFormat="1" ht="10.5" customHeight="1" hidden="1">
      <c r="A38" s="125"/>
      <c r="B38" s="122"/>
      <c r="C38" s="122"/>
      <c r="D38" s="122"/>
      <c r="E38" s="147" t="s">
        <v>282</v>
      </c>
      <c r="F38" s="148"/>
      <c r="G38" s="170"/>
      <c r="H38" s="174"/>
      <c r="I38" s="174"/>
    </row>
    <row r="39" spans="1:9" ht="30">
      <c r="A39" s="125">
        <v>2181</v>
      </c>
      <c r="B39" s="122" t="s">
        <v>349</v>
      </c>
      <c r="C39" s="122">
        <v>8</v>
      </c>
      <c r="D39" s="122">
        <v>1</v>
      </c>
      <c r="E39" s="147" t="s">
        <v>20</v>
      </c>
      <c r="F39" s="177" t="s">
        <v>823</v>
      </c>
      <c r="G39" s="170">
        <v>0</v>
      </c>
      <c r="H39" s="170">
        <v>0</v>
      </c>
      <c r="I39" s="170">
        <v>0</v>
      </c>
    </row>
    <row r="40" spans="1:9" ht="12" customHeight="1">
      <c r="A40" s="125"/>
      <c r="B40" s="122"/>
      <c r="C40" s="122"/>
      <c r="D40" s="122"/>
      <c r="E40" s="147" t="s">
        <v>282</v>
      </c>
      <c r="F40" s="177"/>
      <c r="G40" s="170"/>
      <c r="H40" s="170"/>
      <c r="I40" s="170"/>
    </row>
    <row r="41" spans="1:9" ht="18">
      <c r="A41" s="125">
        <v>2182</v>
      </c>
      <c r="B41" s="122" t="s">
        <v>349</v>
      </c>
      <c r="C41" s="122">
        <v>8</v>
      </c>
      <c r="D41" s="122">
        <v>1</v>
      </c>
      <c r="E41" s="147" t="s">
        <v>21</v>
      </c>
      <c r="F41" s="177"/>
      <c r="G41" s="170">
        <v>0</v>
      </c>
      <c r="H41" s="170"/>
      <c r="I41" s="170"/>
    </row>
    <row r="42" spans="1:9" ht="18">
      <c r="A42" s="125">
        <v>2183</v>
      </c>
      <c r="B42" s="122" t="s">
        <v>349</v>
      </c>
      <c r="C42" s="122">
        <v>8</v>
      </c>
      <c r="D42" s="122">
        <v>1</v>
      </c>
      <c r="E42" s="147" t="s">
        <v>22</v>
      </c>
      <c r="F42" s="177"/>
      <c r="G42" s="170">
        <v>0</v>
      </c>
      <c r="H42" s="170"/>
      <c r="I42" s="170"/>
    </row>
    <row r="43" spans="1:9" ht="24.75" customHeight="1">
      <c r="A43" s="125">
        <v>2184</v>
      </c>
      <c r="B43" s="122" t="s">
        <v>349</v>
      </c>
      <c r="C43" s="122">
        <v>8</v>
      </c>
      <c r="D43" s="122">
        <v>1</v>
      </c>
      <c r="E43" s="147" t="s">
        <v>23</v>
      </c>
      <c r="F43" s="177"/>
      <c r="G43" s="170">
        <v>0</v>
      </c>
      <c r="H43" s="170"/>
      <c r="I43" s="170"/>
    </row>
    <row r="44" spans="1:9" ht="18" hidden="1">
      <c r="A44" s="125">
        <v>2185</v>
      </c>
      <c r="B44" s="122" t="s">
        <v>349</v>
      </c>
      <c r="C44" s="122">
        <v>8</v>
      </c>
      <c r="D44" s="122">
        <v>1</v>
      </c>
      <c r="E44" s="147"/>
      <c r="F44" s="177"/>
      <c r="G44" s="170">
        <v>0</v>
      </c>
      <c r="H44" s="170"/>
      <c r="I44" s="170"/>
    </row>
    <row r="45" spans="1:9" s="171" customFormat="1" ht="27" customHeight="1">
      <c r="A45" s="116">
        <v>2200</v>
      </c>
      <c r="B45" s="122" t="s">
        <v>350</v>
      </c>
      <c r="C45" s="122">
        <v>0</v>
      </c>
      <c r="D45" s="122">
        <v>0</v>
      </c>
      <c r="E45" s="146" t="s">
        <v>24</v>
      </c>
      <c r="F45" s="113" t="s">
        <v>885</v>
      </c>
      <c r="G45" s="170">
        <v>0</v>
      </c>
      <c r="H45" s="170">
        <v>0</v>
      </c>
      <c r="I45" s="170">
        <v>0</v>
      </c>
    </row>
    <row r="46" spans="1:9" ht="11.25" customHeight="1" hidden="1">
      <c r="A46" s="125"/>
      <c r="B46" s="122"/>
      <c r="C46" s="122"/>
      <c r="D46" s="122"/>
      <c r="E46" s="147" t="s">
        <v>1222</v>
      </c>
      <c r="F46" s="172"/>
      <c r="G46" s="170"/>
      <c r="H46" s="170"/>
      <c r="I46" s="170"/>
    </row>
    <row r="47" spans="1:9" ht="14.25" customHeight="1">
      <c r="A47" s="125">
        <v>2210</v>
      </c>
      <c r="B47" s="122" t="s">
        <v>350</v>
      </c>
      <c r="C47" s="122">
        <v>1</v>
      </c>
      <c r="D47" s="122">
        <v>0</v>
      </c>
      <c r="E47" s="148" t="s">
        <v>25</v>
      </c>
      <c r="F47" s="178" t="s">
        <v>887</v>
      </c>
      <c r="G47" s="170">
        <v>0</v>
      </c>
      <c r="H47" s="170">
        <v>0</v>
      </c>
      <c r="I47" s="170">
        <v>0</v>
      </c>
    </row>
    <row r="48" spans="1:9" s="173" customFormat="1" ht="10.5" customHeight="1" hidden="1">
      <c r="A48" s="125"/>
      <c r="B48" s="122"/>
      <c r="C48" s="122"/>
      <c r="D48" s="122"/>
      <c r="E48" s="147" t="s">
        <v>282</v>
      </c>
      <c r="F48" s="148"/>
      <c r="G48" s="170"/>
      <c r="H48" s="174"/>
      <c r="I48" s="174"/>
    </row>
    <row r="49" spans="1:9" ht="18">
      <c r="A49" s="125">
        <v>2211</v>
      </c>
      <c r="B49" s="122" t="s">
        <v>350</v>
      </c>
      <c r="C49" s="122">
        <v>1</v>
      </c>
      <c r="D49" s="122">
        <v>1</v>
      </c>
      <c r="E49" s="147" t="s">
        <v>26</v>
      </c>
      <c r="F49" s="177" t="s">
        <v>889</v>
      </c>
      <c r="G49" s="170">
        <v>0</v>
      </c>
      <c r="H49" s="170"/>
      <c r="I49" s="170"/>
    </row>
    <row r="50" spans="1:9" ht="13.5" customHeight="1">
      <c r="A50" s="125">
        <v>2220</v>
      </c>
      <c r="B50" s="122" t="s">
        <v>350</v>
      </c>
      <c r="C50" s="122">
        <v>2</v>
      </c>
      <c r="D50" s="122">
        <v>0</v>
      </c>
      <c r="E50" s="148" t="s">
        <v>27</v>
      </c>
      <c r="F50" s="178" t="s">
        <v>603</v>
      </c>
      <c r="G50" s="170">
        <v>0</v>
      </c>
      <c r="H50" s="170">
        <v>0</v>
      </c>
      <c r="I50" s="170">
        <v>0</v>
      </c>
    </row>
    <row r="51" spans="1:9" s="173" customFormat="1" ht="0.75" customHeight="1" hidden="1">
      <c r="A51" s="125"/>
      <c r="B51" s="122"/>
      <c r="C51" s="122"/>
      <c r="D51" s="122"/>
      <c r="E51" s="147" t="s">
        <v>282</v>
      </c>
      <c r="F51" s="148"/>
      <c r="G51" s="170"/>
      <c r="H51" s="174"/>
      <c r="I51" s="174"/>
    </row>
    <row r="52" spans="1:9" ht="18">
      <c r="A52" s="125">
        <v>2221</v>
      </c>
      <c r="B52" s="122" t="s">
        <v>350</v>
      </c>
      <c r="C52" s="122">
        <v>2</v>
      </c>
      <c r="D52" s="122">
        <v>1</v>
      </c>
      <c r="E52" s="147" t="s">
        <v>28</v>
      </c>
      <c r="F52" s="177" t="s">
        <v>605</v>
      </c>
      <c r="G52" s="170">
        <v>0</v>
      </c>
      <c r="H52" s="170">
        <v>0</v>
      </c>
      <c r="I52" s="170"/>
    </row>
    <row r="53" spans="1:9" ht="18">
      <c r="A53" s="125">
        <v>2230</v>
      </c>
      <c r="B53" s="122" t="s">
        <v>350</v>
      </c>
      <c r="C53" s="122">
        <v>3</v>
      </c>
      <c r="D53" s="122">
        <v>0</v>
      </c>
      <c r="E53" s="148" t="s">
        <v>29</v>
      </c>
      <c r="F53" s="178" t="s">
        <v>607</v>
      </c>
      <c r="G53" s="170">
        <v>0</v>
      </c>
      <c r="H53" s="170">
        <v>0</v>
      </c>
      <c r="I53" s="170">
        <v>0</v>
      </c>
    </row>
    <row r="54" spans="1:9" s="173" customFormat="1" ht="10.5" customHeight="1" hidden="1">
      <c r="A54" s="125"/>
      <c r="B54" s="122"/>
      <c r="C54" s="122"/>
      <c r="D54" s="122"/>
      <c r="E54" s="147" t="s">
        <v>282</v>
      </c>
      <c r="F54" s="148"/>
      <c r="G54" s="170"/>
      <c r="H54" s="174"/>
      <c r="I54" s="174"/>
    </row>
    <row r="55" spans="1:9" ht="18">
      <c r="A55" s="125">
        <v>2231</v>
      </c>
      <c r="B55" s="122" t="s">
        <v>350</v>
      </c>
      <c r="C55" s="122">
        <v>3</v>
      </c>
      <c r="D55" s="122">
        <v>1</v>
      </c>
      <c r="E55" s="147" t="s">
        <v>30</v>
      </c>
      <c r="F55" s="177" t="s">
        <v>609</v>
      </c>
      <c r="G55" s="170">
        <v>0</v>
      </c>
      <c r="H55" s="170"/>
      <c r="I55" s="170"/>
    </row>
    <row r="56" spans="1:9" ht="30">
      <c r="A56" s="125">
        <v>2240</v>
      </c>
      <c r="B56" s="122" t="s">
        <v>350</v>
      </c>
      <c r="C56" s="122">
        <v>4</v>
      </c>
      <c r="D56" s="122">
        <v>0</v>
      </c>
      <c r="E56" s="148" t="s">
        <v>31</v>
      </c>
      <c r="F56" s="148" t="s">
        <v>611</v>
      </c>
      <c r="G56" s="170">
        <v>0</v>
      </c>
      <c r="H56" s="170">
        <v>0</v>
      </c>
      <c r="I56" s="170">
        <v>0</v>
      </c>
    </row>
    <row r="57" spans="1:9" s="173" customFormat="1" ht="10.5" customHeight="1" hidden="1">
      <c r="A57" s="125"/>
      <c r="B57" s="122"/>
      <c r="C57" s="122"/>
      <c r="D57" s="122"/>
      <c r="E57" s="147" t="s">
        <v>282</v>
      </c>
      <c r="F57" s="148"/>
      <c r="G57" s="170"/>
      <c r="H57" s="174"/>
      <c r="I57" s="174"/>
    </row>
    <row r="58" spans="1:9" ht="30">
      <c r="A58" s="125">
        <v>2241</v>
      </c>
      <c r="B58" s="122" t="s">
        <v>350</v>
      </c>
      <c r="C58" s="122">
        <v>4</v>
      </c>
      <c r="D58" s="122">
        <v>1</v>
      </c>
      <c r="E58" s="147" t="s">
        <v>31</v>
      </c>
      <c r="F58" s="177" t="s">
        <v>611</v>
      </c>
      <c r="G58" s="170">
        <v>0</v>
      </c>
      <c r="H58" s="170"/>
      <c r="I58" s="170"/>
    </row>
    <row r="59" spans="1:9" s="173" customFormat="1" ht="10.5" customHeight="1" hidden="1">
      <c r="A59" s="125"/>
      <c r="B59" s="122"/>
      <c r="C59" s="122"/>
      <c r="D59" s="122"/>
      <c r="E59" s="147" t="s">
        <v>282</v>
      </c>
      <c r="F59" s="148"/>
      <c r="G59" s="170"/>
      <c r="H59" s="174"/>
      <c r="I59" s="174"/>
    </row>
    <row r="60" spans="1:9" ht="14.25" customHeight="1">
      <c r="A60" s="125">
        <v>2250</v>
      </c>
      <c r="B60" s="122" t="s">
        <v>350</v>
      </c>
      <c r="C60" s="122">
        <v>5</v>
      </c>
      <c r="D60" s="122">
        <v>0</v>
      </c>
      <c r="E60" s="148" t="s">
        <v>32</v>
      </c>
      <c r="F60" s="148" t="s">
        <v>1098</v>
      </c>
      <c r="G60" s="170">
        <v>0</v>
      </c>
      <c r="H60" s="170">
        <v>0</v>
      </c>
      <c r="I60" s="170">
        <v>0</v>
      </c>
    </row>
    <row r="61" spans="1:9" s="173" customFormat="1" ht="10.5" customHeight="1" hidden="1">
      <c r="A61" s="125"/>
      <c r="B61" s="122"/>
      <c r="C61" s="122"/>
      <c r="D61" s="122"/>
      <c r="E61" s="147" t="s">
        <v>282</v>
      </c>
      <c r="F61" s="148"/>
      <c r="G61" s="170"/>
      <c r="H61" s="174"/>
      <c r="I61" s="174"/>
    </row>
    <row r="62" spans="1:9" ht="18">
      <c r="A62" s="125">
        <v>2251</v>
      </c>
      <c r="B62" s="122" t="s">
        <v>350</v>
      </c>
      <c r="C62" s="122">
        <v>5</v>
      </c>
      <c r="D62" s="122">
        <v>1</v>
      </c>
      <c r="E62" s="147" t="s">
        <v>32</v>
      </c>
      <c r="F62" s="177" t="s">
        <v>1099</v>
      </c>
      <c r="G62" s="170">
        <v>0</v>
      </c>
      <c r="H62" s="170"/>
      <c r="I62" s="170"/>
    </row>
    <row r="63" spans="1:9" s="171" customFormat="1" ht="48.75" customHeight="1">
      <c r="A63" s="116">
        <v>2300</v>
      </c>
      <c r="B63" s="122" t="s">
        <v>351</v>
      </c>
      <c r="C63" s="122">
        <v>0</v>
      </c>
      <c r="D63" s="122">
        <v>0</v>
      </c>
      <c r="E63" s="146" t="s">
        <v>33</v>
      </c>
      <c r="F63" s="113" t="s">
        <v>1359</v>
      </c>
      <c r="G63" s="170">
        <v>0</v>
      </c>
      <c r="H63" s="170">
        <v>0</v>
      </c>
      <c r="I63" s="170">
        <v>0</v>
      </c>
    </row>
    <row r="64" spans="1:9" ht="11.25" customHeight="1" hidden="1">
      <c r="A64" s="125"/>
      <c r="B64" s="122"/>
      <c r="C64" s="122"/>
      <c r="D64" s="122"/>
      <c r="E64" s="147" t="s">
        <v>1222</v>
      </c>
      <c r="F64" s="172"/>
      <c r="G64" s="170"/>
      <c r="H64" s="170"/>
      <c r="I64" s="170"/>
    </row>
    <row r="65" spans="1:9" ht="13.5" customHeight="1">
      <c r="A65" s="125">
        <v>2310</v>
      </c>
      <c r="B65" s="122" t="s">
        <v>351</v>
      </c>
      <c r="C65" s="122">
        <v>1</v>
      </c>
      <c r="D65" s="122">
        <v>0</v>
      </c>
      <c r="E65" s="148" t="s">
        <v>34</v>
      </c>
      <c r="F65" s="148" t="s">
        <v>1361</v>
      </c>
      <c r="G65" s="170">
        <v>0</v>
      </c>
      <c r="H65" s="170">
        <v>0</v>
      </c>
      <c r="I65" s="170">
        <v>0</v>
      </c>
    </row>
    <row r="66" spans="1:9" s="173" customFormat="1" ht="0.75" customHeight="1" hidden="1">
      <c r="A66" s="125"/>
      <c r="B66" s="122"/>
      <c r="C66" s="122"/>
      <c r="D66" s="122"/>
      <c r="E66" s="147" t="s">
        <v>282</v>
      </c>
      <c r="F66" s="148"/>
      <c r="G66" s="170"/>
      <c r="H66" s="174"/>
      <c r="I66" s="174"/>
    </row>
    <row r="67" spans="1:9" ht="18">
      <c r="A67" s="125">
        <v>2311</v>
      </c>
      <c r="B67" s="122" t="s">
        <v>351</v>
      </c>
      <c r="C67" s="122">
        <v>1</v>
      </c>
      <c r="D67" s="122">
        <v>1</v>
      </c>
      <c r="E67" s="147" t="s">
        <v>35</v>
      </c>
      <c r="F67" s="177" t="s">
        <v>1362</v>
      </c>
      <c r="G67" s="170">
        <v>0</v>
      </c>
      <c r="H67" s="170"/>
      <c r="I67" s="170"/>
    </row>
    <row r="68" spans="1:9" ht="18">
      <c r="A68" s="125">
        <v>2312</v>
      </c>
      <c r="B68" s="122" t="s">
        <v>351</v>
      </c>
      <c r="C68" s="122">
        <v>1</v>
      </c>
      <c r="D68" s="122">
        <v>2</v>
      </c>
      <c r="E68" s="147" t="s">
        <v>36</v>
      </c>
      <c r="F68" s="177"/>
      <c r="G68" s="170">
        <v>0</v>
      </c>
      <c r="H68" s="170"/>
      <c r="I68" s="170"/>
    </row>
    <row r="69" spans="1:9" ht="18">
      <c r="A69" s="125">
        <v>2313</v>
      </c>
      <c r="B69" s="122" t="s">
        <v>351</v>
      </c>
      <c r="C69" s="122">
        <v>1</v>
      </c>
      <c r="D69" s="122">
        <v>3</v>
      </c>
      <c r="E69" s="147" t="s">
        <v>37</v>
      </c>
      <c r="F69" s="177"/>
      <c r="G69" s="170">
        <v>0</v>
      </c>
      <c r="H69" s="170"/>
      <c r="I69" s="170"/>
    </row>
    <row r="70" spans="1:9" ht="14.25" customHeight="1">
      <c r="A70" s="125">
        <v>2320</v>
      </c>
      <c r="B70" s="122" t="s">
        <v>351</v>
      </c>
      <c r="C70" s="122">
        <v>2</v>
      </c>
      <c r="D70" s="122">
        <v>0</v>
      </c>
      <c r="E70" s="148" t="s">
        <v>38</v>
      </c>
      <c r="F70" s="148" t="s">
        <v>1363</v>
      </c>
      <c r="G70" s="170">
        <v>0</v>
      </c>
      <c r="H70" s="170">
        <v>0</v>
      </c>
      <c r="I70" s="170">
        <v>0</v>
      </c>
    </row>
    <row r="71" spans="1:9" s="173" customFormat="1" ht="10.5" customHeight="1" hidden="1">
      <c r="A71" s="125"/>
      <c r="B71" s="122"/>
      <c r="C71" s="122"/>
      <c r="D71" s="122"/>
      <c r="E71" s="147" t="s">
        <v>282</v>
      </c>
      <c r="F71" s="148"/>
      <c r="G71" s="170"/>
      <c r="H71" s="174"/>
      <c r="I71" s="174"/>
    </row>
    <row r="72" spans="1:9" ht="18">
      <c r="A72" s="125">
        <v>2321</v>
      </c>
      <c r="B72" s="122" t="s">
        <v>351</v>
      </c>
      <c r="C72" s="122">
        <v>2</v>
      </c>
      <c r="D72" s="122">
        <v>1</v>
      </c>
      <c r="E72" s="147" t="s">
        <v>39</v>
      </c>
      <c r="F72" s="177" t="s">
        <v>1364</v>
      </c>
      <c r="G72" s="170">
        <v>0</v>
      </c>
      <c r="H72" s="170"/>
      <c r="I72" s="170"/>
    </row>
    <row r="73" spans="1:9" ht="13.5" customHeight="1">
      <c r="A73" s="125">
        <v>2330</v>
      </c>
      <c r="B73" s="122" t="s">
        <v>351</v>
      </c>
      <c r="C73" s="122">
        <v>3</v>
      </c>
      <c r="D73" s="122">
        <v>0</v>
      </c>
      <c r="E73" s="148" t="s">
        <v>40</v>
      </c>
      <c r="F73" s="148" t="s">
        <v>1365</v>
      </c>
      <c r="G73" s="170">
        <v>0</v>
      </c>
      <c r="H73" s="170">
        <v>0</v>
      </c>
      <c r="I73" s="170">
        <v>0</v>
      </c>
    </row>
    <row r="74" spans="1:9" s="173" customFormat="1" ht="10.5" customHeight="1" hidden="1">
      <c r="A74" s="125"/>
      <c r="B74" s="122"/>
      <c r="C74" s="122"/>
      <c r="D74" s="122"/>
      <c r="E74" s="147" t="s">
        <v>282</v>
      </c>
      <c r="F74" s="148"/>
      <c r="G74" s="170"/>
      <c r="H74" s="174"/>
      <c r="I74" s="174"/>
    </row>
    <row r="75" spans="1:9" ht="18">
      <c r="A75" s="125">
        <v>2331</v>
      </c>
      <c r="B75" s="122" t="s">
        <v>351</v>
      </c>
      <c r="C75" s="122">
        <v>3</v>
      </c>
      <c r="D75" s="122">
        <v>1</v>
      </c>
      <c r="E75" s="147" t="s">
        <v>41</v>
      </c>
      <c r="F75" s="177" t="s">
        <v>1367</v>
      </c>
      <c r="G75" s="170">
        <v>0</v>
      </c>
      <c r="H75" s="170"/>
      <c r="I75" s="170"/>
    </row>
    <row r="76" spans="1:9" ht="18">
      <c r="A76" s="125">
        <v>2332</v>
      </c>
      <c r="B76" s="122" t="s">
        <v>351</v>
      </c>
      <c r="C76" s="122">
        <v>3</v>
      </c>
      <c r="D76" s="122">
        <v>2</v>
      </c>
      <c r="E76" s="147" t="s">
        <v>42</v>
      </c>
      <c r="F76" s="177"/>
      <c r="G76" s="170">
        <v>0</v>
      </c>
      <c r="H76" s="170"/>
      <c r="I76" s="170"/>
    </row>
    <row r="77" spans="1:9" ht="14.25" customHeight="1">
      <c r="A77" s="125">
        <v>2340</v>
      </c>
      <c r="B77" s="122" t="s">
        <v>351</v>
      </c>
      <c r="C77" s="122">
        <v>4</v>
      </c>
      <c r="D77" s="122">
        <v>0</v>
      </c>
      <c r="E77" s="148" t="s">
        <v>43</v>
      </c>
      <c r="F77" s="177"/>
      <c r="G77" s="170">
        <v>0</v>
      </c>
      <c r="H77" s="170">
        <v>0</v>
      </c>
      <c r="I77" s="170">
        <v>0</v>
      </c>
    </row>
    <row r="78" spans="1:9" s="173" customFormat="1" ht="0.75" customHeight="1" hidden="1">
      <c r="A78" s="125"/>
      <c r="B78" s="122"/>
      <c r="C78" s="122"/>
      <c r="D78" s="122"/>
      <c r="E78" s="147" t="s">
        <v>282</v>
      </c>
      <c r="F78" s="148"/>
      <c r="G78" s="170"/>
      <c r="H78" s="174"/>
      <c r="I78" s="174"/>
    </row>
    <row r="79" spans="1:9" ht="18">
      <c r="A79" s="125">
        <v>2341</v>
      </c>
      <c r="B79" s="122" t="s">
        <v>351</v>
      </c>
      <c r="C79" s="122">
        <v>4</v>
      </c>
      <c r="D79" s="122">
        <v>1</v>
      </c>
      <c r="E79" s="147" t="s">
        <v>43</v>
      </c>
      <c r="F79" s="177"/>
      <c r="G79" s="170">
        <v>0</v>
      </c>
      <c r="H79" s="170"/>
      <c r="I79" s="170"/>
    </row>
    <row r="80" spans="1:9" ht="13.5" customHeight="1">
      <c r="A80" s="125">
        <v>2350</v>
      </c>
      <c r="B80" s="122" t="s">
        <v>351</v>
      </c>
      <c r="C80" s="122">
        <v>5</v>
      </c>
      <c r="D80" s="122">
        <v>0</v>
      </c>
      <c r="E80" s="148" t="s">
        <v>44</v>
      </c>
      <c r="F80" s="148" t="s">
        <v>1369</v>
      </c>
      <c r="G80" s="170">
        <v>0</v>
      </c>
      <c r="H80" s="170">
        <v>0</v>
      </c>
      <c r="I80" s="170">
        <v>0</v>
      </c>
    </row>
    <row r="81" spans="1:9" s="173" customFormat="1" ht="0.75" customHeight="1" hidden="1">
      <c r="A81" s="125"/>
      <c r="B81" s="122"/>
      <c r="C81" s="122"/>
      <c r="D81" s="122"/>
      <c r="E81" s="147" t="s">
        <v>282</v>
      </c>
      <c r="F81" s="148"/>
      <c r="G81" s="170"/>
      <c r="H81" s="174"/>
      <c r="I81" s="174"/>
    </row>
    <row r="82" spans="1:9" ht="18">
      <c r="A82" s="125">
        <v>2351</v>
      </c>
      <c r="B82" s="122" t="s">
        <v>351</v>
      </c>
      <c r="C82" s="122">
        <v>5</v>
      </c>
      <c r="D82" s="122">
        <v>1</v>
      </c>
      <c r="E82" s="147" t="s">
        <v>45</v>
      </c>
      <c r="F82" s="177" t="s">
        <v>1369</v>
      </c>
      <c r="G82" s="170">
        <v>0</v>
      </c>
      <c r="H82" s="170"/>
      <c r="I82" s="170"/>
    </row>
    <row r="83" spans="1:9" ht="27.75" customHeight="1">
      <c r="A83" s="125">
        <v>2360</v>
      </c>
      <c r="B83" s="122" t="s">
        <v>351</v>
      </c>
      <c r="C83" s="122">
        <v>6</v>
      </c>
      <c r="D83" s="122">
        <v>0</v>
      </c>
      <c r="E83" s="148" t="s">
        <v>46</v>
      </c>
      <c r="F83" s="148" t="s">
        <v>555</v>
      </c>
      <c r="G83" s="170">
        <v>0</v>
      </c>
      <c r="H83" s="170">
        <v>0</v>
      </c>
      <c r="I83" s="170">
        <v>0</v>
      </c>
    </row>
    <row r="84" spans="1:9" s="173" customFormat="1" ht="2.25" customHeight="1" hidden="1">
      <c r="A84" s="125"/>
      <c r="B84" s="122"/>
      <c r="C84" s="122"/>
      <c r="D84" s="122"/>
      <c r="E84" s="147" t="s">
        <v>282</v>
      </c>
      <c r="F84" s="148"/>
      <c r="G84" s="170"/>
      <c r="H84" s="174"/>
      <c r="I84" s="174"/>
    </row>
    <row r="85" spans="1:9" ht="30">
      <c r="A85" s="125">
        <v>2361</v>
      </c>
      <c r="B85" s="122" t="s">
        <v>351</v>
      </c>
      <c r="C85" s="122">
        <v>6</v>
      </c>
      <c r="D85" s="122">
        <v>1</v>
      </c>
      <c r="E85" s="147" t="s">
        <v>46</v>
      </c>
      <c r="F85" s="177" t="s">
        <v>556</v>
      </c>
      <c r="G85" s="170">
        <v>0</v>
      </c>
      <c r="H85" s="170"/>
      <c r="I85" s="170"/>
    </row>
    <row r="86" spans="1:9" ht="26.25" customHeight="1">
      <c r="A86" s="125">
        <v>2370</v>
      </c>
      <c r="B86" s="122" t="s">
        <v>351</v>
      </c>
      <c r="C86" s="122">
        <v>7</v>
      </c>
      <c r="D86" s="122">
        <v>0</v>
      </c>
      <c r="E86" s="148" t="s">
        <v>47</v>
      </c>
      <c r="F86" s="148" t="s">
        <v>557</v>
      </c>
      <c r="G86" s="170">
        <v>0</v>
      </c>
      <c r="H86" s="170">
        <v>0</v>
      </c>
      <c r="I86" s="170">
        <v>0</v>
      </c>
    </row>
    <row r="87" spans="1:9" s="173" customFormat="1" ht="10.5" customHeight="1" hidden="1">
      <c r="A87" s="125"/>
      <c r="B87" s="122"/>
      <c r="C87" s="122"/>
      <c r="D87" s="122"/>
      <c r="E87" s="147" t="s">
        <v>282</v>
      </c>
      <c r="F87" s="148"/>
      <c r="G87" s="170"/>
      <c r="H87" s="174"/>
      <c r="I87" s="174"/>
    </row>
    <row r="88" spans="1:9" ht="30">
      <c r="A88" s="125">
        <v>2371</v>
      </c>
      <c r="B88" s="122" t="s">
        <v>351</v>
      </c>
      <c r="C88" s="122">
        <v>7</v>
      </c>
      <c r="D88" s="122">
        <v>1</v>
      </c>
      <c r="E88" s="147" t="s">
        <v>48</v>
      </c>
      <c r="F88" s="177" t="s">
        <v>558</v>
      </c>
      <c r="G88" s="170">
        <v>0</v>
      </c>
      <c r="H88" s="170"/>
      <c r="I88" s="170"/>
    </row>
    <row r="89" spans="1:9" s="171" customFormat="1" ht="43.5" customHeight="1">
      <c r="A89" s="116">
        <v>2400</v>
      </c>
      <c r="B89" s="122" t="s">
        <v>734</v>
      </c>
      <c r="C89" s="122">
        <v>0</v>
      </c>
      <c r="D89" s="122">
        <v>0</v>
      </c>
      <c r="E89" s="146" t="s">
        <v>49</v>
      </c>
      <c r="F89" s="113" t="s">
        <v>559</v>
      </c>
      <c r="G89" s="170">
        <v>11968.6</v>
      </c>
      <c r="H89" s="170">
        <v>680</v>
      </c>
      <c r="I89" s="170">
        <v>11288.6</v>
      </c>
    </row>
    <row r="90" spans="1:9" ht="11.25" customHeight="1" hidden="1">
      <c r="A90" s="125"/>
      <c r="B90" s="122"/>
      <c r="C90" s="122"/>
      <c r="D90" s="122"/>
      <c r="E90" s="147" t="s">
        <v>1222</v>
      </c>
      <c r="F90" s="172"/>
      <c r="G90" s="170"/>
      <c r="H90" s="170"/>
      <c r="I90" s="170"/>
    </row>
    <row r="91" spans="1:9" ht="29.25" customHeight="1">
      <c r="A91" s="125">
        <v>2410</v>
      </c>
      <c r="B91" s="122" t="s">
        <v>734</v>
      </c>
      <c r="C91" s="122">
        <v>1</v>
      </c>
      <c r="D91" s="122">
        <v>0</v>
      </c>
      <c r="E91" s="148" t="s">
        <v>50</v>
      </c>
      <c r="F91" s="148" t="s">
        <v>562</v>
      </c>
      <c r="G91" s="170">
        <v>0</v>
      </c>
      <c r="H91" s="170">
        <v>0</v>
      </c>
      <c r="I91" s="170">
        <v>0</v>
      </c>
    </row>
    <row r="92" spans="1:9" s="173" customFormat="1" ht="10.5" customHeight="1" hidden="1">
      <c r="A92" s="125"/>
      <c r="B92" s="122"/>
      <c r="C92" s="122"/>
      <c r="D92" s="122"/>
      <c r="E92" s="147" t="s">
        <v>282</v>
      </c>
      <c r="F92" s="148"/>
      <c r="G92" s="170"/>
      <c r="H92" s="174"/>
      <c r="I92" s="174"/>
    </row>
    <row r="93" spans="1:9" ht="30">
      <c r="A93" s="125">
        <v>2411</v>
      </c>
      <c r="B93" s="122" t="s">
        <v>734</v>
      </c>
      <c r="C93" s="122">
        <v>1</v>
      </c>
      <c r="D93" s="122">
        <v>1</v>
      </c>
      <c r="E93" s="147" t="s">
        <v>51</v>
      </c>
      <c r="F93" s="172" t="s">
        <v>564</v>
      </c>
      <c r="G93" s="170">
        <v>0</v>
      </c>
      <c r="H93" s="170"/>
      <c r="I93" s="170"/>
    </row>
    <row r="94" spans="1:9" ht="30">
      <c r="A94" s="125">
        <v>2412</v>
      </c>
      <c r="B94" s="122" t="s">
        <v>734</v>
      </c>
      <c r="C94" s="122">
        <v>1</v>
      </c>
      <c r="D94" s="122">
        <v>2</v>
      </c>
      <c r="E94" s="147" t="s">
        <v>52</v>
      </c>
      <c r="F94" s="177" t="s">
        <v>566</v>
      </c>
      <c r="G94" s="170">
        <v>0</v>
      </c>
      <c r="H94" s="170"/>
      <c r="I94" s="170"/>
    </row>
    <row r="95" spans="1:9" ht="30">
      <c r="A95" s="125">
        <v>2420</v>
      </c>
      <c r="B95" s="122" t="s">
        <v>734</v>
      </c>
      <c r="C95" s="122">
        <v>2</v>
      </c>
      <c r="D95" s="122">
        <v>0</v>
      </c>
      <c r="E95" s="148" t="s">
        <v>53</v>
      </c>
      <c r="F95" s="148" t="s">
        <v>1261</v>
      </c>
      <c r="G95" s="170">
        <v>480</v>
      </c>
      <c r="H95" s="170">
        <v>480</v>
      </c>
      <c r="I95" s="170">
        <v>0</v>
      </c>
    </row>
    <row r="96" spans="1:9" s="173" customFormat="1" ht="10.5" customHeight="1" hidden="1">
      <c r="A96" s="125"/>
      <c r="B96" s="122"/>
      <c r="C96" s="122"/>
      <c r="D96" s="122"/>
      <c r="E96" s="147" t="s">
        <v>282</v>
      </c>
      <c r="F96" s="148"/>
      <c r="G96" s="170"/>
      <c r="H96" s="174"/>
      <c r="I96" s="174"/>
    </row>
    <row r="97" spans="1:9" ht="18">
      <c r="A97" s="125">
        <v>2421</v>
      </c>
      <c r="B97" s="122" t="s">
        <v>734</v>
      </c>
      <c r="C97" s="122">
        <v>2</v>
      </c>
      <c r="D97" s="122">
        <v>1</v>
      </c>
      <c r="E97" s="147" t="s">
        <v>54</v>
      </c>
      <c r="F97" s="177" t="s">
        <v>1263</v>
      </c>
      <c r="G97" s="170">
        <v>480</v>
      </c>
      <c r="H97" s="170">
        <v>480</v>
      </c>
      <c r="I97" s="170">
        <v>0</v>
      </c>
    </row>
    <row r="98" spans="1:9" ht="18">
      <c r="A98" s="125">
        <v>2422</v>
      </c>
      <c r="B98" s="122" t="s">
        <v>734</v>
      </c>
      <c r="C98" s="122">
        <v>2</v>
      </c>
      <c r="D98" s="122">
        <v>2</v>
      </c>
      <c r="E98" s="147" t="s">
        <v>55</v>
      </c>
      <c r="F98" s="177" t="s">
        <v>1265</v>
      </c>
      <c r="G98" s="170">
        <v>0</v>
      </c>
      <c r="H98" s="170"/>
      <c r="I98" s="170"/>
    </row>
    <row r="99" spans="1:9" ht="18">
      <c r="A99" s="125">
        <v>2423</v>
      </c>
      <c r="B99" s="122" t="s">
        <v>734</v>
      </c>
      <c r="C99" s="122">
        <v>2</v>
      </c>
      <c r="D99" s="122">
        <v>3</v>
      </c>
      <c r="E99" s="147" t="s">
        <v>56</v>
      </c>
      <c r="F99" s="177" t="s">
        <v>1267</v>
      </c>
      <c r="G99" s="170">
        <v>0</v>
      </c>
      <c r="H99" s="170"/>
      <c r="I99" s="170"/>
    </row>
    <row r="100" spans="1:9" ht="18">
      <c r="A100" s="125">
        <v>2424</v>
      </c>
      <c r="B100" s="122" t="s">
        <v>734</v>
      </c>
      <c r="C100" s="122">
        <v>2</v>
      </c>
      <c r="D100" s="122">
        <v>4</v>
      </c>
      <c r="E100" s="147" t="s">
        <v>57</v>
      </c>
      <c r="F100" s="177"/>
      <c r="G100" s="170">
        <v>0</v>
      </c>
      <c r="H100" s="170"/>
      <c r="I100" s="170"/>
    </row>
    <row r="101" spans="1:9" ht="14.25" customHeight="1">
      <c r="A101" s="125">
        <v>2430</v>
      </c>
      <c r="B101" s="122" t="s">
        <v>734</v>
      </c>
      <c r="C101" s="122">
        <v>3</v>
      </c>
      <c r="D101" s="122">
        <v>0</v>
      </c>
      <c r="E101" s="148" t="s">
        <v>58</v>
      </c>
      <c r="F101" s="148" t="s">
        <v>1269</v>
      </c>
      <c r="G101" s="170">
        <v>0</v>
      </c>
      <c r="H101" s="170">
        <v>0</v>
      </c>
      <c r="I101" s="170">
        <v>0</v>
      </c>
    </row>
    <row r="102" spans="1:9" s="173" customFormat="1" ht="10.5" customHeight="1" hidden="1">
      <c r="A102" s="125"/>
      <c r="B102" s="122"/>
      <c r="C102" s="122"/>
      <c r="D102" s="122"/>
      <c r="E102" s="147" t="s">
        <v>282</v>
      </c>
      <c r="F102" s="148"/>
      <c r="G102" s="170"/>
      <c r="H102" s="174"/>
      <c r="I102" s="174"/>
    </row>
    <row r="103" spans="1:9" ht="18">
      <c r="A103" s="125">
        <v>2431</v>
      </c>
      <c r="B103" s="122" t="s">
        <v>734</v>
      </c>
      <c r="C103" s="122">
        <v>3</v>
      </c>
      <c r="D103" s="122">
        <v>1</v>
      </c>
      <c r="E103" s="147" t="s">
        <v>59</v>
      </c>
      <c r="F103" s="177" t="s">
        <v>891</v>
      </c>
      <c r="G103" s="170">
        <v>0</v>
      </c>
      <c r="H103" s="170"/>
      <c r="I103" s="170"/>
    </row>
    <row r="104" spans="1:9" ht="18">
      <c r="A104" s="125">
        <v>2432</v>
      </c>
      <c r="B104" s="122" t="s">
        <v>734</v>
      </c>
      <c r="C104" s="122">
        <v>3</v>
      </c>
      <c r="D104" s="122">
        <v>2</v>
      </c>
      <c r="E104" s="147" t="s">
        <v>60</v>
      </c>
      <c r="F104" s="177" t="s">
        <v>893</v>
      </c>
      <c r="G104" s="170">
        <v>0</v>
      </c>
      <c r="H104" s="170"/>
      <c r="I104" s="170">
        <v>0</v>
      </c>
    </row>
    <row r="105" spans="1:9" ht="18">
      <c r="A105" s="125">
        <v>2433</v>
      </c>
      <c r="B105" s="122" t="s">
        <v>734</v>
      </c>
      <c r="C105" s="122">
        <v>3</v>
      </c>
      <c r="D105" s="122">
        <v>3</v>
      </c>
      <c r="E105" s="147" t="s">
        <v>61</v>
      </c>
      <c r="F105" s="177" t="s">
        <v>895</v>
      </c>
      <c r="G105" s="170">
        <v>0</v>
      </c>
      <c r="H105" s="170"/>
      <c r="I105" s="170"/>
    </row>
    <row r="106" spans="1:9" ht="18">
      <c r="A106" s="125">
        <v>2434</v>
      </c>
      <c r="B106" s="122" t="s">
        <v>734</v>
      </c>
      <c r="C106" s="122">
        <v>3</v>
      </c>
      <c r="D106" s="122">
        <v>4</v>
      </c>
      <c r="E106" s="147" t="s">
        <v>62</v>
      </c>
      <c r="F106" s="177" t="s">
        <v>896</v>
      </c>
      <c r="G106" s="170">
        <v>0</v>
      </c>
      <c r="H106" s="170"/>
      <c r="I106" s="170"/>
    </row>
    <row r="107" spans="1:9" ht="18">
      <c r="A107" s="125">
        <v>2435</v>
      </c>
      <c r="B107" s="122" t="s">
        <v>734</v>
      </c>
      <c r="C107" s="122">
        <v>3</v>
      </c>
      <c r="D107" s="122">
        <v>5</v>
      </c>
      <c r="E107" s="147" t="s">
        <v>63</v>
      </c>
      <c r="F107" s="177" t="s">
        <v>897</v>
      </c>
      <c r="G107" s="170">
        <v>0</v>
      </c>
      <c r="H107" s="170"/>
      <c r="I107" s="170"/>
    </row>
    <row r="108" spans="1:9" ht="18">
      <c r="A108" s="125">
        <v>2436</v>
      </c>
      <c r="B108" s="122" t="s">
        <v>734</v>
      </c>
      <c r="C108" s="122">
        <v>3</v>
      </c>
      <c r="D108" s="122">
        <v>6</v>
      </c>
      <c r="E108" s="147" t="s">
        <v>64</v>
      </c>
      <c r="F108" s="177" t="s">
        <v>898</v>
      </c>
      <c r="G108" s="170">
        <v>0</v>
      </c>
      <c r="H108" s="170"/>
      <c r="I108" s="170"/>
    </row>
    <row r="109" spans="1:9" ht="26.25" customHeight="1">
      <c r="A109" s="125">
        <v>2440</v>
      </c>
      <c r="B109" s="122" t="s">
        <v>734</v>
      </c>
      <c r="C109" s="122">
        <v>4</v>
      </c>
      <c r="D109" s="122">
        <v>0</v>
      </c>
      <c r="E109" s="148" t="s">
        <v>65</v>
      </c>
      <c r="F109" s="148" t="s">
        <v>876</v>
      </c>
      <c r="G109" s="170">
        <v>0</v>
      </c>
      <c r="H109" s="170">
        <v>0</v>
      </c>
      <c r="I109" s="170">
        <v>0</v>
      </c>
    </row>
    <row r="110" spans="1:9" s="173" customFormat="1" ht="0.75" customHeight="1" hidden="1">
      <c r="A110" s="125"/>
      <c r="B110" s="122"/>
      <c r="C110" s="122"/>
      <c r="D110" s="122"/>
      <c r="E110" s="147" t="s">
        <v>282</v>
      </c>
      <c r="F110" s="148"/>
      <c r="G110" s="170"/>
      <c r="H110" s="174"/>
      <c r="I110" s="174"/>
    </row>
    <row r="111" spans="1:9" ht="24" customHeight="1">
      <c r="A111" s="125">
        <v>2441</v>
      </c>
      <c r="B111" s="122" t="s">
        <v>734</v>
      </c>
      <c r="C111" s="122">
        <v>4</v>
      </c>
      <c r="D111" s="122">
        <v>1</v>
      </c>
      <c r="E111" s="147" t="s">
        <v>66</v>
      </c>
      <c r="F111" s="177" t="s">
        <v>878</v>
      </c>
      <c r="G111" s="170">
        <v>0</v>
      </c>
      <c r="H111" s="170"/>
      <c r="I111" s="170"/>
    </row>
    <row r="112" spans="1:9" ht="18">
      <c r="A112" s="125">
        <v>2442</v>
      </c>
      <c r="B112" s="122" t="s">
        <v>734</v>
      </c>
      <c r="C112" s="122">
        <v>4</v>
      </c>
      <c r="D112" s="122">
        <v>2</v>
      </c>
      <c r="E112" s="147" t="s">
        <v>67</v>
      </c>
      <c r="F112" s="177" t="s">
        <v>880</v>
      </c>
      <c r="G112" s="170">
        <v>0</v>
      </c>
      <c r="H112" s="170"/>
      <c r="I112" s="170"/>
    </row>
    <row r="113" spans="1:9" ht="18">
      <c r="A113" s="125">
        <v>2443</v>
      </c>
      <c r="B113" s="122" t="s">
        <v>734</v>
      </c>
      <c r="C113" s="122">
        <v>4</v>
      </c>
      <c r="D113" s="122">
        <v>3</v>
      </c>
      <c r="E113" s="147" t="s">
        <v>68</v>
      </c>
      <c r="F113" s="177" t="s">
        <v>882</v>
      </c>
      <c r="G113" s="170">
        <v>0</v>
      </c>
      <c r="H113" s="170"/>
      <c r="I113" s="170"/>
    </row>
    <row r="114" spans="1:9" ht="14.25" customHeight="1">
      <c r="A114" s="125">
        <v>2450</v>
      </c>
      <c r="B114" s="122" t="s">
        <v>734</v>
      </c>
      <c r="C114" s="122">
        <v>5</v>
      </c>
      <c r="D114" s="122">
        <v>0</v>
      </c>
      <c r="E114" s="148" t="s">
        <v>69</v>
      </c>
      <c r="F114" s="178" t="s">
        <v>884</v>
      </c>
      <c r="G114" s="170">
        <v>11488.6</v>
      </c>
      <c r="H114" s="170">
        <v>200</v>
      </c>
      <c r="I114" s="170">
        <v>11288.6</v>
      </c>
    </row>
    <row r="115" spans="1:9" s="173" customFormat="1" ht="10.5" customHeight="1" hidden="1">
      <c r="A115" s="125"/>
      <c r="B115" s="122"/>
      <c r="C115" s="122"/>
      <c r="D115" s="122"/>
      <c r="E115" s="147" t="s">
        <v>282</v>
      </c>
      <c r="F115" s="148"/>
      <c r="G115" s="170"/>
      <c r="H115" s="174"/>
      <c r="I115" s="174"/>
    </row>
    <row r="116" spans="1:9" ht="18">
      <c r="A116" s="125">
        <v>2451</v>
      </c>
      <c r="B116" s="122" t="s">
        <v>734</v>
      </c>
      <c r="C116" s="122">
        <v>5</v>
      </c>
      <c r="D116" s="122">
        <v>1</v>
      </c>
      <c r="E116" s="147" t="s">
        <v>70</v>
      </c>
      <c r="F116" s="177" t="s">
        <v>857</v>
      </c>
      <c r="G116" s="170">
        <v>11488.6</v>
      </c>
      <c r="H116" s="170">
        <v>200</v>
      </c>
      <c r="I116" s="170">
        <v>11288.6</v>
      </c>
    </row>
    <row r="117" spans="1:9" ht="18">
      <c r="A117" s="125">
        <v>2452</v>
      </c>
      <c r="B117" s="122" t="s">
        <v>734</v>
      </c>
      <c r="C117" s="122">
        <v>5</v>
      </c>
      <c r="D117" s="122">
        <v>2</v>
      </c>
      <c r="E117" s="147" t="s">
        <v>71</v>
      </c>
      <c r="F117" s="177" t="s">
        <v>859</v>
      </c>
      <c r="G117" s="170">
        <v>0</v>
      </c>
      <c r="H117" s="170"/>
      <c r="I117" s="170"/>
    </row>
    <row r="118" spans="1:9" ht="18">
      <c r="A118" s="125">
        <v>2453</v>
      </c>
      <c r="B118" s="122" t="s">
        <v>734</v>
      </c>
      <c r="C118" s="122">
        <v>5</v>
      </c>
      <c r="D118" s="122">
        <v>3</v>
      </c>
      <c r="E118" s="147" t="s">
        <v>72</v>
      </c>
      <c r="F118" s="177" t="s">
        <v>861</v>
      </c>
      <c r="G118" s="170">
        <v>0</v>
      </c>
      <c r="H118" s="170"/>
      <c r="I118" s="170"/>
    </row>
    <row r="119" spans="1:9" ht="18">
      <c r="A119" s="125">
        <v>2454</v>
      </c>
      <c r="B119" s="122" t="s">
        <v>734</v>
      </c>
      <c r="C119" s="122">
        <v>5</v>
      </c>
      <c r="D119" s="122">
        <v>4</v>
      </c>
      <c r="E119" s="147" t="s">
        <v>73</v>
      </c>
      <c r="F119" s="177" t="s">
        <v>863</v>
      </c>
      <c r="G119" s="170">
        <v>0</v>
      </c>
      <c r="H119" s="170"/>
      <c r="I119" s="170"/>
    </row>
    <row r="120" spans="1:9" ht="18">
      <c r="A120" s="125">
        <v>2455</v>
      </c>
      <c r="B120" s="122" t="s">
        <v>734</v>
      </c>
      <c r="C120" s="122">
        <v>5</v>
      </c>
      <c r="D120" s="122">
        <v>5</v>
      </c>
      <c r="E120" s="147" t="s">
        <v>74</v>
      </c>
      <c r="F120" s="177" t="s">
        <v>865</v>
      </c>
      <c r="G120" s="170">
        <v>0</v>
      </c>
      <c r="H120" s="170"/>
      <c r="I120" s="170"/>
    </row>
    <row r="121" spans="1:9" ht="14.25" customHeight="1">
      <c r="A121" s="125">
        <v>2460</v>
      </c>
      <c r="B121" s="122" t="s">
        <v>734</v>
      </c>
      <c r="C121" s="122">
        <v>6</v>
      </c>
      <c r="D121" s="122">
        <v>0</v>
      </c>
      <c r="E121" s="148" t="s">
        <v>75</v>
      </c>
      <c r="F121" s="148" t="s">
        <v>867</v>
      </c>
      <c r="G121" s="170">
        <v>0</v>
      </c>
      <c r="H121" s="170">
        <v>0</v>
      </c>
      <c r="I121" s="170">
        <v>0</v>
      </c>
    </row>
    <row r="122" spans="1:9" s="173" customFormat="1" ht="10.5" customHeight="1" hidden="1">
      <c r="A122" s="125"/>
      <c r="B122" s="122"/>
      <c r="C122" s="122"/>
      <c r="D122" s="122"/>
      <c r="E122" s="147" t="s">
        <v>282</v>
      </c>
      <c r="F122" s="148"/>
      <c r="G122" s="170"/>
      <c r="H122" s="174"/>
      <c r="I122" s="174"/>
    </row>
    <row r="123" spans="1:9" ht="18">
      <c r="A123" s="125">
        <v>2461</v>
      </c>
      <c r="B123" s="122" t="s">
        <v>734</v>
      </c>
      <c r="C123" s="122">
        <v>6</v>
      </c>
      <c r="D123" s="122">
        <v>1</v>
      </c>
      <c r="E123" s="147" t="s">
        <v>76</v>
      </c>
      <c r="F123" s="177" t="s">
        <v>867</v>
      </c>
      <c r="G123" s="170">
        <v>0</v>
      </c>
      <c r="H123" s="170"/>
      <c r="I123" s="170"/>
    </row>
    <row r="124" spans="1:9" ht="18">
      <c r="A124" s="125">
        <v>2470</v>
      </c>
      <c r="B124" s="122" t="s">
        <v>734</v>
      </c>
      <c r="C124" s="122">
        <v>7</v>
      </c>
      <c r="D124" s="122">
        <v>0</v>
      </c>
      <c r="E124" s="148" t="s">
        <v>77</v>
      </c>
      <c r="F124" s="178" t="s">
        <v>870</v>
      </c>
      <c r="G124" s="170">
        <v>0</v>
      </c>
      <c r="H124" s="170">
        <v>0</v>
      </c>
      <c r="I124" s="170">
        <v>0</v>
      </c>
    </row>
    <row r="125" spans="1:9" s="173" customFormat="1" ht="10.5" customHeight="1" hidden="1">
      <c r="A125" s="125"/>
      <c r="B125" s="122"/>
      <c r="C125" s="122"/>
      <c r="D125" s="122"/>
      <c r="E125" s="147" t="s">
        <v>282</v>
      </c>
      <c r="F125" s="148"/>
      <c r="G125" s="170"/>
      <c r="H125" s="174"/>
      <c r="I125" s="174"/>
    </row>
    <row r="126" spans="1:9" ht="30">
      <c r="A126" s="125">
        <v>2471</v>
      </c>
      <c r="B126" s="122" t="s">
        <v>734</v>
      </c>
      <c r="C126" s="122">
        <v>7</v>
      </c>
      <c r="D126" s="122">
        <v>1</v>
      </c>
      <c r="E126" s="147" t="s">
        <v>78</v>
      </c>
      <c r="F126" s="177" t="s">
        <v>384</v>
      </c>
      <c r="G126" s="170">
        <v>0</v>
      </c>
      <c r="H126" s="170"/>
      <c r="I126" s="170"/>
    </row>
    <row r="127" spans="1:9" ht="18">
      <c r="A127" s="125">
        <v>2472</v>
      </c>
      <c r="B127" s="122" t="s">
        <v>734</v>
      </c>
      <c r="C127" s="122">
        <v>7</v>
      </c>
      <c r="D127" s="122">
        <v>2</v>
      </c>
      <c r="E127" s="147" t="s">
        <v>79</v>
      </c>
      <c r="F127" s="180" t="s">
        <v>386</v>
      </c>
      <c r="G127" s="170">
        <v>0</v>
      </c>
      <c r="H127" s="170"/>
      <c r="I127" s="170"/>
    </row>
    <row r="128" spans="1:9" ht="18">
      <c r="A128" s="125">
        <v>2473</v>
      </c>
      <c r="B128" s="122" t="s">
        <v>734</v>
      </c>
      <c r="C128" s="122">
        <v>7</v>
      </c>
      <c r="D128" s="122">
        <v>3</v>
      </c>
      <c r="E128" s="147" t="s">
        <v>80</v>
      </c>
      <c r="F128" s="177" t="s">
        <v>388</v>
      </c>
      <c r="G128" s="170">
        <v>0</v>
      </c>
      <c r="H128" s="170"/>
      <c r="I128" s="170"/>
    </row>
    <row r="129" spans="1:9" ht="18">
      <c r="A129" s="125">
        <v>2474</v>
      </c>
      <c r="B129" s="122" t="s">
        <v>734</v>
      </c>
      <c r="C129" s="122">
        <v>7</v>
      </c>
      <c r="D129" s="122">
        <v>4</v>
      </c>
      <c r="E129" s="147" t="s">
        <v>81</v>
      </c>
      <c r="F129" s="172" t="s">
        <v>390</v>
      </c>
      <c r="G129" s="170">
        <v>0</v>
      </c>
      <c r="H129" s="170"/>
      <c r="I129" s="170"/>
    </row>
    <row r="130" spans="1:9" ht="25.5" customHeight="1">
      <c r="A130" s="125">
        <v>2480</v>
      </c>
      <c r="B130" s="122" t="s">
        <v>734</v>
      </c>
      <c r="C130" s="122">
        <v>8</v>
      </c>
      <c r="D130" s="122">
        <v>0</v>
      </c>
      <c r="E130" s="148" t="s">
        <v>82</v>
      </c>
      <c r="F130" s="148" t="s">
        <v>344</v>
      </c>
      <c r="G130" s="170">
        <v>0</v>
      </c>
      <c r="H130" s="170">
        <v>0</v>
      </c>
      <c r="I130" s="170">
        <v>0</v>
      </c>
    </row>
    <row r="131" spans="1:9" s="173" customFormat="1" ht="10.5" customHeight="1" hidden="1">
      <c r="A131" s="125"/>
      <c r="B131" s="122"/>
      <c r="C131" s="122"/>
      <c r="D131" s="122"/>
      <c r="E131" s="147" t="s">
        <v>282</v>
      </c>
      <c r="F131" s="148"/>
      <c r="G131" s="170"/>
      <c r="H131" s="174"/>
      <c r="I131" s="174"/>
    </row>
    <row r="132" spans="1:9" ht="45">
      <c r="A132" s="125">
        <v>2481</v>
      </c>
      <c r="B132" s="122" t="s">
        <v>734</v>
      </c>
      <c r="C132" s="122">
        <v>8</v>
      </c>
      <c r="D132" s="122">
        <v>1</v>
      </c>
      <c r="E132" s="147" t="s">
        <v>83</v>
      </c>
      <c r="F132" s="177" t="s">
        <v>691</v>
      </c>
      <c r="G132" s="170">
        <v>0</v>
      </c>
      <c r="H132" s="170"/>
      <c r="I132" s="170"/>
    </row>
    <row r="133" spans="1:9" ht="45">
      <c r="A133" s="125">
        <v>2482</v>
      </c>
      <c r="B133" s="122" t="s">
        <v>734</v>
      </c>
      <c r="C133" s="122">
        <v>8</v>
      </c>
      <c r="D133" s="122">
        <v>2</v>
      </c>
      <c r="E133" s="147" t="s">
        <v>84</v>
      </c>
      <c r="F133" s="177" t="s">
        <v>1005</v>
      </c>
      <c r="G133" s="170">
        <v>0</v>
      </c>
      <c r="H133" s="170"/>
      <c r="I133" s="170"/>
    </row>
    <row r="134" spans="1:9" ht="30">
      <c r="A134" s="125">
        <v>2483</v>
      </c>
      <c r="B134" s="122" t="s">
        <v>734</v>
      </c>
      <c r="C134" s="122">
        <v>8</v>
      </c>
      <c r="D134" s="122">
        <v>3</v>
      </c>
      <c r="E134" s="147" t="s">
        <v>85</v>
      </c>
      <c r="F134" s="177" t="s">
        <v>1007</v>
      </c>
      <c r="G134" s="170">
        <v>0</v>
      </c>
      <c r="H134" s="170"/>
      <c r="I134" s="170"/>
    </row>
    <row r="135" spans="1:9" ht="37.5" customHeight="1">
      <c r="A135" s="125">
        <v>2484</v>
      </c>
      <c r="B135" s="122" t="s">
        <v>734</v>
      </c>
      <c r="C135" s="122">
        <v>8</v>
      </c>
      <c r="D135" s="122">
        <v>4</v>
      </c>
      <c r="E135" s="147" t="s">
        <v>86</v>
      </c>
      <c r="F135" s="177" t="s">
        <v>654</v>
      </c>
      <c r="G135" s="170">
        <v>0</v>
      </c>
      <c r="H135" s="170"/>
      <c r="I135" s="170"/>
    </row>
    <row r="136" spans="1:9" ht="30">
      <c r="A136" s="125">
        <v>2485</v>
      </c>
      <c r="B136" s="122" t="s">
        <v>734</v>
      </c>
      <c r="C136" s="122">
        <v>8</v>
      </c>
      <c r="D136" s="122">
        <v>5</v>
      </c>
      <c r="E136" s="147" t="s">
        <v>87</v>
      </c>
      <c r="F136" s="177" t="s">
        <v>656</v>
      </c>
      <c r="G136" s="170">
        <v>0</v>
      </c>
      <c r="H136" s="170"/>
      <c r="I136" s="170"/>
    </row>
    <row r="137" spans="1:9" ht="15" customHeight="1">
      <c r="A137" s="125">
        <v>2486</v>
      </c>
      <c r="B137" s="122" t="s">
        <v>734</v>
      </c>
      <c r="C137" s="122">
        <v>8</v>
      </c>
      <c r="D137" s="122">
        <v>6</v>
      </c>
      <c r="E137" s="147" t="s">
        <v>88</v>
      </c>
      <c r="F137" s="177" t="s">
        <v>657</v>
      </c>
      <c r="G137" s="170">
        <v>0</v>
      </c>
      <c r="H137" s="170"/>
      <c r="I137" s="170"/>
    </row>
    <row r="138" spans="1:9" ht="30">
      <c r="A138" s="125">
        <v>2487</v>
      </c>
      <c r="B138" s="122" t="s">
        <v>734</v>
      </c>
      <c r="C138" s="122">
        <v>8</v>
      </c>
      <c r="D138" s="122">
        <v>7</v>
      </c>
      <c r="E138" s="147" t="s">
        <v>89</v>
      </c>
      <c r="F138" s="177" t="s">
        <v>658</v>
      </c>
      <c r="G138" s="170">
        <v>0</v>
      </c>
      <c r="H138" s="170"/>
      <c r="I138" s="170"/>
    </row>
    <row r="139" spans="1:9" ht="24.75" customHeight="1">
      <c r="A139" s="125">
        <v>2490</v>
      </c>
      <c r="B139" s="122" t="s">
        <v>734</v>
      </c>
      <c r="C139" s="122">
        <v>9</v>
      </c>
      <c r="D139" s="122">
        <v>0</v>
      </c>
      <c r="E139" s="148" t="s">
        <v>90</v>
      </c>
      <c r="F139" s="148" t="s">
        <v>660</v>
      </c>
      <c r="G139" s="170">
        <v>0</v>
      </c>
      <c r="H139" s="170">
        <v>0</v>
      </c>
      <c r="I139" s="170">
        <v>0</v>
      </c>
    </row>
    <row r="140" spans="1:9" s="173" customFormat="1" ht="10.5" customHeight="1" hidden="1">
      <c r="A140" s="125"/>
      <c r="B140" s="122"/>
      <c r="C140" s="122"/>
      <c r="D140" s="122"/>
      <c r="E140" s="147" t="s">
        <v>282</v>
      </c>
      <c r="F140" s="148"/>
      <c r="G140" s="170"/>
      <c r="H140" s="174"/>
      <c r="I140" s="174"/>
    </row>
    <row r="141" spans="1:9" ht="15" customHeight="1">
      <c r="A141" s="125">
        <v>2491</v>
      </c>
      <c r="B141" s="122" t="s">
        <v>734</v>
      </c>
      <c r="C141" s="122">
        <v>9</v>
      </c>
      <c r="D141" s="122">
        <v>1</v>
      </c>
      <c r="E141" s="147" t="s">
        <v>90</v>
      </c>
      <c r="F141" s="177" t="s">
        <v>661</v>
      </c>
      <c r="G141" s="170">
        <v>0</v>
      </c>
      <c r="H141" s="170"/>
      <c r="I141" s="170">
        <v>0</v>
      </c>
    </row>
    <row r="142" spans="1:9" s="171" customFormat="1" ht="31.5" customHeight="1">
      <c r="A142" s="116">
        <v>2500</v>
      </c>
      <c r="B142" s="122" t="s">
        <v>736</v>
      </c>
      <c r="C142" s="122">
        <v>0</v>
      </c>
      <c r="D142" s="122">
        <v>0</v>
      </c>
      <c r="E142" s="146" t="s">
        <v>91</v>
      </c>
      <c r="F142" s="113" t="s">
        <v>662</v>
      </c>
      <c r="G142" s="170">
        <v>2160</v>
      </c>
      <c r="H142" s="170">
        <v>1260</v>
      </c>
      <c r="I142" s="170">
        <v>900</v>
      </c>
    </row>
    <row r="143" spans="1:9" ht="11.25" customHeight="1" hidden="1">
      <c r="A143" s="125"/>
      <c r="B143" s="122"/>
      <c r="C143" s="122"/>
      <c r="D143" s="122"/>
      <c r="E143" s="147" t="s">
        <v>1222</v>
      </c>
      <c r="F143" s="172"/>
      <c r="G143" s="170"/>
      <c r="H143" s="170"/>
      <c r="I143" s="170"/>
    </row>
    <row r="144" spans="1:9" ht="18">
      <c r="A144" s="125">
        <v>2510</v>
      </c>
      <c r="B144" s="122" t="s">
        <v>736</v>
      </c>
      <c r="C144" s="122">
        <v>1</v>
      </c>
      <c r="D144" s="122">
        <v>0</v>
      </c>
      <c r="E144" s="148" t="s">
        <v>92</v>
      </c>
      <c r="F144" s="148" t="s">
        <v>664</v>
      </c>
      <c r="G144" s="170">
        <v>2160</v>
      </c>
      <c r="H144" s="170">
        <v>1260</v>
      </c>
      <c r="I144" s="170">
        <v>900</v>
      </c>
    </row>
    <row r="145" spans="1:9" s="173" customFormat="1" ht="15" customHeight="1">
      <c r="A145" s="125"/>
      <c r="B145" s="122"/>
      <c r="C145" s="122"/>
      <c r="D145" s="122"/>
      <c r="E145" s="147" t="s">
        <v>282</v>
      </c>
      <c r="F145" s="148"/>
      <c r="G145" s="170"/>
      <c r="H145" s="174"/>
      <c r="I145" s="174"/>
    </row>
    <row r="146" spans="1:9" ht="18">
      <c r="A146" s="125">
        <v>2511</v>
      </c>
      <c r="B146" s="122" t="s">
        <v>736</v>
      </c>
      <c r="C146" s="122">
        <v>1</v>
      </c>
      <c r="D146" s="122">
        <v>1</v>
      </c>
      <c r="E146" s="147" t="s">
        <v>92</v>
      </c>
      <c r="F146" s="177" t="s">
        <v>665</v>
      </c>
      <c r="G146" s="170">
        <v>2160</v>
      </c>
      <c r="H146" s="170">
        <v>1260</v>
      </c>
      <c r="I146" s="170">
        <v>900</v>
      </c>
    </row>
    <row r="147" spans="1:9" ht="18">
      <c r="A147" s="125">
        <v>2520</v>
      </c>
      <c r="B147" s="122" t="s">
        <v>736</v>
      </c>
      <c r="C147" s="122">
        <v>2</v>
      </c>
      <c r="D147" s="122">
        <v>0</v>
      </c>
      <c r="E147" s="148" t="s">
        <v>93</v>
      </c>
      <c r="F147" s="148" t="s">
        <v>667</v>
      </c>
      <c r="G147" s="170">
        <v>0</v>
      </c>
      <c r="H147" s="170">
        <v>0</v>
      </c>
      <c r="I147" s="170">
        <v>0</v>
      </c>
    </row>
    <row r="148" spans="1:9" s="173" customFormat="1" ht="13.5" customHeight="1">
      <c r="A148" s="125"/>
      <c r="B148" s="122"/>
      <c r="C148" s="122"/>
      <c r="D148" s="122"/>
      <c r="E148" s="147" t="s">
        <v>282</v>
      </c>
      <c r="F148" s="148"/>
      <c r="G148" s="170"/>
      <c r="H148" s="174"/>
      <c r="I148" s="174"/>
    </row>
    <row r="149" spans="1:9" ht="18">
      <c r="A149" s="125">
        <v>2521</v>
      </c>
      <c r="B149" s="122" t="s">
        <v>736</v>
      </c>
      <c r="C149" s="122">
        <v>2</v>
      </c>
      <c r="D149" s="122">
        <v>1</v>
      </c>
      <c r="E149" s="147" t="s">
        <v>94</v>
      </c>
      <c r="F149" s="177" t="s">
        <v>669</v>
      </c>
      <c r="G149" s="170">
        <v>0</v>
      </c>
      <c r="H149" s="170"/>
      <c r="I149" s="170"/>
    </row>
    <row r="150" spans="1:9" ht="18">
      <c r="A150" s="125">
        <v>2530</v>
      </c>
      <c r="B150" s="122" t="s">
        <v>736</v>
      </c>
      <c r="C150" s="122">
        <v>3</v>
      </c>
      <c r="D150" s="122">
        <v>0</v>
      </c>
      <c r="E150" s="148" t="s">
        <v>95</v>
      </c>
      <c r="F150" s="148" t="s">
        <v>671</v>
      </c>
      <c r="G150" s="170">
        <v>0</v>
      </c>
      <c r="H150" s="170">
        <v>0</v>
      </c>
      <c r="I150" s="170">
        <v>0</v>
      </c>
    </row>
    <row r="151" spans="1:9" s="173" customFormat="1" ht="12.75" customHeight="1">
      <c r="A151" s="125"/>
      <c r="B151" s="122"/>
      <c r="C151" s="122"/>
      <c r="D151" s="122"/>
      <c r="E151" s="147" t="s">
        <v>282</v>
      </c>
      <c r="F151" s="148"/>
      <c r="G151" s="170"/>
      <c r="H151" s="174"/>
      <c r="I151" s="174"/>
    </row>
    <row r="152" spans="1:9" ht="18">
      <c r="A152" s="125">
        <v>2531</v>
      </c>
      <c r="B152" s="122" t="s">
        <v>736</v>
      </c>
      <c r="C152" s="122">
        <v>3</v>
      </c>
      <c r="D152" s="122">
        <v>1</v>
      </c>
      <c r="E152" s="147" t="s">
        <v>95</v>
      </c>
      <c r="F152" s="177" t="s">
        <v>672</v>
      </c>
      <c r="G152" s="170">
        <v>0</v>
      </c>
      <c r="H152" s="170"/>
      <c r="I152" s="170"/>
    </row>
    <row r="153" spans="1:9" ht="15" customHeight="1">
      <c r="A153" s="125">
        <v>2540</v>
      </c>
      <c r="B153" s="122" t="s">
        <v>736</v>
      </c>
      <c r="C153" s="122">
        <v>4</v>
      </c>
      <c r="D153" s="122">
        <v>0</v>
      </c>
      <c r="E153" s="148" t="s">
        <v>96</v>
      </c>
      <c r="F153" s="148" t="s">
        <v>1371</v>
      </c>
      <c r="G153" s="170">
        <v>0</v>
      </c>
      <c r="H153" s="170">
        <v>0</v>
      </c>
      <c r="I153" s="170">
        <v>0</v>
      </c>
    </row>
    <row r="154" spans="1:9" s="173" customFormat="1" ht="12" customHeight="1">
      <c r="A154" s="125"/>
      <c r="B154" s="122"/>
      <c r="C154" s="122"/>
      <c r="D154" s="122"/>
      <c r="E154" s="147" t="s">
        <v>282</v>
      </c>
      <c r="F154" s="148"/>
      <c r="G154" s="170"/>
      <c r="H154" s="174"/>
      <c r="I154" s="174"/>
    </row>
    <row r="155" spans="1:9" ht="14.25" customHeight="1">
      <c r="A155" s="125">
        <v>2541</v>
      </c>
      <c r="B155" s="122" t="s">
        <v>736</v>
      </c>
      <c r="C155" s="122">
        <v>4</v>
      </c>
      <c r="D155" s="122">
        <v>1</v>
      </c>
      <c r="E155" s="147" t="s">
        <v>96</v>
      </c>
      <c r="F155" s="177" t="s">
        <v>1372</v>
      </c>
      <c r="G155" s="170">
        <v>0</v>
      </c>
      <c r="H155" s="170"/>
      <c r="I155" s="170"/>
    </row>
    <row r="156" spans="1:9" ht="24.75" customHeight="1">
      <c r="A156" s="125">
        <v>2550</v>
      </c>
      <c r="B156" s="122" t="s">
        <v>736</v>
      </c>
      <c r="C156" s="122">
        <v>5</v>
      </c>
      <c r="D156" s="122">
        <v>0</v>
      </c>
      <c r="E156" s="148" t="s">
        <v>97</v>
      </c>
      <c r="F156" s="148" t="s">
        <v>1374</v>
      </c>
      <c r="G156" s="170">
        <v>0</v>
      </c>
      <c r="H156" s="170">
        <v>0</v>
      </c>
      <c r="I156" s="170">
        <v>0</v>
      </c>
    </row>
    <row r="157" spans="1:9" s="173" customFormat="1" ht="12.75" customHeight="1">
      <c r="A157" s="125"/>
      <c r="B157" s="122"/>
      <c r="C157" s="122"/>
      <c r="D157" s="122"/>
      <c r="E157" s="147" t="s">
        <v>282</v>
      </c>
      <c r="F157" s="148"/>
      <c r="G157" s="170"/>
      <c r="H157" s="174"/>
      <c r="I157" s="174"/>
    </row>
    <row r="158" spans="1:9" ht="30">
      <c r="A158" s="125">
        <v>2551</v>
      </c>
      <c r="B158" s="122" t="s">
        <v>736</v>
      </c>
      <c r="C158" s="122">
        <v>5</v>
      </c>
      <c r="D158" s="122">
        <v>1</v>
      </c>
      <c r="E158" s="147" t="s">
        <v>97</v>
      </c>
      <c r="F158" s="177" t="s">
        <v>1375</v>
      </c>
      <c r="G158" s="170">
        <v>0</v>
      </c>
      <c r="H158" s="170"/>
      <c r="I158" s="170"/>
    </row>
    <row r="159" spans="1:9" ht="30">
      <c r="A159" s="125">
        <v>2560</v>
      </c>
      <c r="B159" s="122" t="s">
        <v>736</v>
      </c>
      <c r="C159" s="122">
        <v>6</v>
      </c>
      <c r="D159" s="122">
        <v>0</v>
      </c>
      <c r="E159" s="148" t="s">
        <v>98</v>
      </c>
      <c r="F159" s="148" t="s">
        <v>729</v>
      </c>
      <c r="G159" s="170">
        <v>0</v>
      </c>
      <c r="H159" s="170">
        <v>0</v>
      </c>
      <c r="I159" s="170">
        <v>0</v>
      </c>
    </row>
    <row r="160" spans="1:9" s="173" customFormat="1" ht="13.5" customHeight="1">
      <c r="A160" s="125"/>
      <c r="B160" s="122"/>
      <c r="C160" s="122"/>
      <c r="D160" s="122"/>
      <c r="E160" s="147" t="s">
        <v>282</v>
      </c>
      <c r="F160" s="148"/>
      <c r="G160" s="170"/>
      <c r="H160" s="174"/>
      <c r="I160" s="174"/>
    </row>
    <row r="161" spans="1:9" ht="30">
      <c r="A161" s="125">
        <v>2561</v>
      </c>
      <c r="B161" s="122" t="s">
        <v>736</v>
      </c>
      <c r="C161" s="122">
        <v>6</v>
      </c>
      <c r="D161" s="122">
        <v>1</v>
      </c>
      <c r="E161" s="147" t="s">
        <v>98</v>
      </c>
      <c r="F161" s="177" t="s">
        <v>730</v>
      </c>
      <c r="G161" s="170">
        <v>0</v>
      </c>
      <c r="H161" s="170"/>
      <c r="I161" s="170"/>
    </row>
    <row r="162" spans="1:9" s="171" customFormat="1" ht="44.25" customHeight="1">
      <c r="A162" s="116">
        <v>2600</v>
      </c>
      <c r="B162" s="122" t="s">
        <v>737</v>
      </c>
      <c r="C162" s="122">
        <v>0</v>
      </c>
      <c r="D162" s="122">
        <v>0</v>
      </c>
      <c r="E162" s="146" t="s">
        <v>99</v>
      </c>
      <c r="F162" s="113" t="s">
        <v>731</v>
      </c>
      <c r="G162" s="170">
        <v>3900</v>
      </c>
      <c r="H162" s="170">
        <v>600</v>
      </c>
      <c r="I162" s="170">
        <v>3300</v>
      </c>
    </row>
    <row r="163" spans="1:9" ht="15.75" customHeight="1">
      <c r="A163" s="125"/>
      <c r="B163" s="122"/>
      <c r="C163" s="122"/>
      <c r="D163" s="122"/>
      <c r="E163" s="147" t="s">
        <v>1222</v>
      </c>
      <c r="F163" s="172"/>
      <c r="G163" s="170"/>
      <c r="H163" s="170"/>
      <c r="I163" s="170"/>
    </row>
    <row r="164" spans="1:9" ht="18">
      <c r="A164" s="125">
        <v>2610</v>
      </c>
      <c r="B164" s="122" t="s">
        <v>737</v>
      </c>
      <c r="C164" s="122">
        <v>1</v>
      </c>
      <c r="D164" s="122">
        <v>0</v>
      </c>
      <c r="E164" s="148" t="s">
        <v>100</v>
      </c>
      <c r="F164" s="148" t="s">
        <v>733</v>
      </c>
      <c r="G164" s="170">
        <v>0</v>
      </c>
      <c r="H164" s="170">
        <v>0</v>
      </c>
      <c r="I164" s="170">
        <v>0</v>
      </c>
    </row>
    <row r="165" spans="1:9" s="173" customFormat="1" ht="15" customHeight="1">
      <c r="A165" s="125"/>
      <c r="B165" s="122"/>
      <c r="C165" s="122"/>
      <c r="D165" s="122"/>
      <c r="E165" s="147" t="s">
        <v>282</v>
      </c>
      <c r="F165" s="148"/>
      <c r="G165" s="170"/>
      <c r="H165" s="174"/>
      <c r="I165" s="174"/>
    </row>
    <row r="166" spans="1:9" ht="18">
      <c r="A166" s="125">
        <v>2611</v>
      </c>
      <c r="B166" s="122" t="s">
        <v>737</v>
      </c>
      <c r="C166" s="122">
        <v>1</v>
      </c>
      <c r="D166" s="122">
        <v>1</v>
      </c>
      <c r="E166" s="147" t="s">
        <v>101</v>
      </c>
      <c r="F166" s="177" t="s">
        <v>873</v>
      </c>
      <c r="G166" s="170">
        <v>0</v>
      </c>
      <c r="H166" s="170"/>
      <c r="I166" s="170"/>
    </row>
    <row r="167" spans="1:9" ht="13.5" customHeight="1">
      <c r="A167" s="125">
        <v>2620</v>
      </c>
      <c r="B167" s="122" t="s">
        <v>737</v>
      </c>
      <c r="C167" s="122">
        <v>2</v>
      </c>
      <c r="D167" s="122">
        <v>0</v>
      </c>
      <c r="E167" s="148" t="s">
        <v>102</v>
      </c>
      <c r="F167" s="148" t="s">
        <v>1124</v>
      </c>
      <c r="G167" s="170">
        <v>0</v>
      </c>
      <c r="H167" s="170">
        <v>0</v>
      </c>
      <c r="I167" s="170">
        <v>0</v>
      </c>
    </row>
    <row r="168" spans="1:9" s="173" customFormat="1" ht="10.5" customHeight="1" hidden="1">
      <c r="A168" s="125"/>
      <c r="B168" s="122"/>
      <c r="C168" s="122"/>
      <c r="D168" s="122"/>
      <c r="E168" s="147" t="s">
        <v>282</v>
      </c>
      <c r="F168" s="148"/>
      <c r="G168" s="170"/>
      <c r="H168" s="174"/>
      <c r="I168" s="174"/>
    </row>
    <row r="169" spans="1:9" ht="18">
      <c r="A169" s="125">
        <v>2621</v>
      </c>
      <c r="B169" s="122" t="s">
        <v>737</v>
      </c>
      <c r="C169" s="122">
        <v>2</v>
      </c>
      <c r="D169" s="122">
        <v>1</v>
      </c>
      <c r="E169" s="147" t="s">
        <v>102</v>
      </c>
      <c r="F169" s="177" t="s">
        <v>1125</v>
      </c>
      <c r="G169" s="170">
        <v>0</v>
      </c>
      <c r="H169" s="170"/>
      <c r="I169" s="170"/>
    </row>
    <row r="170" spans="1:9" ht="13.5" customHeight="1">
      <c r="A170" s="125">
        <v>2630</v>
      </c>
      <c r="B170" s="122" t="s">
        <v>737</v>
      </c>
      <c r="C170" s="122">
        <v>3</v>
      </c>
      <c r="D170" s="122">
        <v>0</v>
      </c>
      <c r="E170" s="148" t="s">
        <v>103</v>
      </c>
      <c r="F170" s="148" t="s">
        <v>1127</v>
      </c>
      <c r="G170" s="170">
        <v>2300</v>
      </c>
      <c r="H170" s="170">
        <v>0</v>
      </c>
      <c r="I170" s="170">
        <v>2300</v>
      </c>
    </row>
    <row r="171" spans="1:9" s="173" customFormat="1" ht="10.5" customHeight="1" hidden="1">
      <c r="A171" s="125"/>
      <c r="B171" s="122"/>
      <c r="C171" s="122"/>
      <c r="D171" s="122"/>
      <c r="E171" s="147" t="s">
        <v>282</v>
      </c>
      <c r="F171" s="148"/>
      <c r="G171" s="170"/>
      <c r="H171" s="174"/>
      <c r="I171" s="174"/>
    </row>
    <row r="172" spans="1:9" ht="18">
      <c r="A172" s="125">
        <v>2631</v>
      </c>
      <c r="B172" s="122" t="s">
        <v>737</v>
      </c>
      <c r="C172" s="122">
        <v>3</v>
      </c>
      <c r="D172" s="122">
        <v>1</v>
      </c>
      <c r="E172" s="147" t="s">
        <v>104</v>
      </c>
      <c r="F172" s="148" t="s">
        <v>1129</v>
      </c>
      <c r="G172" s="170">
        <v>2300</v>
      </c>
      <c r="H172" s="170">
        <v>0</v>
      </c>
      <c r="I172" s="170">
        <v>2300</v>
      </c>
    </row>
    <row r="173" spans="1:9" ht="18">
      <c r="A173" s="125">
        <v>2640</v>
      </c>
      <c r="B173" s="122" t="s">
        <v>737</v>
      </c>
      <c r="C173" s="122">
        <v>4</v>
      </c>
      <c r="D173" s="122">
        <v>0</v>
      </c>
      <c r="E173" s="148" t="s">
        <v>105</v>
      </c>
      <c r="F173" s="148" t="s">
        <v>777</v>
      </c>
      <c r="G173" s="170">
        <v>1600</v>
      </c>
      <c r="H173" s="170">
        <v>600</v>
      </c>
      <c r="I173" s="170">
        <v>1000</v>
      </c>
    </row>
    <row r="174" spans="1:9" s="173" customFormat="1" ht="10.5" customHeight="1" hidden="1">
      <c r="A174" s="125"/>
      <c r="B174" s="122"/>
      <c r="C174" s="122"/>
      <c r="D174" s="122"/>
      <c r="E174" s="147" t="s">
        <v>282</v>
      </c>
      <c r="F174" s="148"/>
      <c r="G174" s="170"/>
      <c r="H174" s="174"/>
      <c r="I174" s="174"/>
    </row>
    <row r="175" spans="1:9" ht="18">
      <c r="A175" s="125">
        <v>2641</v>
      </c>
      <c r="B175" s="122" t="s">
        <v>737</v>
      </c>
      <c r="C175" s="122">
        <v>4</v>
      </c>
      <c r="D175" s="122">
        <v>1</v>
      </c>
      <c r="E175" s="147" t="s">
        <v>106</v>
      </c>
      <c r="F175" s="177" t="s">
        <v>779</v>
      </c>
      <c r="G175" s="170">
        <v>1600</v>
      </c>
      <c r="H175" s="170">
        <v>600</v>
      </c>
      <c r="I175" s="170">
        <v>1000</v>
      </c>
    </row>
    <row r="176" spans="1:9" ht="39.75" customHeight="1">
      <c r="A176" s="125">
        <v>2650</v>
      </c>
      <c r="B176" s="122" t="s">
        <v>737</v>
      </c>
      <c r="C176" s="122">
        <v>5</v>
      </c>
      <c r="D176" s="122">
        <v>0</v>
      </c>
      <c r="E176" s="148" t="s">
        <v>107</v>
      </c>
      <c r="F176" s="148" t="s">
        <v>971</v>
      </c>
      <c r="G176" s="170">
        <v>0</v>
      </c>
      <c r="H176" s="170">
        <v>0</v>
      </c>
      <c r="I176" s="170">
        <v>0</v>
      </c>
    </row>
    <row r="177" spans="1:9" s="173" customFormat="1" ht="0.75" customHeight="1" hidden="1">
      <c r="A177" s="125"/>
      <c r="B177" s="122"/>
      <c r="C177" s="122"/>
      <c r="D177" s="122"/>
      <c r="E177" s="147" t="s">
        <v>282</v>
      </c>
      <c r="F177" s="148"/>
      <c r="G177" s="170"/>
      <c r="H177" s="174"/>
      <c r="I177" s="174"/>
    </row>
    <row r="178" spans="1:9" ht="45">
      <c r="A178" s="125">
        <v>2651</v>
      </c>
      <c r="B178" s="122" t="s">
        <v>737</v>
      </c>
      <c r="C178" s="122">
        <v>5</v>
      </c>
      <c r="D178" s="122">
        <v>1</v>
      </c>
      <c r="E178" s="147" t="s">
        <v>107</v>
      </c>
      <c r="F178" s="177" t="s">
        <v>972</v>
      </c>
      <c r="G178" s="170">
        <v>0</v>
      </c>
      <c r="H178" s="170"/>
      <c r="I178" s="170"/>
    </row>
    <row r="179" spans="1:9" ht="27.75" customHeight="1">
      <c r="A179" s="125">
        <v>2660</v>
      </c>
      <c r="B179" s="122" t="s">
        <v>737</v>
      </c>
      <c r="C179" s="122">
        <v>6</v>
      </c>
      <c r="D179" s="122">
        <v>0</v>
      </c>
      <c r="E179" s="148" t="s">
        <v>108</v>
      </c>
      <c r="F179" s="178" t="s">
        <v>1296</v>
      </c>
      <c r="G179" s="170">
        <v>0</v>
      </c>
      <c r="H179" s="170">
        <v>0</v>
      </c>
      <c r="I179" s="170">
        <v>0</v>
      </c>
    </row>
    <row r="180" spans="1:9" s="173" customFormat="1" ht="10.5" customHeight="1" hidden="1">
      <c r="A180" s="125"/>
      <c r="B180" s="122"/>
      <c r="C180" s="122"/>
      <c r="D180" s="122"/>
      <c r="E180" s="147" t="s">
        <v>282</v>
      </c>
      <c r="F180" s="148"/>
      <c r="G180" s="170"/>
      <c r="H180" s="174"/>
      <c r="I180" s="174"/>
    </row>
    <row r="181" spans="1:9" ht="27" customHeight="1">
      <c r="A181" s="125">
        <v>2661</v>
      </c>
      <c r="B181" s="122" t="s">
        <v>737</v>
      </c>
      <c r="C181" s="122">
        <v>6</v>
      </c>
      <c r="D181" s="122">
        <v>1</v>
      </c>
      <c r="E181" s="147" t="s">
        <v>108</v>
      </c>
      <c r="F181" s="177" t="s">
        <v>1297</v>
      </c>
      <c r="G181" s="170">
        <v>0</v>
      </c>
      <c r="H181" s="170"/>
      <c r="I181" s="170"/>
    </row>
    <row r="182" spans="1:9" s="171" customFormat="1" ht="27" customHeight="1">
      <c r="A182" s="116">
        <v>2700</v>
      </c>
      <c r="B182" s="122" t="s">
        <v>738</v>
      </c>
      <c r="C182" s="122">
        <v>0</v>
      </c>
      <c r="D182" s="122">
        <v>0</v>
      </c>
      <c r="E182" s="146" t="s">
        <v>109</v>
      </c>
      <c r="F182" s="113" t="s">
        <v>1298</v>
      </c>
      <c r="G182" s="170">
        <v>0</v>
      </c>
      <c r="H182" s="170">
        <v>0</v>
      </c>
      <c r="I182" s="170">
        <v>0</v>
      </c>
    </row>
    <row r="183" spans="1:9" ht="11.25" customHeight="1" hidden="1">
      <c r="A183" s="125"/>
      <c r="B183" s="122"/>
      <c r="C183" s="122"/>
      <c r="D183" s="122"/>
      <c r="E183" s="147" t="s">
        <v>1222</v>
      </c>
      <c r="F183" s="172"/>
      <c r="G183" s="170"/>
      <c r="H183" s="170"/>
      <c r="I183" s="170"/>
    </row>
    <row r="184" spans="1:9" ht="15.75" customHeight="1">
      <c r="A184" s="125">
        <v>2710</v>
      </c>
      <c r="B184" s="122" t="s">
        <v>738</v>
      </c>
      <c r="C184" s="122">
        <v>1</v>
      </c>
      <c r="D184" s="122">
        <v>0</v>
      </c>
      <c r="E184" s="148" t="s">
        <v>110</v>
      </c>
      <c r="F184" s="148" t="s">
        <v>1300</v>
      </c>
      <c r="G184" s="170">
        <v>0</v>
      </c>
      <c r="H184" s="170">
        <v>0</v>
      </c>
      <c r="I184" s="170">
        <v>0</v>
      </c>
    </row>
    <row r="185" spans="1:9" s="173" customFormat="1" ht="13.5" customHeight="1">
      <c r="A185" s="125"/>
      <c r="B185" s="122"/>
      <c r="C185" s="122"/>
      <c r="D185" s="122"/>
      <c r="E185" s="147" t="s">
        <v>282</v>
      </c>
      <c r="F185" s="148"/>
      <c r="G185" s="170"/>
      <c r="H185" s="174"/>
      <c r="I185" s="174"/>
    </row>
    <row r="186" spans="1:9" ht="18">
      <c r="A186" s="125">
        <v>2711</v>
      </c>
      <c r="B186" s="122" t="s">
        <v>738</v>
      </c>
      <c r="C186" s="122">
        <v>1</v>
      </c>
      <c r="D186" s="122">
        <v>1</v>
      </c>
      <c r="E186" s="147" t="s">
        <v>111</v>
      </c>
      <c r="F186" s="177" t="s">
        <v>642</v>
      </c>
      <c r="G186" s="170">
        <v>0</v>
      </c>
      <c r="H186" s="170"/>
      <c r="I186" s="170"/>
    </row>
    <row r="187" spans="1:9" ht="18">
      <c r="A187" s="125">
        <v>2712</v>
      </c>
      <c r="B187" s="122" t="s">
        <v>738</v>
      </c>
      <c r="C187" s="122">
        <v>1</v>
      </c>
      <c r="D187" s="122">
        <v>2</v>
      </c>
      <c r="E187" s="147" t="s">
        <v>112</v>
      </c>
      <c r="F187" s="177" t="s">
        <v>644</v>
      </c>
      <c r="G187" s="170">
        <v>0</v>
      </c>
      <c r="H187" s="170"/>
      <c r="I187" s="170"/>
    </row>
    <row r="188" spans="1:9" ht="18">
      <c r="A188" s="125">
        <v>2713</v>
      </c>
      <c r="B188" s="122" t="s">
        <v>738</v>
      </c>
      <c r="C188" s="122">
        <v>1</v>
      </c>
      <c r="D188" s="122">
        <v>3</v>
      </c>
      <c r="E188" s="147" t="s">
        <v>113</v>
      </c>
      <c r="F188" s="177" t="s">
        <v>645</v>
      </c>
      <c r="G188" s="170">
        <v>0</v>
      </c>
      <c r="H188" s="170"/>
      <c r="I188" s="170"/>
    </row>
    <row r="189" spans="1:9" ht="18">
      <c r="A189" s="125">
        <v>2720</v>
      </c>
      <c r="B189" s="122" t="s">
        <v>738</v>
      </c>
      <c r="C189" s="122">
        <v>2</v>
      </c>
      <c r="D189" s="122">
        <v>0</v>
      </c>
      <c r="E189" s="148" t="s">
        <v>114</v>
      </c>
      <c r="F189" s="148" t="s">
        <v>646</v>
      </c>
      <c r="G189" s="170">
        <v>0</v>
      </c>
      <c r="H189" s="170">
        <v>0</v>
      </c>
      <c r="I189" s="170">
        <v>0</v>
      </c>
    </row>
    <row r="190" spans="1:9" s="173" customFormat="1" ht="10.5" customHeight="1">
      <c r="A190" s="125"/>
      <c r="B190" s="122"/>
      <c r="C190" s="122"/>
      <c r="D190" s="122"/>
      <c r="E190" s="147" t="s">
        <v>282</v>
      </c>
      <c r="F190" s="148"/>
      <c r="G190" s="170"/>
      <c r="H190" s="174"/>
      <c r="I190" s="174"/>
    </row>
    <row r="191" spans="1:9" ht="18">
      <c r="A191" s="125">
        <v>2721</v>
      </c>
      <c r="B191" s="122" t="s">
        <v>738</v>
      </c>
      <c r="C191" s="122">
        <v>2</v>
      </c>
      <c r="D191" s="122">
        <v>1</v>
      </c>
      <c r="E191" s="147" t="s">
        <v>115</v>
      </c>
      <c r="F191" s="177" t="s">
        <v>648</v>
      </c>
      <c r="G191" s="170">
        <v>0</v>
      </c>
      <c r="H191" s="170">
        <v>0</v>
      </c>
      <c r="I191" s="170"/>
    </row>
    <row r="192" spans="1:9" ht="15.75" customHeight="1">
      <c r="A192" s="125">
        <v>2722</v>
      </c>
      <c r="B192" s="122" t="s">
        <v>738</v>
      </c>
      <c r="C192" s="122">
        <v>2</v>
      </c>
      <c r="D192" s="122">
        <v>2</v>
      </c>
      <c r="E192" s="147" t="s">
        <v>116</v>
      </c>
      <c r="F192" s="177" t="s">
        <v>782</v>
      </c>
      <c r="G192" s="170">
        <v>0</v>
      </c>
      <c r="H192" s="170"/>
      <c r="I192" s="170"/>
    </row>
    <row r="193" spans="1:9" ht="18">
      <c r="A193" s="125">
        <v>2723</v>
      </c>
      <c r="B193" s="122" t="s">
        <v>738</v>
      </c>
      <c r="C193" s="122">
        <v>2</v>
      </c>
      <c r="D193" s="122">
        <v>3</v>
      </c>
      <c r="E193" s="147" t="s">
        <v>117</v>
      </c>
      <c r="F193" s="177" t="s">
        <v>783</v>
      </c>
      <c r="G193" s="170">
        <v>0</v>
      </c>
      <c r="H193" s="170"/>
      <c r="I193" s="170"/>
    </row>
    <row r="194" spans="1:9" ht="18">
      <c r="A194" s="125">
        <v>2724</v>
      </c>
      <c r="B194" s="122" t="s">
        <v>738</v>
      </c>
      <c r="C194" s="122">
        <v>2</v>
      </c>
      <c r="D194" s="122">
        <v>4</v>
      </c>
      <c r="E194" s="147" t="s">
        <v>118</v>
      </c>
      <c r="F194" s="177" t="s">
        <v>785</v>
      </c>
      <c r="G194" s="170">
        <v>0</v>
      </c>
      <c r="H194" s="170"/>
      <c r="I194" s="170"/>
    </row>
    <row r="195" spans="1:9" ht="18">
      <c r="A195" s="125">
        <v>2730</v>
      </c>
      <c r="B195" s="122" t="s">
        <v>738</v>
      </c>
      <c r="C195" s="122">
        <v>3</v>
      </c>
      <c r="D195" s="122">
        <v>0</v>
      </c>
      <c r="E195" s="148" t="s">
        <v>119</v>
      </c>
      <c r="F195" s="148" t="s">
        <v>787</v>
      </c>
      <c r="G195" s="170">
        <v>0</v>
      </c>
      <c r="H195" s="170">
        <v>0</v>
      </c>
      <c r="I195" s="170">
        <v>0</v>
      </c>
    </row>
    <row r="196" spans="1:9" s="173" customFormat="1" ht="14.25" customHeight="1">
      <c r="A196" s="125"/>
      <c r="B196" s="122"/>
      <c r="C196" s="122"/>
      <c r="D196" s="122"/>
      <c r="E196" s="147" t="s">
        <v>282</v>
      </c>
      <c r="F196" s="148"/>
      <c r="G196" s="170"/>
      <c r="H196" s="174"/>
      <c r="I196" s="174"/>
    </row>
    <row r="197" spans="1:9" ht="15" customHeight="1">
      <c r="A197" s="125">
        <v>2731</v>
      </c>
      <c r="B197" s="122" t="s">
        <v>738</v>
      </c>
      <c r="C197" s="122">
        <v>3</v>
      </c>
      <c r="D197" s="122">
        <v>1</v>
      </c>
      <c r="E197" s="147" t="s">
        <v>120</v>
      </c>
      <c r="F197" s="172" t="s">
        <v>620</v>
      </c>
      <c r="G197" s="170">
        <v>0</v>
      </c>
      <c r="H197" s="170"/>
      <c r="I197" s="170"/>
    </row>
    <row r="198" spans="1:9" ht="18" customHeight="1">
      <c r="A198" s="125">
        <v>2732</v>
      </c>
      <c r="B198" s="122" t="s">
        <v>738</v>
      </c>
      <c r="C198" s="122">
        <v>3</v>
      </c>
      <c r="D198" s="122">
        <v>2</v>
      </c>
      <c r="E198" s="147" t="s">
        <v>121</v>
      </c>
      <c r="F198" s="172" t="s">
        <v>622</v>
      </c>
      <c r="G198" s="170">
        <v>0</v>
      </c>
      <c r="H198" s="170"/>
      <c r="I198" s="170"/>
    </row>
    <row r="199" spans="1:9" ht="15.75" customHeight="1">
      <c r="A199" s="125">
        <v>2733</v>
      </c>
      <c r="B199" s="122" t="s">
        <v>738</v>
      </c>
      <c r="C199" s="122">
        <v>3</v>
      </c>
      <c r="D199" s="122">
        <v>3</v>
      </c>
      <c r="E199" s="147" t="s">
        <v>122</v>
      </c>
      <c r="F199" s="172" t="s">
        <v>1345</v>
      </c>
      <c r="G199" s="170">
        <v>0</v>
      </c>
      <c r="H199" s="170"/>
      <c r="I199" s="170"/>
    </row>
    <row r="200" spans="1:9" ht="30">
      <c r="A200" s="125">
        <v>2734</v>
      </c>
      <c r="B200" s="122" t="s">
        <v>738</v>
      </c>
      <c r="C200" s="122">
        <v>3</v>
      </c>
      <c r="D200" s="122">
        <v>4</v>
      </c>
      <c r="E200" s="147" t="s">
        <v>123</v>
      </c>
      <c r="F200" s="172" t="s">
        <v>1347</v>
      </c>
      <c r="G200" s="170">
        <v>0</v>
      </c>
      <c r="H200" s="170"/>
      <c r="I200" s="170"/>
    </row>
    <row r="201" spans="1:9" ht="18">
      <c r="A201" s="125">
        <v>2740</v>
      </c>
      <c r="B201" s="122" t="s">
        <v>738</v>
      </c>
      <c r="C201" s="122">
        <v>4</v>
      </c>
      <c r="D201" s="122">
        <v>0</v>
      </c>
      <c r="E201" s="148" t="s">
        <v>124</v>
      </c>
      <c r="F201" s="148" t="s">
        <v>1349</v>
      </c>
      <c r="G201" s="170">
        <v>0</v>
      </c>
      <c r="H201" s="170">
        <v>0</v>
      </c>
      <c r="I201" s="170">
        <v>0</v>
      </c>
    </row>
    <row r="202" spans="1:9" s="173" customFormat="1" ht="12.75" customHeight="1">
      <c r="A202" s="125"/>
      <c r="B202" s="122"/>
      <c r="C202" s="122"/>
      <c r="D202" s="122"/>
      <c r="E202" s="147" t="s">
        <v>282</v>
      </c>
      <c r="F202" s="148"/>
      <c r="G202" s="170"/>
      <c r="H202" s="174"/>
      <c r="I202" s="174"/>
    </row>
    <row r="203" spans="1:9" ht="18">
      <c r="A203" s="125">
        <v>2741</v>
      </c>
      <c r="B203" s="122" t="s">
        <v>738</v>
      </c>
      <c r="C203" s="122">
        <v>4</v>
      </c>
      <c r="D203" s="122">
        <v>1</v>
      </c>
      <c r="E203" s="147" t="s">
        <v>124</v>
      </c>
      <c r="F203" s="177" t="s">
        <v>1350</v>
      </c>
      <c r="G203" s="170">
        <v>0</v>
      </c>
      <c r="H203" s="170"/>
      <c r="I203" s="170"/>
    </row>
    <row r="204" spans="1:9" ht="30">
      <c r="A204" s="125">
        <v>2750</v>
      </c>
      <c r="B204" s="122" t="s">
        <v>738</v>
      </c>
      <c r="C204" s="122">
        <v>5</v>
      </c>
      <c r="D204" s="122">
        <v>0</v>
      </c>
      <c r="E204" s="148" t="s">
        <v>125</v>
      </c>
      <c r="F204" s="148" t="s">
        <v>1352</v>
      </c>
      <c r="G204" s="170">
        <v>0</v>
      </c>
      <c r="H204" s="170">
        <v>0</v>
      </c>
      <c r="I204" s="170">
        <v>0</v>
      </c>
    </row>
    <row r="205" spans="1:9" s="173" customFormat="1" ht="13.5" customHeight="1">
      <c r="A205" s="125"/>
      <c r="B205" s="122"/>
      <c r="C205" s="122"/>
      <c r="D205" s="122"/>
      <c r="E205" s="147" t="s">
        <v>282</v>
      </c>
      <c r="F205" s="148"/>
      <c r="G205" s="170"/>
      <c r="H205" s="174"/>
      <c r="I205" s="174"/>
    </row>
    <row r="206" spans="1:9" ht="30">
      <c r="A206" s="125">
        <v>2751</v>
      </c>
      <c r="B206" s="122" t="s">
        <v>738</v>
      </c>
      <c r="C206" s="122">
        <v>5</v>
      </c>
      <c r="D206" s="122">
        <v>1</v>
      </c>
      <c r="E206" s="147" t="s">
        <v>125</v>
      </c>
      <c r="F206" s="177" t="s">
        <v>1352</v>
      </c>
      <c r="G206" s="170">
        <v>0</v>
      </c>
      <c r="H206" s="170"/>
      <c r="I206" s="170"/>
    </row>
    <row r="207" spans="1:9" ht="18">
      <c r="A207" s="125">
        <v>2760</v>
      </c>
      <c r="B207" s="122" t="s">
        <v>738</v>
      </c>
      <c r="C207" s="122">
        <v>6</v>
      </c>
      <c r="D207" s="122">
        <v>0</v>
      </c>
      <c r="E207" s="148" t="s">
        <v>126</v>
      </c>
      <c r="F207" s="148" t="s">
        <v>1239</v>
      </c>
      <c r="G207" s="170">
        <v>0</v>
      </c>
      <c r="H207" s="170">
        <v>0</v>
      </c>
      <c r="I207" s="170">
        <v>0</v>
      </c>
    </row>
    <row r="208" spans="1:9" s="173" customFormat="1" ht="13.5" customHeight="1">
      <c r="A208" s="125"/>
      <c r="B208" s="122"/>
      <c r="C208" s="122"/>
      <c r="D208" s="122"/>
      <c r="E208" s="147" t="s">
        <v>282</v>
      </c>
      <c r="F208" s="148"/>
      <c r="G208" s="170"/>
      <c r="H208" s="174"/>
      <c r="I208" s="174"/>
    </row>
    <row r="209" spans="1:9" ht="13.5" customHeight="1">
      <c r="A209" s="125">
        <v>2761</v>
      </c>
      <c r="B209" s="122" t="s">
        <v>738</v>
      </c>
      <c r="C209" s="122">
        <v>6</v>
      </c>
      <c r="D209" s="122">
        <v>1</v>
      </c>
      <c r="E209" s="147" t="s">
        <v>127</v>
      </c>
      <c r="F209" s="148"/>
      <c r="G209" s="170">
        <v>0</v>
      </c>
      <c r="H209" s="170"/>
      <c r="I209" s="170"/>
    </row>
    <row r="210" spans="1:9" ht="18">
      <c r="A210" s="125">
        <v>2762</v>
      </c>
      <c r="B210" s="122" t="s">
        <v>738</v>
      </c>
      <c r="C210" s="122">
        <v>6</v>
      </c>
      <c r="D210" s="122">
        <v>2</v>
      </c>
      <c r="E210" s="147" t="s">
        <v>126</v>
      </c>
      <c r="F210" s="177" t="s">
        <v>1240</v>
      </c>
      <c r="G210" s="170">
        <v>0</v>
      </c>
      <c r="H210" s="170"/>
      <c r="I210" s="170"/>
    </row>
    <row r="211" spans="1:9" s="171" customFormat="1" ht="27.75" customHeight="1">
      <c r="A211" s="116">
        <v>2800</v>
      </c>
      <c r="B211" s="122" t="s">
        <v>741</v>
      </c>
      <c r="C211" s="122">
        <v>0</v>
      </c>
      <c r="D211" s="122">
        <v>0</v>
      </c>
      <c r="E211" s="146" t="s">
        <v>128</v>
      </c>
      <c r="F211" s="113" t="s">
        <v>1241</v>
      </c>
      <c r="G211" s="170">
        <v>840</v>
      </c>
      <c r="H211" s="170">
        <v>840</v>
      </c>
      <c r="I211" s="170">
        <v>0</v>
      </c>
    </row>
    <row r="212" spans="1:9" ht="14.25" customHeight="1">
      <c r="A212" s="125"/>
      <c r="B212" s="122"/>
      <c r="C212" s="122"/>
      <c r="D212" s="122"/>
      <c r="E212" s="147" t="s">
        <v>1222</v>
      </c>
      <c r="F212" s="172"/>
      <c r="G212" s="170"/>
      <c r="H212" s="170"/>
      <c r="I212" s="170"/>
    </row>
    <row r="213" spans="1:9" ht="15" customHeight="1">
      <c r="A213" s="125">
        <v>2810</v>
      </c>
      <c r="B213" s="122" t="s">
        <v>741</v>
      </c>
      <c r="C213" s="122">
        <v>1</v>
      </c>
      <c r="D213" s="122">
        <v>0</v>
      </c>
      <c r="E213" s="148" t="s">
        <v>129</v>
      </c>
      <c r="F213" s="148" t="s">
        <v>1243</v>
      </c>
      <c r="G213" s="170">
        <v>400</v>
      </c>
      <c r="H213" s="170">
        <v>400</v>
      </c>
      <c r="I213" s="170">
        <v>0</v>
      </c>
    </row>
    <row r="214" spans="1:9" s="173" customFormat="1" ht="13.5" customHeight="1">
      <c r="A214" s="125"/>
      <c r="B214" s="122"/>
      <c r="C214" s="122"/>
      <c r="D214" s="122"/>
      <c r="E214" s="147" t="s">
        <v>282</v>
      </c>
      <c r="F214" s="148"/>
      <c r="G214" s="170"/>
      <c r="H214" s="174"/>
      <c r="I214" s="174"/>
    </row>
    <row r="215" spans="1:9" ht="13.5" customHeight="1">
      <c r="A215" s="125">
        <v>2811</v>
      </c>
      <c r="B215" s="122" t="s">
        <v>741</v>
      </c>
      <c r="C215" s="122">
        <v>1</v>
      </c>
      <c r="D215" s="122">
        <v>1</v>
      </c>
      <c r="E215" s="147" t="s">
        <v>129</v>
      </c>
      <c r="F215" s="177" t="s">
        <v>437</v>
      </c>
      <c r="G215" s="170">
        <v>400</v>
      </c>
      <c r="H215" s="170">
        <v>400</v>
      </c>
      <c r="I215" s="170">
        <v>0</v>
      </c>
    </row>
    <row r="216" spans="1:9" ht="18">
      <c r="A216" s="125">
        <v>2820</v>
      </c>
      <c r="B216" s="122" t="s">
        <v>741</v>
      </c>
      <c r="C216" s="122">
        <v>2</v>
      </c>
      <c r="D216" s="122">
        <v>0</v>
      </c>
      <c r="E216" s="148" t="s">
        <v>130</v>
      </c>
      <c r="F216" s="148" t="s">
        <v>439</v>
      </c>
      <c r="G216" s="170">
        <v>240</v>
      </c>
      <c r="H216" s="170">
        <v>240</v>
      </c>
      <c r="I216" s="170">
        <v>0</v>
      </c>
    </row>
    <row r="217" spans="1:9" s="173" customFormat="1" ht="14.25" customHeight="1">
      <c r="A217" s="125"/>
      <c r="B217" s="122"/>
      <c r="C217" s="122"/>
      <c r="D217" s="122"/>
      <c r="E217" s="147" t="s">
        <v>282</v>
      </c>
      <c r="F217" s="148"/>
      <c r="G217" s="170"/>
      <c r="H217" s="174"/>
      <c r="I217" s="174"/>
    </row>
    <row r="218" spans="1:9" ht="18">
      <c r="A218" s="125">
        <v>2821</v>
      </c>
      <c r="B218" s="122" t="s">
        <v>741</v>
      </c>
      <c r="C218" s="122">
        <v>2</v>
      </c>
      <c r="D218" s="122">
        <v>1</v>
      </c>
      <c r="E218" s="147" t="s">
        <v>131</v>
      </c>
      <c r="F218" s="148"/>
      <c r="G218" s="170">
        <v>0</v>
      </c>
      <c r="H218" s="170">
        <v>0</v>
      </c>
      <c r="I218" s="170">
        <v>0</v>
      </c>
    </row>
    <row r="219" spans="1:9" ht="18">
      <c r="A219" s="125">
        <v>2822</v>
      </c>
      <c r="B219" s="122" t="s">
        <v>741</v>
      </c>
      <c r="C219" s="122">
        <v>2</v>
      </c>
      <c r="D219" s="122">
        <v>2</v>
      </c>
      <c r="E219" s="147" t="s">
        <v>132</v>
      </c>
      <c r="F219" s="148"/>
      <c r="G219" s="170">
        <v>0</v>
      </c>
      <c r="H219" s="170"/>
      <c r="I219" s="170"/>
    </row>
    <row r="220" spans="1:9" ht="18">
      <c r="A220" s="125">
        <v>2823</v>
      </c>
      <c r="B220" s="122" t="s">
        <v>741</v>
      </c>
      <c r="C220" s="122">
        <v>2</v>
      </c>
      <c r="D220" s="122">
        <v>3</v>
      </c>
      <c r="E220" s="147" t="s">
        <v>133</v>
      </c>
      <c r="F220" s="177" t="s">
        <v>440</v>
      </c>
      <c r="G220" s="170">
        <v>0</v>
      </c>
      <c r="H220" s="170">
        <v>0</v>
      </c>
      <c r="I220" s="170"/>
    </row>
    <row r="221" spans="1:9" ht="18">
      <c r="A221" s="125">
        <v>2824</v>
      </c>
      <c r="B221" s="122" t="s">
        <v>741</v>
      </c>
      <c r="C221" s="122">
        <v>2</v>
      </c>
      <c r="D221" s="122">
        <v>4</v>
      </c>
      <c r="E221" s="147" t="s">
        <v>134</v>
      </c>
      <c r="F221" s="177"/>
      <c r="G221" s="170">
        <v>240</v>
      </c>
      <c r="H221" s="170">
        <v>240</v>
      </c>
      <c r="I221" s="170"/>
    </row>
    <row r="222" spans="1:9" ht="18">
      <c r="A222" s="125">
        <v>2825</v>
      </c>
      <c r="B222" s="122" t="s">
        <v>741</v>
      </c>
      <c r="C222" s="122">
        <v>2</v>
      </c>
      <c r="D222" s="122">
        <v>5</v>
      </c>
      <c r="E222" s="147" t="s">
        <v>135</v>
      </c>
      <c r="F222" s="177"/>
      <c r="G222" s="170">
        <v>0</v>
      </c>
      <c r="H222" s="170"/>
      <c r="I222" s="170"/>
    </row>
    <row r="223" spans="1:9" ht="18">
      <c r="A223" s="125">
        <v>2826</v>
      </c>
      <c r="B223" s="122" t="s">
        <v>741</v>
      </c>
      <c r="C223" s="122">
        <v>2</v>
      </c>
      <c r="D223" s="122">
        <v>6</v>
      </c>
      <c r="E223" s="147" t="s">
        <v>136</v>
      </c>
      <c r="F223" s="177"/>
      <c r="G223" s="170">
        <v>0</v>
      </c>
      <c r="H223" s="170"/>
      <c r="I223" s="170"/>
    </row>
    <row r="224" spans="1:9" ht="30">
      <c r="A224" s="125">
        <v>2827</v>
      </c>
      <c r="B224" s="122" t="s">
        <v>741</v>
      </c>
      <c r="C224" s="122">
        <v>2</v>
      </c>
      <c r="D224" s="122">
        <v>7</v>
      </c>
      <c r="E224" s="147" t="s">
        <v>137</v>
      </c>
      <c r="F224" s="177"/>
      <c r="G224" s="170">
        <v>0</v>
      </c>
      <c r="H224" s="170"/>
      <c r="I224" s="170">
        <v>0</v>
      </c>
    </row>
    <row r="225" spans="1:9" ht="28.5" customHeight="1">
      <c r="A225" s="125">
        <v>2830</v>
      </c>
      <c r="B225" s="122" t="s">
        <v>741</v>
      </c>
      <c r="C225" s="122">
        <v>3</v>
      </c>
      <c r="D225" s="122">
        <v>0</v>
      </c>
      <c r="E225" s="148" t="s">
        <v>138</v>
      </c>
      <c r="F225" s="178" t="s">
        <v>845</v>
      </c>
      <c r="G225" s="170">
        <v>200</v>
      </c>
      <c r="H225" s="170">
        <v>200</v>
      </c>
      <c r="I225" s="170">
        <v>0</v>
      </c>
    </row>
    <row r="226" spans="1:9" s="173" customFormat="1" ht="13.5" customHeight="1">
      <c r="A226" s="125"/>
      <c r="B226" s="122"/>
      <c r="C226" s="122"/>
      <c r="D226" s="122"/>
      <c r="E226" s="147" t="s">
        <v>282</v>
      </c>
      <c r="F226" s="148"/>
      <c r="G226" s="170"/>
      <c r="H226" s="174"/>
      <c r="I226" s="174"/>
    </row>
    <row r="227" spans="1:9" ht="18">
      <c r="A227" s="125">
        <v>2831</v>
      </c>
      <c r="B227" s="122" t="s">
        <v>741</v>
      </c>
      <c r="C227" s="122">
        <v>3</v>
      </c>
      <c r="D227" s="122">
        <v>1</v>
      </c>
      <c r="E227" s="147" t="s">
        <v>139</v>
      </c>
      <c r="F227" s="178"/>
      <c r="G227" s="170">
        <v>200</v>
      </c>
      <c r="H227" s="170">
        <v>200</v>
      </c>
      <c r="I227" s="170"/>
    </row>
    <row r="228" spans="1:9" ht="18">
      <c r="A228" s="125">
        <v>2832</v>
      </c>
      <c r="B228" s="122" t="s">
        <v>741</v>
      </c>
      <c r="C228" s="122">
        <v>3</v>
      </c>
      <c r="D228" s="122">
        <v>2</v>
      </c>
      <c r="E228" s="147" t="s">
        <v>140</v>
      </c>
      <c r="F228" s="178"/>
      <c r="G228" s="170">
        <v>0</v>
      </c>
      <c r="H228" s="170"/>
      <c r="I228" s="170"/>
    </row>
    <row r="229" spans="1:9" ht="18">
      <c r="A229" s="125">
        <v>2833</v>
      </c>
      <c r="B229" s="122" t="s">
        <v>741</v>
      </c>
      <c r="C229" s="122">
        <v>3</v>
      </c>
      <c r="D229" s="122">
        <v>3</v>
      </c>
      <c r="E229" s="147" t="s">
        <v>141</v>
      </c>
      <c r="F229" s="177" t="s">
        <v>571</v>
      </c>
      <c r="G229" s="170">
        <v>0</v>
      </c>
      <c r="H229" s="170"/>
      <c r="I229" s="170"/>
    </row>
    <row r="230" spans="1:9" ht="14.25" customHeight="1">
      <c r="A230" s="125">
        <v>2840</v>
      </c>
      <c r="B230" s="122" t="s">
        <v>741</v>
      </c>
      <c r="C230" s="122">
        <v>4</v>
      </c>
      <c r="D230" s="122">
        <v>0</v>
      </c>
      <c r="E230" s="148" t="s">
        <v>142</v>
      </c>
      <c r="F230" s="178" t="s">
        <v>572</v>
      </c>
      <c r="G230" s="170">
        <v>0</v>
      </c>
      <c r="H230" s="170">
        <v>0</v>
      </c>
      <c r="I230" s="170">
        <v>0</v>
      </c>
    </row>
    <row r="231" spans="1:9" s="173" customFormat="1" ht="12.75" customHeight="1">
      <c r="A231" s="125"/>
      <c r="B231" s="122"/>
      <c r="C231" s="122"/>
      <c r="D231" s="122"/>
      <c r="E231" s="147" t="s">
        <v>282</v>
      </c>
      <c r="F231" s="148"/>
      <c r="G231" s="170"/>
      <c r="H231" s="174"/>
      <c r="I231" s="174"/>
    </row>
    <row r="232" spans="1:9" ht="14.25" customHeight="1">
      <c r="A232" s="125">
        <v>2841</v>
      </c>
      <c r="B232" s="122" t="s">
        <v>741</v>
      </c>
      <c r="C232" s="122">
        <v>4</v>
      </c>
      <c r="D232" s="122">
        <v>1</v>
      </c>
      <c r="E232" s="147" t="s">
        <v>143</v>
      </c>
      <c r="F232" s="178"/>
      <c r="G232" s="170">
        <v>0</v>
      </c>
      <c r="H232" s="170">
        <v>0</v>
      </c>
      <c r="I232" s="170"/>
    </row>
    <row r="233" spans="1:9" ht="29.25" customHeight="1">
      <c r="A233" s="125">
        <v>2842</v>
      </c>
      <c r="B233" s="122" t="s">
        <v>741</v>
      </c>
      <c r="C233" s="122">
        <v>4</v>
      </c>
      <c r="D233" s="122">
        <v>2</v>
      </c>
      <c r="E233" s="147" t="s">
        <v>144</v>
      </c>
      <c r="F233" s="178"/>
      <c r="G233" s="170">
        <v>0</v>
      </c>
      <c r="H233" s="170"/>
      <c r="I233" s="170"/>
    </row>
    <row r="234" spans="1:9" ht="18">
      <c r="A234" s="125">
        <v>2843</v>
      </c>
      <c r="B234" s="122" t="s">
        <v>741</v>
      </c>
      <c r="C234" s="122">
        <v>4</v>
      </c>
      <c r="D234" s="122">
        <v>3</v>
      </c>
      <c r="E234" s="147" t="s">
        <v>142</v>
      </c>
      <c r="F234" s="177" t="s">
        <v>573</v>
      </c>
      <c r="G234" s="170">
        <v>0</v>
      </c>
      <c r="H234" s="170"/>
      <c r="I234" s="170"/>
    </row>
    <row r="235" spans="1:9" ht="28.5" customHeight="1">
      <c r="A235" s="125">
        <v>2850</v>
      </c>
      <c r="B235" s="122" t="s">
        <v>741</v>
      </c>
      <c r="C235" s="122">
        <v>5</v>
      </c>
      <c r="D235" s="122">
        <v>0</v>
      </c>
      <c r="E235" s="150" t="s">
        <v>145</v>
      </c>
      <c r="F235" s="178" t="s">
        <v>575</v>
      </c>
      <c r="G235" s="170">
        <v>0</v>
      </c>
      <c r="H235" s="170">
        <v>0</v>
      </c>
      <c r="I235" s="170">
        <v>0</v>
      </c>
    </row>
    <row r="236" spans="1:9" s="173" customFormat="1" ht="12.75" customHeight="1">
      <c r="A236" s="125"/>
      <c r="B236" s="122"/>
      <c r="C236" s="122"/>
      <c r="D236" s="122"/>
      <c r="E236" s="147" t="s">
        <v>282</v>
      </c>
      <c r="F236" s="148"/>
      <c r="G236" s="170"/>
      <c r="H236" s="174"/>
      <c r="I236" s="174"/>
    </row>
    <row r="237" spans="1:9" ht="24.75" customHeight="1">
      <c r="A237" s="125">
        <v>2851</v>
      </c>
      <c r="B237" s="122" t="s">
        <v>741</v>
      </c>
      <c r="C237" s="122">
        <v>5</v>
      </c>
      <c r="D237" s="122">
        <v>1</v>
      </c>
      <c r="E237" s="151" t="s">
        <v>145</v>
      </c>
      <c r="F237" s="177" t="s">
        <v>576</v>
      </c>
      <c r="G237" s="170">
        <v>0</v>
      </c>
      <c r="H237" s="170"/>
      <c r="I237" s="170"/>
    </row>
    <row r="238" spans="1:9" ht="16.5" customHeight="1">
      <c r="A238" s="125">
        <v>2860</v>
      </c>
      <c r="B238" s="122" t="s">
        <v>741</v>
      </c>
      <c r="C238" s="122">
        <v>6</v>
      </c>
      <c r="D238" s="122">
        <v>0</v>
      </c>
      <c r="E238" s="150" t="s">
        <v>146</v>
      </c>
      <c r="F238" s="178" t="s">
        <v>944</v>
      </c>
      <c r="G238" s="170">
        <v>0</v>
      </c>
      <c r="H238" s="170">
        <v>0</v>
      </c>
      <c r="I238" s="170">
        <v>0</v>
      </c>
    </row>
    <row r="239" spans="1:9" s="173" customFormat="1" ht="12.75" customHeight="1">
      <c r="A239" s="125"/>
      <c r="B239" s="122"/>
      <c r="C239" s="122"/>
      <c r="D239" s="122"/>
      <c r="E239" s="147" t="s">
        <v>282</v>
      </c>
      <c r="F239" s="148"/>
      <c r="G239" s="170"/>
      <c r="H239" s="174"/>
      <c r="I239" s="174"/>
    </row>
    <row r="240" spans="1:9" ht="15.75" customHeight="1">
      <c r="A240" s="125">
        <v>2861</v>
      </c>
      <c r="B240" s="122" t="s">
        <v>741</v>
      </c>
      <c r="C240" s="122">
        <v>6</v>
      </c>
      <c r="D240" s="122">
        <v>1</v>
      </c>
      <c r="E240" s="151" t="s">
        <v>146</v>
      </c>
      <c r="F240" s="177" t="s">
        <v>945</v>
      </c>
      <c r="G240" s="170">
        <v>0</v>
      </c>
      <c r="H240" s="170"/>
      <c r="I240" s="170"/>
    </row>
    <row r="241" spans="1:9" s="171" customFormat="1" ht="39.75" customHeight="1">
      <c r="A241" s="116">
        <v>2900</v>
      </c>
      <c r="B241" s="122" t="s">
        <v>313</v>
      </c>
      <c r="C241" s="122">
        <v>0</v>
      </c>
      <c r="D241" s="122">
        <v>0</v>
      </c>
      <c r="E241" s="146" t="s">
        <v>147</v>
      </c>
      <c r="F241" s="113" t="s">
        <v>946</v>
      </c>
      <c r="G241" s="170">
        <v>19500</v>
      </c>
      <c r="H241" s="170">
        <v>19500</v>
      </c>
      <c r="I241" s="170">
        <v>0</v>
      </c>
    </row>
    <row r="242" spans="1:9" ht="14.25" customHeight="1">
      <c r="A242" s="125"/>
      <c r="B242" s="122"/>
      <c r="C242" s="122"/>
      <c r="D242" s="122"/>
      <c r="E242" s="147" t="s">
        <v>1222</v>
      </c>
      <c r="F242" s="172"/>
      <c r="G242" s="170"/>
      <c r="H242" s="170"/>
      <c r="I242" s="170"/>
    </row>
    <row r="243" spans="1:9" ht="15.75" customHeight="1">
      <c r="A243" s="125">
        <v>2910</v>
      </c>
      <c r="B243" s="122" t="s">
        <v>313</v>
      </c>
      <c r="C243" s="122">
        <v>1</v>
      </c>
      <c r="D243" s="122">
        <v>0</v>
      </c>
      <c r="E243" s="148" t="s">
        <v>148</v>
      </c>
      <c r="F243" s="148" t="s">
        <v>947</v>
      </c>
      <c r="G243" s="170">
        <v>18000</v>
      </c>
      <c r="H243" s="170">
        <v>18000</v>
      </c>
      <c r="I243" s="170">
        <v>0</v>
      </c>
    </row>
    <row r="244" spans="1:9" s="173" customFormat="1" ht="12.75" customHeight="1">
      <c r="A244" s="125"/>
      <c r="B244" s="122"/>
      <c r="C244" s="122"/>
      <c r="D244" s="122"/>
      <c r="E244" s="147" t="s">
        <v>282</v>
      </c>
      <c r="F244" s="148"/>
      <c r="G244" s="170"/>
      <c r="H244" s="174"/>
      <c r="I244" s="174"/>
    </row>
    <row r="245" spans="1:9" ht="18">
      <c r="A245" s="125">
        <v>2911</v>
      </c>
      <c r="B245" s="122" t="s">
        <v>313</v>
      </c>
      <c r="C245" s="122">
        <v>1</v>
      </c>
      <c r="D245" s="122">
        <v>1</v>
      </c>
      <c r="E245" s="147" t="s">
        <v>149</v>
      </c>
      <c r="F245" s="177" t="s">
        <v>949</v>
      </c>
      <c r="G245" s="170">
        <v>18000</v>
      </c>
      <c r="H245" s="170">
        <v>18000</v>
      </c>
      <c r="I245" s="170">
        <v>0</v>
      </c>
    </row>
    <row r="246" spans="1:9" ht="18">
      <c r="A246" s="125">
        <v>2912</v>
      </c>
      <c r="B246" s="122" t="s">
        <v>313</v>
      </c>
      <c r="C246" s="122">
        <v>1</v>
      </c>
      <c r="D246" s="122">
        <v>2</v>
      </c>
      <c r="E246" s="147" t="s">
        <v>150</v>
      </c>
      <c r="F246" s="177" t="s">
        <v>950</v>
      </c>
      <c r="G246" s="170">
        <v>0</v>
      </c>
      <c r="H246" s="170"/>
      <c r="I246" s="170"/>
    </row>
    <row r="247" spans="1:9" ht="18">
      <c r="A247" s="125">
        <v>2920</v>
      </c>
      <c r="B247" s="122" t="s">
        <v>313</v>
      </c>
      <c r="C247" s="122">
        <v>2</v>
      </c>
      <c r="D247" s="122">
        <v>0</v>
      </c>
      <c r="E247" s="148" t="s">
        <v>151</v>
      </c>
      <c r="F247" s="148" t="s">
        <v>951</v>
      </c>
      <c r="G247" s="170">
        <v>1500</v>
      </c>
      <c r="H247" s="170">
        <v>1500</v>
      </c>
      <c r="I247" s="170">
        <v>0</v>
      </c>
    </row>
    <row r="248" spans="1:9" s="173" customFormat="1" ht="13.5" customHeight="1">
      <c r="A248" s="125"/>
      <c r="B248" s="122"/>
      <c r="C248" s="122"/>
      <c r="D248" s="122"/>
      <c r="E248" s="147" t="s">
        <v>282</v>
      </c>
      <c r="F248" s="148"/>
      <c r="G248" s="170"/>
      <c r="H248" s="174"/>
      <c r="I248" s="174"/>
    </row>
    <row r="249" spans="1:9" ht="18">
      <c r="A249" s="125">
        <v>2921</v>
      </c>
      <c r="B249" s="122" t="s">
        <v>313</v>
      </c>
      <c r="C249" s="122">
        <v>2</v>
      </c>
      <c r="D249" s="122">
        <v>1</v>
      </c>
      <c r="E249" s="147" t="s">
        <v>152</v>
      </c>
      <c r="F249" s="177" t="s">
        <v>952</v>
      </c>
      <c r="G249" s="170">
        <v>0</v>
      </c>
      <c r="H249" s="170"/>
      <c r="I249" s="170">
        <v>0</v>
      </c>
    </row>
    <row r="250" spans="1:9" ht="18">
      <c r="A250" s="125">
        <v>2922</v>
      </c>
      <c r="B250" s="122" t="s">
        <v>313</v>
      </c>
      <c r="C250" s="122">
        <v>2</v>
      </c>
      <c r="D250" s="122">
        <v>2</v>
      </c>
      <c r="E250" s="147" t="s">
        <v>153</v>
      </c>
      <c r="F250" s="177" t="s">
        <v>953</v>
      </c>
      <c r="G250" s="170">
        <v>1500</v>
      </c>
      <c r="H250" s="170">
        <v>1500</v>
      </c>
      <c r="I250" s="170"/>
    </row>
    <row r="251" spans="1:9" ht="30">
      <c r="A251" s="125">
        <v>2930</v>
      </c>
      <c r="B251" s="122" t="s">
        <v>313</v>
      </c>
      <c r="C251" s="122">
        <v>3</v>
      </c>
      <c r="D251" s="122">
        <v>0</v>
      </c>
      <c r="E251" s="148" t="s">
        <v>154</v>
      </c>
      <c r="F251" s="148" t="s">
        <v>954</v>
      </c>
      <c r="G251" s="170">
        <v>0</v>
      </c>
      <c r="H251" s="170">
        <v>0</v>
      </c>
      <c r="I251" s="170">
        <v>0</v>
      </c>
    </row>
    <row r="252" spans="1:9" s="173" customFormat="1" ht="13.5" customHeight="1">
      <c r="A252" s="125"/>
      <c r="B252" s="122"/>
      <c r="C252" s="122"/>
      <c r="D252" s="122"/>
      <c r="E252" s="147" t="s">
        <v>282</v>
      </c>
      <c r="F252" s="148"/>
      <c r="G252" s="170"/>
      <c r="H252" s="174"/>
      <c r="I252" s="174"/>
    </row>
    <row r="253" spans="1:9" ht="30">
      <c r="A253" s="125">
        <v>2931</v>
      </c>
      <c r="B253" s="122" t="s">
        <v>313</v>
      </c>
      <c r="C253" s="122">
        <v>3</v>
      </c>
      <c r="D253" s="122">
        <v>1</v>
      </c>
      <c r="E253" s="147" t="s">
        <v>155</v>
      </c>
      <c r="F253" s="177" t="s">
        <v>1287</v>
      </c>
      <c r="G253" s="170">
        <v>0</v>
      </c>
      <c r="H253" s="170"/>
      <c r="I253" s="170"/>
    </row>
    <row r="254" spans="1:9" ht="18">
      <c r="A254" s="125">
        <v>2932</v>
      </c>
      <c r="B254" s="122" t="s">
        <v>313</v>
      </c>
      <c r="C254" s="122">
        <v>3</v>
      </c>
      <c r="D254" s="122">
        <v>2</v>
      </c>
      <c r="E254" s="147" t="s">
        <v>156</v>
      </c>
      <c r="F254" s="177"/>
      <c r="G254" s="170">
        <v>0</v>
      </c>
      <c r="H254" s="170">
        <v>0</v>
      </c>
      <c r="I254" s="170"/>
    </row>
    <row r="255" spans="1:9" ht="18">
      <c r="A255" s="125">
        <v>2940</v>
      </c>
      <c r="B255" s="122" t="s">
        <v>313</v>
      </c>
      <c r="C255" s="122">
        <v>4</v>
      </c>
      <c r="D255" s="122">
        <v>0</v>
      </c>
      <c r="E255" s="148" t="s">
        <v>157</v>
      </c>
      <c r="F255" s="148" t="s">
        <v>745</v>
      </c>
      <c r="G255" s="170">
        <v>0</v>
      </c>
      <c r="H255" s="170">
        <v>0</v>
      </c>
      <c r="I255" s="170">
        <v>0</v>
      </c>
    </row>
    <row r="256" spans="1:9" s="173" customFormat="1" ht="12" customHeight="1">
      <c r="A256" s="125"/>
      <c r="B256" s="122"/>
      <c r="C256" s="122"/>
      <c r="D256" s="122"/>
      <c r="E256" s="147" t="s">
        <v>282</v>
      </c>
      <c r="F256" s="148"/>
      <c r="G256" s="170"/>
      <c r="H256" s="174"/>
      <c r="I256" s="174"/>
    </row>
    <row r="257" spans="1:9" ht="18">
      <c r="A257" s="125">
        <v>2941</v>
      </c>
      <c r="B257" s="122" t="s">
        <v>313</v>
      </c>
      <c r="C257" s="122">
        <v>4</v>
      </c>
      <c r="D257" s="122">
        <v>1</v>
      </c>
      <c r="E257" s="147" t="s">
        <v>158</v>
      </c>
      <c r="F257" s="177" t="s">
        <v>746</v>
      </c>
      <c r="G257" s="170">
        <v>0</v>
      </c>
      <c r="H257" s="170">
        <v>0</v>
      </c>
      <c r="I257" s="170"/>
    </row>
    <row r="258" spans="1:9" ht="18">
      <c r="A258" s="125">
        <v>2942</v>
      </c>
      <c r="B258" s="122" t="s">
        <v>313</v>
      </c>
      <c r="C258" s="122">
        <v>4</v>
      </c>
      <c r="D258" s="122">
        <v>2</v>
      </c>
      <c r="E258" s="147" t="s">
        <v>159</v>
      </c>
      <c r="F258" s="177" t="s">
        <v>747</v>
      </c>
      <c r="G258" s="170">
        <v>0</v>
      </c>
      <c r="H258" s="170"/>
      <c r="I258" s="170"/>
    </row>
    <row r="259" spans="1:9" ht="18">
      <c r="A259" s="125">
        <v>2950</v>
      </c>
      <c r="B259" s="122" t="s">
        <v>313</v>
      </c>
      <c r="C259" s="122">
        <v>5</v>
      </c>
      <c r="D259" s="122">
        <v>0</v>
      </c>
      <c r="E259" s="148" t="s">
        <v>160</v>
      </c>
      <c r="F259" s="148" t="s">
        <v>749</v>
      </c>
      <c r="G259" s="170">
        <v>0</v>
      </c>
      <c r="H259" s="170">
        <v>0</v>
      </c>
      <c r="I259" s="170">
        <v>0</v>
      </c>
    </row>
    <row r="260" spans="1:9" s="173" customFormat="1" ht="12" customHeight="1">
      <c r="A260" s="125"/>
      <c r="B260" s="122"/>
      <c r="C260" s="122"/>
      <c r="D260" s="122"/>
      <c r="E260" s="147" t="s">
        <v>282</v>
      </c>
      <c r="F260" s="148"/>
      <c r="G260" s="170"/>
      <c r="H260" s="174"/>
      <c r="I260" s="174"/>
    </row>
    <row r="261" spans="1:9" ht="18">
      <c r="A261" s="125">
        <v>2951</v>
      </c>
      <c r="B261" s="122" t="s">
        <v>313</v>
      </c>
      <c r="C261" s="122">
        <v>5</v>
      </c>
      <c r="D261" s="122">
        <v>1</v>
      </c>
      <c r="E261" s="147" t="s">
        <v>161</v>
      </c>
      <c r="F261" s="148"/>
      <c r="G261" s="170">
        <v>0</v>
      </c>
      <c r="H261" s="170">
        <v>0</v>
      </c>
      <c r="I261" s="170">
        <v>0</v>
      </c>
    </row>
    <row r="262" spans="1:9" ht="18">
      <c r="A262" s="125">
        <v>2952</v>
      </c>
      <c r="B262" s="122" t="s">
        <v>313</v>
      </c>
      <c r="C262" s="122">
        <v>5</v>
      </c>
      <c r="D262" s="122">
        <v>2</v>
      </c>
      <c r="E262" s="147" t="s">
        <v>162</v>
      </c>
      <c r="F262" s="177" t="s">
        <v>750</v>
      </c>
      <c r="G262" s="170">
        <v>0</v>
      </c>
      <c r="H262" s="170"/>
      <c r="I262" s="170"/>
    </row>
    <row r="263" spans="1:9" ht="18">
      <c r="A263" s="125">
        <v>2960</v>
      </c>
      <c r="B263" s="122" t="s">
        <v>313</v>
      </c>
      <c r="C263" s="122">
        <v>6</v>
      </c>
      <c r="D263" s="122">
        <v>0</v>
      </c>
      <c r="E263" s="148" t="s">
        <v>163</v>
      </c>
      <c r="F263" s="148" t="s">
        <v>752</v>
      </c>
      <c r="G263" s="170">
        <v>0</v>
      </c>
      <c r="H263" s="170">
        <v>0</v>
      </c>
      <c r="I263" s="170">
        <v>0</v>
      </c>
    </row>
    <row r="264" spans="1:9" s="173" customFormat="1" ht="12.75" customHeight="1">
      <c r="A264" s="125"/>
      <c r="B264" s="122"/>
      <c r="C264" s="122"/>
      <c r="D264" s="122"/>
      <c r="E264" s="147" t="s">
        <v>282</v>
      </c>
      <c r="F264" s="148"/>
      <c r="G264" s="170"/>
      <c r="H264" s="174"/>
      <c r="I264" s="174"/>
    </row>
    <row r="265" spans="1:9" ht="18">
      <c r="A265" s="125">
        <v>2961</v>
      </c>
      <c r="B265" s="122" t="s">
        <v>313</v>
      </c>
      <c r="C265" s="122">
        <v>6</v>
      </c>
      <c r="D265" s="122">
        <v>1</v>
      </c>
      <c r="E265" s="147" t="s">
        <v>163</v>
      </c>
      <c r="F265" s="177" t="s">
        <v>753</v>
      </c>
      <c r="G265" s="170">
        <v>0</v>
      </c>
      <c r="H265" s="170">
        <v>0</v>
      </c>
      <c r="I265" s="170"/>
    </row>
    <row r="266" spans="1:9" ht="30">
      <c r="A266" s="125">
        <v>2970</v>
      </c>
      <c r="B266" s="122" t="s">
        <v>313</v>
      </c>
      <c r="C266" s="122">
        <v>7</v>
      </c>
      <c r="D266" s="122">
        <v>0</v>
      </c>
      <c r="E266" s="148" t="s">
        <v>164</v>
      </c>
      <c r="F266" s="148" t="s">
        <v>755</v>
      </c>
      <c r="G266" s="170">
        <v>0</v>
      </c>
      <c r="H266" s="170">
        <v>0</v>
      </c>
      <c r="I266" s="170">
        <v>0</v>
      </c>
    </row>
    <row r="267" spans="1:9" s="173" customFormat="1" ht="12.75" customHeight="1">
      <c r="A267" s="125"/>
      <c r="B267" s="122"/>
      <c r="C267" s="122"/>
      <c r="D267" s="122"/>
      <c r="E267" s="147" t="s">
        <v>282</v>
      </c>
      <c r="F267" s="148"/>
      <c r="G267" s="170"/>
      <c r="H267" s="174"/>
      <c r="I267" s="174"/>
    </row>
    <row r="268" spans="1:9" ht="30">
      <c r="A268" s="125">
        <v>2971</v>
      </c>
      <c r="B268" s="122" t="s">
        <v>313</v>
      </c>
      <c r="C268" s="122">
        <v>7</v>
      </c>
      <c r="D268" s="122">
        <v>1</v>
      </c>
      <c r="E268" s="147" t="s">
        <v>164</v>
      </c>
      <c r="F268" s="177" t="s">
        <v>755</v>
      </c>
      <c r="G268" s="170">
        <v>0</v>
      </c>
      <c r="H268" s="170"/>
      <c r="I268" s="170"/>
    </row>
    <row r="269" spans="1:9" ht="18">
      <c r="A269" s="125">
        <v>2980</v>
      </c>
      <c r="B269" s="122" t="s">
        <v>313</v>
      </c>
      <c r="C269" s="122">
        <v>8</v>
      </c>
      <c r="D269" s="122">
        <v>0</v>
      </c>
      <c r="E269" s="148" t="s">
        <v>165</v>
      </c>
      <c r="F269" s="148" t="s">
        <v>831</v>
      </c>
      <c r="G269" s="170">
        <v>0</v>
      </c>
      <c r="H269" s="170">
        <v>0</v>
      </c>
      <c r="I269" s="170">
        <v>0</v>
      </c>
    </row>
    <row r="270" spans="1:9" s="173" customFormat="1" ht="12.75" customHeight="1">
      <c r="A270" s="125"/>
      <c r="B270" s="122"/>
      <c r="C270" s="122"/>
      <c r="D270" s="122"/>
      <c r="E270" s="147" t="s">
        <v>282</v>
      </c>
      <c r="F270" s="148"/>
      <c r="G270" s="170"/>
      <c r="H270" s="174"/>
      <c r="I270" s="174"/>
    </row>
    <row r="271" spans="1:9" ht="18">
      <c r="A271" s="125">
        <v>2981</v>
      </c>
      <c r="B271" s="122" t="s">
        <v>313</v>
      </c>
      <c r="C271" s="122">
        <v>8</v>
      </c>
      <c r="D271" s="122">
        <v>1</v>
      </c>
      <c r="E271" s="147" t="s">
        <v>165</v>
      </c>
      <c r="F271" s="177" t="s">
        <v>832</v>
      </c>
      <c r="G271" s="170">
        <v>0</v>
      </c>
      <c r="H271" s="170"/>
      <c r="I271" s="170">
        <v>0</v>
      </c>
    </row>
    <row r="272" spans="1:9" s="171" customFormat="1" ht="39" customHeight="1">
      <c r="A272" s="116">
        <v>3000</v>
      </c>
      <c r="B272" s="122" t="s">
        <v>551</v>
      </c>
      <c r="C272" s="122">
        <v>0</v>
      </c>
      <c r="D272" s="122">
        <v>0</v>
      </c>
      <c r="E272" s="146" t="s">
        <v>166</v>
      </c>
      <c r="F272" s="113" t="s">
        <v>833</v>
      </c>
      <c r="G272" s="170">
        <v>3300</v>
      </c>
      <c r="H272" s="170">
        <v>3300</v>
      </c>
      <c r="I272" s="170">
        <v>0</v>
      </c>
    </row>
    <row r="273" spans="1:9" ht="13.5" customHeight="1">
      <c r="A273" s="125"/>
      <c r="B273" s="122"/>
      <c r="C273" s="122"/>
      <c r="D273" s="122"/>
      <c r="E273" s="147" t="s">
        <v>1222</v>
      </c>
      <c r="F273" s="172"/>
      <c r="G273" s="170"/>
      <c r="H273" s="170"/>
      <c r="I273" s="170"/>
    </row>
    <row r="274" spans="1:9" ht="18">
      <c r="A274" s="125">
        <v>3010</v>
      </c>
      <c r="B274" s="122" t="s">
        <v>551</v>
      </c>
      <c r="C274" s="122">
        <v>1</v>
      </c>
      <c r="D274" s="122">
        <v>0</v>
      </c>
      <c r="E274" s="148" t="s">
        <v>167</v>
      </c>
      <c r="F274" s="148" t="s">
        <v>834</v>
      </c>
      <c r="G274" s="170">
        <v>0</v>
      </c>
      <c r="H274" s="170">
        <v>0</v>
      </c>
      <c r="I274" s="170">
        <v>0</v>
      </c>
    </row>
    <row r="275" spans="1:9" s="173" customFormat="1" ht="12.75" customHeight="1">
      <c r="A275" s="125"/>
      <c r="B275" s="122"/>
      <c r="C275" s="122"/>
      <c r="D275" s="122"/>
      <c r="E275" s="147" t="s">
        <v>282</v>
      </c>
      <c r="F275" s="148"/>
      <c r="G275" s="170"/>
      <c r="H275" s="174"/>
      <c r="I275" s="174"/>
    </row>
    <row r="276" spans="1:9" ht="18">
      <c r="A276" s="125">
        <v>3011</v>
      </c>
      <c r="B276" s="122" t="s">
        <v>551</v>
      </c>
      <c r="C276" s="122">
        <v>1</v>
      </c>
      <c r="D276" s="122">
        <v>1</v>
      </c>
      <c r="E276" s="147" t="s">
        <v>168</v>
      </c>
      <c r="F276" s="177" t="s">
        <v>836</v>
      </c>
      <c r="G276" s="170">
        <v>0</v>
      </c>
      <c r="H276" s="170"/>
      <c r="I276" s="170"/>
    </row>
    <row r="277" spans="1:9" ht="18">
      <c r="A277" s="125">
        <v>3012</v>
      </c>
      <c r="B277" s="122" t="s">
        <v>551</v>
      </c>
      <c r="C277" s="122">
        <v>1</v>
      </c>
      <c r="D277" s="122">
        <v>2</v>
      </c>
      <c r="E277" s="147" t="s">
        <v>169</v>
      </c>
      <c r="F277" s="177" t="s">
        <v>838</v>
      </c>
      <c r="G277" s="170">
        <v>0</v>
      </c>
      <c r="H277" s="170"/>
      <c r="I277" s="170"/>
    </row>
    <row r="278" spans="1:9" ht="18">
      <c r="A278" s="125">
        <v>3020</v>
      </c>
      <c r="B278" s="122" t="s">
        <v>551</v>
      </c>
      <c r="C278" s="122">
        <v>2</v>
      </c>
      <c r="D278" s="122">
        <v>0</v>
      </c>
      <c r="E278" s="148" t="s">
        <v>170</v>
      </c>
      <c r="F278" s="148" t="s">
        <v>840</v>
      </c>
      <c r="G278" s="170">
        <v>0</v>
      </c>
      <c r="H278" s="170">
        <v>0</v>
      </c>
      <c r="I278" s="170">
        <v>0</v>
      </c>
    </row>
    <row r="279" spans="1:9" s="173" customFormat="1" ht="12.75" customHeight="1">
      <c r="A279" s="125"/>
      <c r="B279" s="122"/>
      <c r="C279" s="122"/>
      <c r="D279" s="122"/>
      <c r="E279" s="147" t="s">
        <v>282</v>
      </c>
      <c r="F279" s="148"/>
      <c r="G279" s="170"/>
      <c r="H279" s="174"/>
      <c r="I279" s="174"/>
    </row>
    <row r="280" spans="1:9" ht="18">
      <c r="A280" s="125">
        <v>3021</v>
      </c>
      <c r="B280" s="122" t="s">
        <v>551</v>
      </c>
      <c r="C280" s="122">
        <v>2</v>
      </c>
      <c r="D280" s="122">
        <v>1</v>
      </c>
      <c r="E280" s="147" t="s">
        <v>170</v>
      </c>
      <c r="F280" s="177" t="s">
        <v>841</v>
      </c>
      <c r="G280" s="170">
        <v>0</v>
      </c>
      <c r="H280" s="170"/>
      <c r="I280" s="170"/>
    </row>
    <row r="281" spans="1:9" ht="18">
      <c r="A281" s="125">
        <v>3030</v>
      </c>
      <c r="B281" s="122" t="s">
        <v>551</v>
      </c>
      <c r="C281" s="122">
        <v>3</v>
      </c>
      <c r="D281" s="122">
        <v>0</v>
      </c>
      <c r="E281" s="148" t="s">
        <v>171</v>
      </c>
      <c r="F281" s="148" t="s">
        <v>535</v>
      </c>
      <c r="G281" s="170">
        <v>700</v>
      </c>
      <c r="H281" s="170">
        <v>700</v>
      </c>
      <c r="I281" s="170">
        <v>0</v>
      </c>
    </row>
    <row r="282" spans="1:9" s="173" customFormat="1" ht="18">
      <c r="A282" s="125"/>
      <c r="B282" s="122"/>
      <c r="C282" s="122"/>
      <c r="D282" s="122"/>
      <c r="E282" s="147" t="s">
        <v>282</v>
      </c>
      <c r="F282" s="148"/>
      <c r="G282" s="170"/>
      <c r="H282" s="174"/>
      <c r="I282" s="174"/>
    </row>
    <row r="283" spans="1:9" s="173" customFormat="1" ht="18">
      <c r="A283" s="125">
        <v>3031</v>
      </c>
      <c r="B283" s="122" t="s">
        <v>551</v>
      </c>
      <c r="C283" s="122">
        <v>3</v>
      </c>
      <c r="D283" s="122" t="s">
        <v>789</v>
      </c>
      <c r="E283" s="147" t="s">
        <v>171</v>
      </c>
      <c r="F283" s="148"/>
      <c r="G283" s="170">
        <v>700</v>
      </c>
      <c r="H283" s="170">
        <v>700</v>
      </c>
      <c r="I283" s="174"/>
    </row>
    <row r="284" spans="1:9" ht="18">
      <c r="A284" s="125">
        <v>3040</v>
      </c>
      <c r="B284" s="122" t="s">
        <v>551</v>
      </c>
      <c r="C284" s="122">
        <v>4</v>
      </c>
      <c r="D284" s="122">
        <v>0</v>
      </c>
      <c r="E284" s="148" t="s">
        <v>172</v>
      </c>
      <c r="F284" s="148" t="s">
        <v>537</v>
      </c>
      <c r="G284" s="170">
        <v>0</v>
      </c>
      <c r="H284" s="170">
        <v>0</v>
      </c>
      <c r="I284" s="170">
        <v>0</v>
      </c>
    </row>
    <row r="285" spans="1:9" s="173" customFormat="1" ht="13.5" customHeight="1">
      <c r="A285" s="125"/>
      <c r="B285" s="122"/>
      <c r="C285" s="122"/>
      <c r="D285" s="122"/>
      <c r="E285" s="147" t="s">
        <v>282</v>
      </c>
      <c r="F285" s="148"/>
      <c r="G285" s="170"/>
      <c r="H285" s="174"/>
      <c r="I285" s="174"/>
    </row>
    <row r="286" spans="1:9" ht="18">
      <c r="A286" s="125">
        <v>3041</v>
      </c>
      <c r="B286" s="122" t="s">
        <v>551</v>
      </c>
      <c r="C286" s="122">
        <v>4</v>
      </c>
      <c r="D286" s="122">
        <v>1</v>
      </c>
      <c r="E286" s="147" t="s">
        <v>172</v>
      </c>
      <c r="F286" s="177" t="s">
        <v>538</v>
      </c>
      <c r="G286" s="170">
        <v>0</v>
      </c>
      <c r="H286" s="170">
        <v>0</v>
      </c>
      <c r="I286" s="170"/>
    </row>
    <row r="287" spans="1:9" ht="18">
      <c r="A287" s="125">
        <v>3050</v>
      </c>
      <c r="B287" s="122" t="s">
        <v>551</v>
      </c>
      <c r="C287" s="122">
        <v>5</v>
      </c>
      <c r="D287" s="122">
        <v>0</v>
      </c>
      <c r="E287" s="148" t="s">
        <v>173</v>
      </c>
      <c r="F287" s="148" t="s">
        <v>540</v>
      </c>
      <c r="G287" s="170">
        <v>0</v>
      </c>
      <c r="H287" s="170">
        <v>0</v>
      </c>
      <c r="I287" s="170">
        <v>0</v>
      </c>
    </row>
    <row r="288" spans="1:9" s="173" customFormat="1" ht="12.75" customHeight="1">
      <c r="A288" s="125"/>
      <c r="B288" s="122"/>
      <c r="C288" s="122"/>
      <c r="D288" s="122"/>
      <c r="E288" s="147" t="s">
        <v>282</v>
      </c>
      <c r="F288" s="148"/>
      <c r="G288" s="170"/>
      <c r="H288" s="174"/>
      <c r="I288" s="174"/>
    </row>
    <row r="289" spans="1:9" ht="18">
      <c r="A289" s="125">
        <v>3051</v>
      </c>
      <c r="B289" s="122" t="s">
        <v>551</v>
      </c>
      <c r="C289" s="122">
        <v>5</v>
      </c>
      <c r="D289" s="122">
        <v>1</v>
      </c>
      <c r="E289" s="147" t="s">
        <v>173</v>
      </c>
      <c r="F289" s="177" t="s">
        <v>540</v>
      </c>
      <c r="G289" s="170">
        <v>0</v>
      </c>
      <c r="H289" s="170">
        <v>0</v>
      </c>
      <c r="I289" s="170"/>
    </row>
    <row r="290" spans="1:9" ht="18">
      <c r="A290" s="125">
        <v>3060</v>
      </c>
      <c r="B290" s="122" t="s">
        <v>551</v>
      </c>
      <c r="C290" s="122">
        <v>6</v>
      </c>
      <c r="D290" s="122">
        <v>0</v>
      </c>
      <c r="E290" s="148" t="s">
        <v>174</v>
      </c>
      <c r="F290" s="148" t="s">
        <v>542</v>
      </c>
      <c r="G290" s="170">
        <v>0</v>
      </c>
      <c r="H290" s="170">
        <v>0</v>
      </c>
      <c r="I290" s="170">
        <v>0</v>
      </c>
    </row>
    <row r="291" spans="1:9" s="173" customFormat="1" ht="12.75" customHeight="1">
      <c r="A291" s="125"/>
      <c r="B291" s="122"/>
      <c r="C291" s="122"/>
      <c r="D291" s="122"/>
      <c r="E291" s="147" t="s">
        <v>282</v>
      </c>
      <c r="F291" s="148"/>
      <c r="G291" s="170"/>
      <c r="H291" s="174"/>
      <c r="I291" s="174"/>
    </row>
    <row r="292" spans="1:9" ht="18">
      <c r="A292" s="125">
        <v>3061</v>
      </c>
      <c r="B292" s="122" t="s">
        <v>551</v>
      </c>
      <c r="C292" s="122">
        <v>6</v>
      </c>
      <c r="D292" s="122">
        <v>1</v>
      </c>
      <c r="E292" s="147" t="s">
        <v>174</v>
      </c>
      <c r="F292" s="177" t="s">
        <v>542</v>
      </c>
      <c r="G292" s="170">
        <v>0</v>
      </c>
      <c r="H292" s="170"/>
      <c r="I292" s="170"/>
    </row>
    <row r="293" spans="1:9" ht="26.25" customHeight="1">
      <c r="A293" s="125">
        <v>3070</v>
      </c>
      <c r="B293" s="122" t="s">
        <v>551</v>
      </c>
      <c r="C293" s="122">
        <v>7</v>
      </c>
      <c r="D293" s="122">
        <v>0</v>
      </c>
      <c r="E293" s="148" t="s">
        <v>175</v>
      </c>
      <c r="F293" s="148" t="s">
        <v>675</v>
      </c>
      <c r="G293" s="170">
        <v>2600</v>
      </c>
      <c r="H293" s="170">
        <v>2600</v>
      </c>
      <c r="I293" s="170">
        <v>0</v>
      </c>
    </row>
    <row r="294" spans="1:9" s="173" customFormat="1" ht="9" customHeight="1" hidden="1">
      <c r="A294" s="125"/>
      <c r="B294" s="122"/>
      <c r="C294" s="122"/>
      <c r="D294" s="122"/>
      <c r="E294" s="147" t="s">
        <v>282</v>
      </c>
      <c r="F294" s="148"/>
      <c r="G294" s="170"/>
      <c r="H294" s="174"/>
      <c r="I294" s="174"/>
    </row>
    <row r="295" spans="1:9" ht="30">
      <c r="A295" s="125">
        <v>3071</v>
      </c>
      <c r="B295" s="122" t="s">
        <v>551</v>
      </c>
      <c r="C295" s="122">
        <v>7</v>
      </c>
      <c r="D295" s="122">
        <v>1</v>
      </c>
      <c r="E295" s="147" t="s">
        <v>175</v>
      </c>
      <c r="F295" s="177" t="s">
        <v>636</v>
      </c>
      <c r="G295" s="170">
        <v>2600</v>
      </c>
      <c r="H295" s="170">
        <v>2600</v>
      </c>
      <c r="I295" s="170"/>
    </row>
    <row r="296" spans="1:9" ht="30">
      <c r="A296" s="125">
        <v>3080</v>
      </c>
      <c r="B296" s="122" t="s">
        <v>551</v>
      </c>
      <c r="C296" s="122">
        <v>8</v>
      </c>
      <c r="D296" s="122">
        <v>0</v>
      </c>
      <c r="E296" s="148" t="s">
        <v>176</v>
      </c>
      <c r="F296" s="148" t="s">
        <v>638</v>
      </c>
      <c r="G296" s="170">
        <v>0</v>
      </c>
      <c r="H296" s="170">
        <v>0</v>
      </c>
      <c r="I296" s="170">
        <v>0</v>
      </c>
    </row>
    <row r="297" spans="1:9" s="173" customFormat="1" ht="13.5" customHeight="1">
      <c r="A297" s="125"/>
      <c r="B297" s="122"/>
      <c r="C297" s="122"/>
      <c r="D297" s="122"/>
      <c r="E297" s="147" t="s">
        <v>282</v>
      </c>
      <c r="F297" s="148"/>
      <c r="G297" s="170"/>
      <c r="H297" s="174"/>
      <c r="I297" s="174"/>
    </row>
    <row r="298" spans="1:9" ht="30">
      <c r="A298" s="125">
        <v>3081</v>
      </c>
      <c r="B298" s="122" t="s">
        <v>551</v>
      </c>
      <c r="C298" s="122">
        <v>8</v>
      </c>
      <c r="D298" s="122">
        <v>1</v>
      </c>
      <c r="E298" s="147" t="s">
        <v>176</v>
      </c>
      <c r="F298" s="177" t="s">
        <v>639</v>
      </c>
      <c r="G298" s="170">
        <v>0</v>
      </c>
      <c r="H298" s="170"/>
      <c r="I298" s="170"/>
    </row>
    <row r="299" spans="1:9" s="173" customFormat="1" ht="13.5" customHeight="1">
      <c r="A299" s="125"/>
      <c r="B299" s="122"/>
      <c r="C299" s="122"/>
      <c r="D299" s="122"/>
      <c r="E299" s="147" t="s">
        <v>282</v>
      </c>
      <c r="F299" s="148"/>
      <c r="G299" s="170"/>
      <c r="H299" s="174"/>
      <c r="I299" s="174"/>
    </row>
    <row r="300" spans="1:9" ht="25.5" customHeight="1">
      <c r="A300" s="125">
        <v>3090</v>
      </c>
      <c r="B300" s="122" t="s">
        <v>551</v>
      </c>
      <c r="C300" s="122">
        <v>9</v>
      </c>
      <c r="D300" s="122">
        <v>0</v>
      </c>
      <c r="E300" s="148" t="s">
        <v>177</v>
      </c>
      <c r="F300" s="148" t="s">
        <v>633</v>
      </c>
      <c r="G300" s="170">
        <v>0</v>
      </c>
      <c r="H300" s="170">
        <v>0</v>
      </c>
      <c r="I300" s="170">
        <v>0</v>
      </c>
    </row>
    <row r="301" spans="1:9" s="173" customFormat="1" ht="10.5" customHeight="1" hidden="1">
      <c r="A301" s="125"/>
      <c r="B301" s="122"/>
      <c r="C301" s="122"/>
      <c r="D301" s="122"/>
      <c r="E301" s="147" t="s">
        <v>282</v>
      </c>
      <c r="F301" s="148"/>
      <c r="G301" s="170"/>
      <c r="H301" s="174"/>
      <c r="I301" s="174"/>
    </row>
    <row r="302" spans="1:9" ht="26.25" customHeight="1">
      <c r="A302" s="125">
        <v>3091</v>
      </c>
      <c r="B302" s="122" t="s">
        <v>551</v>
      </c>
      <c r="C302" s="122">
        <v>9</v>
      </c>
      <c r="D302" s="122">
        <v>1</v>
      </c>
      <c r="E302" s="147" t="s">
        <v>177</v>
      </c>
      <c r="F302" s="177" t="s">
        <v>634</v>
      </c>
      <c r="G302" s="170">
        <v>0</v>
      </c>
      <c r="H302" s="170"/>
      <c r="I302" s="170"/>
    </row>
    <row r="303" spans="1:9" ht="28.5" customHeight="1">
      <c r="A303" s="125">
        <v>3092</v>
      </c>
      <c r="B303" s="122" t="s">
        <v>551</v>
      </c>
      <c r="C303" s="122">
        <v>9</v>
      </c>
      <c r="D303" s="122">
        <v>2</v>
      </c>
      <c r="E303" s="147" t="s">
        <v>178</v>
      </c>
      <c r="F303" s="177"/>
      <c r="G303" s="170">
        <v>0</v>
      </c>
      <c r="H303" s="170"/>
      <c r="I303" s="170"/>
    </row>
    <row r="304" spans="1:9" s="171" customFormat="1" ht="27.75" customHeight="1">
      <c r="A304" s="116">
        <v>3100</v>
      </c>
      <c r="B304" s="122" t="s">
        <v>552</v>
      </c>
      <c r="C304" s="122">
        <v>0</v>
      </c>
      <c r="D304" s="122">
        <v>0</v>
      </c>
      <c r="E304" s="113" t="s">
        <v>179</v>
      </c>
      <c r="F304" s="113"/>
      <c r="G304" s="170">
        <v>3302.3999999999996</v>
      </c>
      <c r="H304" s="170">
        <v>18532.5</v>
      </c>
      <c r="I304" s="170">
        <v>0</v>
      </c>
    </row>
    <row r="305" spans="1:9" ht="13.5" customHeight="1">
      <c r="A305" s="125"/>
      <c r="B305" s="122"/>
      <c r="C305" s="122"/>
      <c r="D305" s="122"/>
      <c r="E305" s="147" t="s">
        <v>1222</v>
      </c>
      <c r="F305" s="172"/>
      <c r="G305" s="170"/>
      <c r="H305" s="170"/>
      <c r="I305" s="170"/>
    </row>
    <row r="306" spans="1:9" ht="14.25" customHeight="1">
      <c r="A306" s="125">
        <v>3110</v>
      </c>
      <c r="B306" s="181" t="s">
        <v>552</v>
      </c>
      <c r="C306" s="181">
        <v>1</v>
      </c>
      <c r="D306" s="181">
        <v>0</v>
      </c>
      <c r="E306" s="150" t="s">
        <v>180</v>
      </c>
      <c r="F306" s="177"/>
      <c r="G306" s="170">
        <v>3302.3999999999996</v>
      </c>
      <c r="H306" s="170">
        <v>18532.5</v>
      </c>
      <c r="I306" s="170">
        <v>0</v>
      </c>
    </row>
    <row r="307" spans="1:9" s="173" customFormat="1" ht="12.75" customHeight="1">
      <c r="A307" s="125"/>
      <c r="B307" s="122"/>
      <c r="C307" s="122"/>
      <c r="D307" s="122"/>
      <c r="E307" s="147" t="s">
        <v>282</v>
      </c>
      <c r="F307" s="148"/>
      <c r="G307" s="170"/>
      <c r="H307" s="174"/>
      <c r="I307" s="174"/>
    </row>
    <row r="308" spans="1:9" ht="18">
      <c r="A308" s="125">
        <v>3112</v>
      </c>
      <c r="B308" s="181" t="s">
        <v>552</v>
      </c>
      <c r="C308" s="181">
        <v>1</v>
      </c>
      <c r="D308" s="181">
        <v>2</v>
      </c>
      <c r="E308" s="151" t="s">
        <v>181</v>
      </c>
      <c r="F308" s="177"/>
      <c r="G308" s="170">
        <v>3302.3999999999996</v>
      </c>
      <c r="H308" s="170">
        <v>18532.5</v>
      </c>
      <c r="I308" s="170"/>
    </row>
    <row r="309" spans="2:4" ht="18">
      <c r="B309" s="183"/>
      <c r="C309" s="184"/>
      <c r="D309" s="185"/>
    </row>
    <row r="310" spans="2:4" ht="18">
      <c r="B310" s="188"/>
      <c r="C310" s="184"/>
      <c r="D310" s="185"/>
    </row>
    <row r="311" spans="2:5" ht="18">
      <c r="B311" s="188"/>
      <c r="C311" s="184"/>
      <c r="D311" s="185"/>
      <c r="E311" s="161"/>
    </row>
    <row r="312" spans="2:4" ht="18">
      <c r="B312" s="188"/>
      <c r="C312" s="189"/>
      <c r="D312" s="190"/>
    </row>
  </sheetData>
  <sheetProtection/>
  <mergeCells count="10">
    <mergeCell ref="A1:H1"/>
    <mergeCell ref="A2:H2"/>
    <mergeCell ref="B5:B6"/>
    <mergeCell ref="C5:C6"/>
    <mergeCell ref="D5:D6"/>
    <mergeCell ref="H5:I5"/>
    <mergeCell ref="A5:A6"/>
    <mergeCell ref="E5:E6"/>
    <mergeCell ref="F5:F6"/>
    <mergeCell ref="G5:G6"/>
  </mergeCells>
  <printOptions/>
  <pageMargins left="0.25" right="0.17" top="0.2" bottom="0.3" header="0.17" footer="0.24"/>
  <pageSetup firstPageNumber="7" useFirstPageNumber="1" horizontalDpi="600" verticalDpi="600" orientation="portrait" paperSize="9" scale="9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906"/>
  <sheetViews>
    <sheetView zoomScalePageLayoutView="0" workbookViewId="0" topLeftCell="A1">
      <selection activeCell="D8" sqref="D8:F229"/>
    </sheetView>
  </sheetViews>
  <sheetFormatPr defaultColWidth="9.140625" defaultRowHeight="12.75"/>
  <cols>
    <col min="1" max="1" width="5.8515625" style="107" customWidth="1"/>
    <col min="2" max="2" width="58.28125" style="107" customWidth="1"/>
    <col min="3" max="3" width="6.8515625" style="263" customWidth="1"/>
    <col min="4" max="4" width="9.421875" style="107" customWidth="1"/>
    <col min="5" max="5" width="9.7109375" style="107" customWidth="1"/>
    <col min="6" max="16384" width="9.140625" style="107" customWidth="1"/>
  </cols>
  <sheetData>
    <row r="1" spans="1:6" s="215" customFormat="1" ht="22.5" customHeight="1">
      <c r="A1" s="307" t="s">
        <v>476</v>
      </c>
      <c r="B1" s="307"/>
      <c r="C1" s="307"/>
      <c r="D1" s="307"/>
      <c r="E1" s="307"/>
      <c r="F1" s="307"/>
    </row>
    <row r="2" spans="1:6" ht="31.5" customHeight="1">
      <c r="A2" s="308" t="s">
        <v>477</v>
      </c>
      <c r="B2" s="308"/>
      <c r="C2" s="308"/>
      <c r="D2" s="308"/>
      <c r="E2" s="308"/>
      <c r="F2" s="308"/>
    </row>
    <row r="3" spans="1:3" ht="15.75" customHeight="1" hidden="1">
      <c r="A3" s="107" t="s">
        <v>478</v>
      </c>
      <c r="C3" s="107"/>
    </row>
    <row r="4" spans="3:6" ht="15">
      <c r="C4" s="107"/>
      <c r="E4" s="213" t="s">
        <v>185</v>
      </c>
      <c r="F4" s="152"/>
    </row>
    <row r="5" spans="1:6" ht="25.5" customHeight="1">
      <c r="A5" s="295" t="s">
        <v>186</v>
      </c>
      <c r="B5" s="196" t="s">
        <v>479</v>
      </c>
      <c r="C5" s="179"/>
      <c r="D5" s="310" t="s">
        <v>1221</v>
      </c>
      <c r="E5" s="309" t="s">
        <v>1222</v>
      </c>
      <c r="F5" s="309"/>
    </row>
    <row r="6" spans="1:6" ht="27" customHeight="1">
      <c r="A6" s="295"/>
      <c r="B6" s="196" t="s">
        <v>480</v>
      </c>
      <c r="C6" s="214" t="s">
        <v>1280</v>
      </c>
      <c r="D6" s="310"/>
      <c r="E6" s="113" t="s">
        <v>1223</v>
      </c>
      <c r="F6" s="113" t="s">
        <v>1224</v>
      </c>
    </row>
    <row r="7" spans="1:7" ht="12" customHeight="1">
      <c r="A7" s="216">
        <v>1</v>
      </c>
      <c r="B7" s="216">
        <v>2</v>
      </c>
      <c r="C7" s="216" t="s">
        <v>1281</v>
      </c>
      <c r="D7" s="216">
        <v>4</v>
      </c>
      <c r="E7" s="216">
        <v>5</v>
      </c>
      <c r="F7" s="216">
        <v>6</v>
      </c>
      <c r="G7" s="217"/>
    </row>
    <row r="8" spans="1:10" ht="15" customHeight="1">
      <c r="A8" s="137">
        <v>4000</v>
      </c>
      <c r="B8" s="194" t="s">
        <v>475</v>
      </c>
      <c r="C8" s="218"/>
      <c r="D8" s="167">
        <v>85851</v>
      </c>
      <c r="E8" s="167">
        <v>83292.5</v>
      </c>
      <c r="F8" s="167">
        <v>17788.6</v>
      </c>
      <c r="G8" s="217"/>
      <c r="J8" s="287"/>
    </row>
    <row r="9" spans="1:7" ht="12" customHeight="1">
      <c r="A9" s="137"/>
      <c r="B9" s="195" t="s">
        <v>193</v>
      </c>
      <c r="C9" s="218"/>
      <c r="D9" s="167"/>
      <c r="E9" s="167"/>
      <c r="F9" s="167"/>
      <c r="G9" s="217"/>
    </row>
    <row r="10" spans="1:7" ht="43.5" customHeight="1">
      <c r="A10" s="137">
        <v>4050</v>
      </c>
      <c r="B10" s="196" t="s">
        <v>194</v>
      </c>
      <c r="C10" s="219" t="s">
        <v>330</v>
      </c>
      <c r="D10" s="167">
        <v>83292.5</v>
      </c>
      <c r="E10" s="167">
        <v>83292.5</v>
      </c>
      <c r="F10" s="167">
        <v>0</v>
      </c>
      <c r="G10" s="217"/>
    </row>
    <row r="11" spans="1:7" ht="13.5" customHeight="1">
      <c r="A11" s="220"/>
      <c r="B11" s="195" t="s">
        <v>193</v>
      </c>
      <c r="C11" s="218"/>
      <c r="D11" s="167"/>
      <c r="E11" s="167"/>
      <c r="F11" s="167"/>
      <c r="G11" s="217"/>
    </row>
    <row r="12" spans="1:7" ht="12.75" customHeight="1">
      <c r="A12" s="137">
        <v>4100</v>
      </c>
      <c r="B12" s="197" t="s">
        <v>195</v>
      </c>
      <c r="C12" s="221" t="s">
        <v>330</v>
      </c>
      <c r="D12" s="167">
        <v>30300</v>
      </c>
      <c r="E12" s="167">
        <v>30300</v>
      </c>
      <c r="F12" s="167" t="s">
        <v>330</v>
      </c>
      <c r="G12" s="217"/>
    </row>
    <row r="13" spans="1:7" ht="15">
      <c r="A13" s="220"/>
      <c r="B13" s="195" t="s">
        <v>193</v>
      </c>
      <c r="C13" s="218"/>
      <c r="D13" s="167"/>
      <c r="E13" s="167"/>
      <c r="F13" s="167"/>
      <c r="G13" s="217"/>
    </row>
    <row r="14" spans="1:7" ht="30">
      <c r="A14" s="137">
        <v>4110</v>
      </c>
      <c r="B14" s="198" t="s">
        <v>196</v>
      </c>
      <c r="C14" s="221" t="s">
        <v>330</v>
      </c>
      <c r="D14" s="167">
        <v>30300</v>
      </c>
      <c r="E14" s="167">
        <v>30300</v>
      </c>
      <c r="F14" s="167" t="s">
        <v>334</v>
      </c>
      <c r="G14" s="217"/>
    </row>
    <row r="15" spans="1:7" ht="12.75" customHeight="1">
      <c r="A15" s="137"/>
      <c r="B15" s="195" t="s">
        <v>282</v>
      </c>
      <c r="C15" s="221"/>
      <c r="D15" s="167"/>
      <c r="E15" s="167"/>
      <c r="F15" s="167"/>
      <c r="G15" s="217"/>
    </row>
    <row r="16" spans="1:7" ht="15">
      <c r="A16" s="137">
        <v>4111</v>
      </c>
      <c r="B16" s="199" t="s">
        <v>197</v>
      </c>
      <c r="C16" s="221" t="s">
        <v>554</v>
      </c>
      <c r="D16" s="167">
        <v>26000</v>
      </c>
      <c r="E16" s="167">
        <v>26000</v>
      </c>
      <c r="F16" s="167" t="s">
        <v>334</v>
      </c>
      <c r="G16" s="217"/>
    </row>
    <row r="17" spans="1:7" ht="24" customHeight="1">
      <c r="A17" s="137">
        <v>4112</v>
      </c>
      <c r="B17" s="199" t="s">
        <v>198</v>
      </c>
      <c r="C17" s="208" t="s">
        <v>318</v>
      </c>
      <c r="D17" s="167">
        <v>4300</v>
      </c>
      <c r="E17" s="167">
        <v>4300</v>
      </c>
      <c r="F17" s="167" t="s">
        <v>334</v>
      </c>
      <c r="G17" s="217"/>
    </row>
    <row r="18" spans="1:7" ht="12" customHeight="1">
      <c r="A18" s="137">
        <v>4114</v>
      </c>
      <c r="B18" s="199" t="s">
        <v>199</v>
      </c>
      <c r="C18" s="208" t="s">
        <v>553</v>
      </c>
      <c r="D18" s="167">
        <v>0</v>
      </c>
      <c r="E18" s="167">
        <v>0</v>
      </c>
      <c r="F18" s="167" t="s">
        <v>334</v>
      </c>
      <c r="G18" s="217"/>
    </row>
    <row r="19" spans="1:7" ht="13.5" customHeight="1">
      <c r="A19" s="137">
        <v>4120</v>
      </c>
      <c r="B19" s="200" t="s">
        <v>200</v>
      </c>
      <c r="C19" s="221" t="s">
        <v>330</v>
      </c>
      <c r="D19" s="167">
        <v>0</v>
      </c>
      <c r="E19" s="167">
        <v>0</v>
      </c>
      <c r="F19" s="167" t="s">
        <v>334</v>
      </c>
      <c r="G19" s="217"/>
    </row>
    <row r="20" spans="1:7" ht="15">
      <c r="A20" s="137"/>
      <c r="B20" s="195" t="s">
        <v>282</v>
      </c>
      <c r="C20" s="221"/>
      <c r="D20" s="167"/>
      <c r="E20" s="167"/>
      <c r="F20" s="167"/>
      <c r="G20" s="217"/>
    </row>
    <row r="21" spans="1:7" ht="13.5" customHeight="1">
      <c r="A21" s="137">
        <v>4121</v>
      </c>
      <c r="B21" s="199" t="s">
        <v>201</v>
      </c>
      <c r="C21" s="208" t="s">
        <v>319</v>
      </c>
      <c r="D21" s="167">
        <v>0</v>
      </c>
      <c r="E21" s="167">
        <v>0</v>
      </c>
      <c r="F21" s="167" t="s">
        <v>334</v>
      </c>
      <c r="G21" s="217"/>
    </row>
    <row r="22" spans="1:7" ht="12.75" customHeight="1">
      <c r="A22" s="137">
        <v>4130</v>
      </c>
      <c r="B22" s="200" t="s">
        <v>202</v>
      </c>
      <c r="C22" s="221" t="s">
        <v>330</v>
      </c>
      <c r="D22" s="167">
        <v>0</v>
      </c>
      <c r="E22" s="167">
        <v>0</v>
      </c>
      <c r="F22" s="167" t="s">
        <v>334</v>
      </c>
      <c r="G22" s="217"/>
    </row>
    <row r="23" spans="1:7" ht="0.75" customHeight="1" hidden="1">
      <c r="A23" s="137"/>
      <c r="B23" s="195" t="s">
        <v>282</v>
      </c>
      <c r="C23" s="221"/>
      <c r="D23" s="167"/>
      <c r="E23" s="167"/>
      <c r="F23" s="167"/>
      <c r="G23" s="217"/>
    </row>
    <row r="24" spans="1:7" ht="13.5" customHeight="1">
      <c r="A24" s="137">
        <v>4131</v>
      </c>
      <c r="B24" s="200" t="s">
        <v>203</v>
      </c>
      <c r="C24" s="221" t="s">
        <v>320</v>
      </c>
      <c r="D24" s="167">
        <v>0</v>
      </c>
      <c r="E24" s="167">
        <v>0</v>
      </c>
      <c r="F24" s="167" t="s">
        <v>330</v>
      </c>
      <c r="G24" s="217"/>
    </row>
    <row r="25" spans="1:7" ht="27" customHeight="1">
      <c r="A25" s="137">
        <v>4200</v>
      </c>
      <c r="B25" s="199" t="s">
        <v>204</v>
      </c>
      <c r="C25" s="221" t="s">
        <v>330</v>
      </c>
      <c r="D25" s="167">
        <v>12640</v>
      </c>
      <c r="E25" s="167">
        <v>12640</v>
      </c>
      <c r="F25" s="167" t="s">
        <v>334</v>
      </c>
      <c r="G25" s="217"/>
    </row>
    <row r="26" spans="1:7" ht="15">
      <c r="A26" s="220"/>
      <c r="B26" s="195" t="s">
        <v>193</v>
      </c>
      <c r="C26" s="218"/>
      <c r="D26" s="167">
        <v>0</v>
      </c>
      <c r="E26" s="167"/>
      <c r="F26" s="167"/>
      <c r="G26" s="217"/>
    </row>
    <row r="27" spans="1:7" ht="39.75" customHeight="1">
      <c r="A27" s="137">
        <v>4210</v>
      </c>
      <c r="B27" s="200" t="s">
        <v>205</v>
      </c>
      <c r="C27" s="221" t="s">
        <v>330</v>
      </c>
      <c r="D27" s="167">
        <v>4410</v>
      </c>
      <c r="E27" s="167">
        <v>4410</v>
      </c>
      <c r="F27" s="167" t="s">
        <v>334</v>
      </c>
      <c r="G27" s="217"/>
    </row>
    <row r="28" spans="1:7" ht="15">
      <c r="A28" s="137"/>
      <c r="B28" s="195" t="s">
        <v>282</v>
      </c>
      <c r="C28" s="221"/>
      <c r="D28" s="167"/>
      <c r="E28" s="167"/>
      <c r="F28" s="167"/>
      <c r="G28" s="217"/>
    </row>
    <row r="29" spans="1:7" ht="15" customHeight="1">
      <c r="A29" s="137">
        <v>4211</v>
      </c>
      <c r="B29" s="199" t="s">
        <v>206</v>
      </c>
      <c r="C29" s="208" t="s">
        <v>321</v>
      </c>
      <c r="D29" s="167">
        <v>0</v>
      </c>
      <c r="E29" s="167">
        <v>0</v>
      </c>
      <c r="F29" s="167" t="s">
        <v>334</v>
      </c>
      <c r="G29" s="217"/>
    </row>
    <row r="30" spans="1:7" ht="15">
      <c r="A30" s="137">
        <v>4212</v>
      </c>
      <c r="B30" s="200" t="s">
        <v>207</v>
      </c>
      <c r="C30" s="208" t="s">
        <v>322</v>
      </c>
      <c r="D30" s="167">
        <v>2800</v>
      </c>
      <c r="E30" s="167">
        <v>2800</v>
      </c>
      <c r="F30" s="167" t="s">
        <v>334</v>
      </c>
      <c r="G30" s="217"/>
    </row>
    <row r="31" spans="1:7" ht="15">
      <c r="A31" s="137">
        <v>4213</v>
      </c>
      <c r="B31" s="199" t="s">
        <v>208</v>
      </c>
      <c r="C31" s="208" t="s">
        <v>323</v>
      </c>
      <c r="D31" s="167">
        <v>1260</v>
      </c>
      <c r="E31" s="167">
        <v>1260</v>
      </c>
      <c r="F31" s="167" t="s">
        <v>334</v>
      </c>
      <c r="G31" s="217"/>
    </row>
    <row r="32" spans="1:7" ht="15">
      <c r="A32" s="137">
        <v>4214</v>
      </c>
      <c r="B32" s="199" t="s">
        <v>209</v>
      </c>
      <c r="C32" s="208" t="s">
        <v>324</v>
      </c>
      <c r="D32" s="167">
        <v>300</v>
      </c>
      <c r="E32" s="167">
        <v>300</v>
      </c>
      <c r="F32" s="167" t="s">
        <v>334</v>
      </c>
      <c r="G32" s="217"/>
    </row>
    <row r="33" spans="1:7" ht="15">
      <c r="A33" s="137">
        <v>4215</v>
      </c>
      <c r="B33" s="199" t="s">
        <v>210</v>
      </c>
      <c r="C33" s="208" t="s">
        <v>325</v>
      </c>
      <c r="D33" s="167">
        <v>50</v>
      </c>
      <c r="E33" s="167">
        <v>50</v>
      </c>
      <c r="F33" s="167" t="s">
        <v>334</v>
      </c>
      <c r="G33" s="217"/>
    </row>
    <row r="34" spans="1:7" ht="13.5" customHeight="1">
      <c r="A34" s="137">
        <v>4216</v>
      </c>
      <c r="B34" s="199" t="s">
        <v>211</v>
      </c>
      <c r="C34" s="208" t="s">
        <v>326</v>
      </c>
      <c r="D34" s="167">
        <v>0</v>
      </c>
      <c r="E34" s="167">
        <v>0</v>
      </c>
      <c r="F34" s="167" t="s">
        <v>334</v>
      </c>
      <c r="G34" s="217"/>
    </row>
    <row r="35" spans="1:7" ht="15">
      <c r="A35" s="137">
        <v>4217</v>
      </c>
      <c r="B35" s="199" t="s">
        <v>212</v>
      </c>
      <c r="C35" s="208" t="s">
        <v>327</v>
      </c>
      <c r="D35" s="167">
        <v>0</v>
      </c>
      <c r="E35" s="167">
        <v>0</v>
      </c>
      <c r="F35" s="167" t="s">
        <v>334</v>
      </c>
      <c r="G35" s="217"/>
    </row>
    <row r="36" spans="1:7" ht="27.75" customHeight="1">
      <c r="A36" s="137">
        <v>4220</v>
      </c>
      <c r="B36" s="200" t="s">
        <v>213</v>
      </c>
      <c r="C36" s="221" t="s">
        <v>330</v>
      </c>
      <c r="D36" s="167">
        <v>200</v>
      </c>
      <c r="E36" s="167">
        <v>200</v>
      </c>
      <c r="F36" s="167" t="s">
        <v>334</v>
      </c>
      <c r="G36" s="217"/>
    </row>
    <row r="37" spans="1:7" ht="15">
      <c r="A37" s="137"/>
      <c r="B37" s="195" t="s">
        <v>282</v>
      </c>
      <c r="C37" s="221"/>
      <c r="D37" s="167"/>
      <c r="E37" s="167"/>
      <c r="F37" s="167"/>
      <c r="G37" s="217"/>
    </row>
    <row r="38" spans="1:7" ht="15">
      <c r="A38" s="137">
        <v>4221</v>
      </c>
      <c r="B38" s="199" t="s">
        <v>214</v>
      </c>
      <c r="C38" s="222">
        <v>4221</v>
      </c>
      <c r="D38" s="167">
        <v>200</v>
      </c>
      <c r="E38" s="167">
        <v>200</v>
      </c>
      <c r="F38" s="167" t="s">
        <v>334</v>
      </c>
      <c r="G38" s="217"/>
    </row>
    <row r="39" spans="1:7" ht="15">
      <c r="A39" s="137">
        <v>4222</v>
      </c>
      <c r="B39" s="199" t="s">
        <v>215</v>
      </c>
      <c r="C39" s="208" t="s">
        <v>1003</v>
      </c>
      <c r="D39" s="167">
        <v>0</v>
      </c>
      <c r="E39" s="167">
        <v>0</v>
      </c>
      <c r="F39" s="167" t="s">
        <v>334</v>
      </c>
      <c r="G39" s="217"/>
    </row>
    <row r="40" spans="1:7" ht="15">
      <c r="A40" s="137">
        <v>4223</v>
      </c>
      <c r="B40" s="199" t="s">
        <v>216</v>
      </c>
      <c r="C40" s="208" t="s">
        <v>1053</v>
      </c>
      <c r="D40" s="167">
        <v>0</v>
      </c>
      <c r="E40" s="167">
        <v>0</v>
      </c>
      <c r="F40" s="167" t="s">
        <v>334</v>
      </c>
      <c r="G40" s="217"/>
    </row>
    <row r="41" spans="1:7" ht="39" customHeight="1">
      <c r="A41" s="137">
        <v>4230</v>
      </c>
      <c r="B41" s="200" t="s">
        <v>217</v>
      </c>
      <c r="C41" s="221" t="s">
        <v>330</v>
      </c>
      <c r="D41" s="167">
        <v>1950</v>
      </c>
      <c r="E41" s="167">
        <v>1950</v>
      </c>
      <c r="F41" s="167" t="s">
        <v>334</v>
      </c>
      <c r="G41" s="217"/>
    </row>
    <row r="42" spans="1:7" ht="13.5" customHeight="1" hidden="1" thickBot="1">
      <c r="A42" s="137"/>
      <c r="B42" s="195" t="s">
        <v>282</v>
      </c>
      <c r="C42" s="221"/>
      <c r="D42" s="167"/>
      <c r="E42" s="167"/>
      <c r="F42" s="167"/>
      <c r="G42" s="217"/>
    </row>
    <row r="43" spans="1:7" ht="15">
      <c r="A43" s="137">
        <v>4231</v>
      </c>
      <c r="B43" s="199" t="s">
        <v>218</v>
      </c>
      <c r="C43" s="208" t="s">
        <v>1054</v>
      </c>
      <c r="D43" s="167">
        <v>0</v>
      </c>
      <c r="E43" s="167">
        <v>0</v>
      </c>
      <c r="F43" s="167" t="s">
        <v>334</v>
      </c>
      <c r="G43" s="217"/>
    </row>
    <row r="44" spans="1:7" ht="15">
      <c r="A44" s="137">
        <v>4232</v>
      </c>
      <c r="B44" s="199" t="s">
        <v>219</v>
      </c>
      <c r="C44" s="208" t="s">
        <v>1055</v>
      </c>
      <c r="D44" s="167">
        <v>500</v>
      </c>
      <c r="E44" s="167">
        <v>500</v>
      </c>
      <c r="F44" s="167" t="s">
        <v>334</v>
      </c>
      <c r="G44" s="217"/>
    </row>
    <row r="45" spans="1:7" ht="15" customHeight="1">
      <c r="A45" s="137">
        <v>4233</v>
      </c>
      <c r="B45" s="199" t="s">
        <v>220</v>
      </c>
      <c r="C45" s="208" t="s">
        <v>1056</v>
      </c>
      <c r="D45" s="167">
        <v>0</v>
      </c>
      <c r="E45" s="167">
        <v>0</v>
      </c>
      <c r="F45" s="167" t="s">
        <v>334</v>
      </c>
      <c r="G45" s="217"/>
    </row>
    <row r="46" spans="1:7" ht="15">
      <c r="A46" s="137">
        <v>4234</v>
      </c>
      <c r="B46" s="199" t="s">
        <v>221</v>
      </c>
      <c r="C46" s="208" t="s">
        <v>1057</v>
      </c>
      <c r="D46" s="167">
        <v>350</v>
      </c>
      <c r="E46" s="167">
        <v>350</v>
      </c>
      <c r="F46" s="167" t="s">
        <v>334</v>
      </c>
      <c r="G46" s="217"/>
    </row>
    <row r="47" spans="1:7" ht="15">
      <c r="A47" s="137">
        <v>4235</v>
      </c>
      <c r="B47" s="177" t="s">
        <v>222</v>
      </c>
      <c r="C47" s="113">
        <v>4235</v>
      </c>
      <c r="D47" s="167">
        <v>0</v>
      </c>
      <c r="E47" s="167">
        <v>0</v>
      </c>
      <c r="F47" s="167" t="s">
        <v>334</v>
      </c>
      <c r="G47" s="217"/>
    </row>
    <row r="48" spans="1:7" ht="11.25" customHeight="1">
      <c r="A48" s="137">
        <v>4236</v>
      </c>
      <c r="B48" s="199" t="s">
        <v>223</v>
      </c>
      <c r="C48" s="208" t="s">
        <v>1058</v>
      </c>
      <c r="D48" s="167">
        <v>0</v>
      </c>
      <c r="E48" s="167">
        <v>0</v>
      </c>
      <c r="F48" s="167" t="s">
        <v>334</v>
      </c>
      <c r="G48" s="217"/>
    </row>
    <row r="49" spans="1:7" ht="15">
      <c r="A49" s="137">
        <v>4237</v>
      </c>
      <c r="B49" s="199" t="s">
        <v>224</v>
      </c>
      <c r="C49" s="208" t="s">
        <v>1059</v>
      </c>
      <c r="D49" s="167">
        <v>0</v>
      </c>
      <c r="E49" s="167">
        <v>0</v>
      </c>
      <c r="F49" s="167" t="s">
        <v>334</v>
      </c>
      <c r="G49" s="217"/>
    </row>
    <row r="50" spans="1:7" ht="15">
      <c r="A50" s="137">
        <v>4238</v>
      </c>
      <c r="B50" s="199" t="s">
        <v>225</v>
      </c>
      <c r="C50" s="208" t="s">
        <v>1060</v>
      </c>
      <c r="D50" s="167">
        <v>1100</v>
      </c>
      <c r="E50" s="167">
        <v>1100</v>
      </c>
      <c r="F50" s="167" t="s">
        <v>334</v>
      </c>
      <c r="G50" s="217"/>
    </row>
    <row r="51" spans="1:7" ht="30">
      <c r="A51" s="137">
        <v>4240</v>
      </c>
      <c r="B51" s="200" t="s">
        <v>226</v>
      </c>
      <c r="C51" s="221" t="s">
        <v>330</v>
      </c>
      <c r="D51" s="167">
        <v>980</v>
      </c>
      <c r="E51" s="167">
        <v>980</v>
      </c>
      <c r="F51" s="167" t="s">
        <v>334</v>
      </c>
      <c r="G51" s="217"/>
    </row>
    <row r="52" spans="1:7" ht="15">
      <c r="A52" s="137"/>
      <c r="B52" s="195" t="s">
        <v>282</v>
      </c>
      <c r="C52" s="221"/>
      <c r="D52" s="167"/>
      <c r="E52" s="167"/>
      <c r="F52" s="167"/>
      <c r="G52" s="217"/>
    </row>
    <row r="53" spans="1:7" ht="15">
      <c r="A53" s="137">
        <v>4241</v>
      </c>
      <c r="B53" s="199" t="s">
        <v>227</v>
      </c>
      <c r="C53" s="208" t="s">
        <v>1061</v>
      </c>
      <c r="D53" s="167">
        <v>980</v>
      </c>
      <c r="E53" s="167">
        <v>980</v>
      </c>
      <c r="F53" s="167" t="s">
        <v>334</v>
      </c>
      <c r="G53" s="217"/>
    </row>
    <row r="54" spans="1:7" ht="24.75" customHeight="1">
      <c r="A54" s="137">
        <v>4250</v>
      </c>
      <c r="B54" s="200" t="s">
        <v>228</v>
      </c>
      <c r="C54" s="221" t="s">
        <v>330</v>
      </c>
      <c r="D54" s="167">
        <v>0</v>
      </c>
      <c r="E54" s="167">
        <v>0</v>
      </c>
      <c r="F54" s="167" t="s">
        <v>334</v>
      </c>
      <c r="G54" s="217"/>
    </row>
    <row r="55" spans="1:7" ht="15">
      <c r="A55" s="137"/>
      <c r="B55" s="195" t="s">
        <v>282</v>
      </c>
      <c r="C55" s="221"/>
      <c r="D55" s="167"/>
      <c r="E55" s="167"/>
      <c r="F55" s="167"/>
      <c r="G55" s="217"/>
    </row>
    <row r="56" spans="1:7" ht="14.25" customHeight="1">
      <c r="A56" s="137">
        <v>4251</v>
      </c>
      <c r="B56" s="199" t="s">
        <v>229</v>
      </c>
      <c r="C56" s="208" t="s">
        <v>1062</v>
      </c>
      <c r="D56" s="167">
        <v>0</v>
      </c>
      <c r="E56" s="167">
        <v>0</v>
      </c>
      <c r="F56" s="167" t="s">
        <v>334</v>
      </c>
      <c r="G56" s="217"/>
    </row>
    <row r="57" spans="1:7" ht="14.25" customHeight="1">
      <c r="A57" s="137">
        <v>4252</v>
      </c>
      <c r="B57" s="199" t="s">
        <v>230</v>
      </c>
      <c r="C57" s="208" t="s">
        <v>1063</v>
      </c>
      <c r="D57" s="167">
        <v>0</v>
      </c>
      <c r="E57" s="167">
        <v>0</v>
      </c>
      <c r="F57" s="167" t="s">
        <v>334</v>
      </c>
      <c r="G57" s="217"/>
    </row>
    <row r="58" spans="1:7" ht="38.25" customHeight="1">
      <c r="A58" s="137">
        <v>4260</v>
      </c>
      <c r="B58" s="200" t="s">
        <v>231</v>
      </c>
      <c r="C58" s="221" t="s">
        <v>330</v>
      </c>
      <c r="D58" s="167">
        <v>5100</v>
      </c>
      <c r="E58" s="167">
        <v>5100</v>
      </c>
      <c r="F58" s="167" t="s">
        <v>334</v>
      </c>
      <c r="G58" s="217"/>
    </row>
    <row r="59" spans="1:7" ht="15">
      <c r="A59" s="137"/>
      <c r="B59" s="195" t="s">
        <v>282</v>
      </c>
      <c r="C59" s="221"/>
      <c r="D59" s="167"/>
      <c r="E59" s="167"/>
      <c r="F59" s="167"/>
      <c r="G59" s="217"/>
    </row>
    <row r="60" spans="1:7" ht="15">
      <c r="A60" s="137">
        <v>4261</v>
      </c>
      <c r="B60" s="199" t="s">
        <v>232</v>
      </c>
      <c r="C60" s="208" t="s">
        <v>1064</v>
      </c>
      <c r="D60" s="167">
        <v>600</v>
      </c>
      <c r="E60" s="167">
        <v>600</v>
      </c>
      <c r="F60" s="167" t="s">
        <v>334</v>
      </c>
      <c r="G60" s="217"/>
    </row>
    <row r="61" spans="1:7" ht="15">
      <c r="A61" s="137">
        <v>4262</v>
      </c>
      <c r="B61" s="199" t="s">
        <v>233</v>
      </c>
      <c r="C61" s="208" t="s">
        <v>1065</v>
      </c>
      <c r="D61" s="167">
        <v>0</v>
      </c>
      <c r="E61" s="167">
        <v>0</v>
      </c>
      <c r="F61" s="167" t="s">
        <v>334</v>
      </c>
      <c r="G61" s="217"/>
    </row>
    <row r="62" spans="1:7" ht="30">
      <c r="A62" s="137">
        <v>4263</v>
      </c>
      <c r="B62" s="199" t="s">
        <v>234</v>
      </c>
      <c r="C62" s="208" t="s">
        <v>1066</v>
      </c>
      <c r="D62" s="167">
        <v>0</v>
      </c>
      <c r="E62" s="167">
        <v>0</v>
      </c>
      <c r="F62" s="167" t="s">
        <v>334</v>
      </c>
      <c r="G62" s="217"/>
    </row>
    <row r="63" spans="1:7" ht="15">
      <c r="A63" s="137">
        <v>4264</v>
      </c>
      <c r="B63" s="201" t="s">
        <v>235</v>
      </c>
      <c r="C63" s="208" t="s">
        <v>1067</v>
      </c>
      <c r="D63" s="167">
        <v>1900</v>
      </c>
      <c r="E63" s="167">
        <v>1900</v>
      </c>
      <c r="F63" s="167" t="s">
        <v>334</v>
      </c>
      <c r="G63" s="217"/>
    </row>
    <row r="64" spans="1:7" ht="15.75" customHeight="1">
      <c r="A64" s="137">
        <v>4265</v>
      </c>
      <c r="B64" s="202" t="s">
        <v>236</v>
      </c>
      <c r="C64" s="208" t="s">
        <v>1068</v>
      </c>
      <c r="D64" s="167">
        <v>0</v>
      </c>
      <c r="E64" s="167">
        <v>0</v>
      </c>
      <c r="F64" s="167" t="s">
        <v>334</v>
      </c>
      <c r="G64" s="217"/>
    </row>
    <row r="65" spans="1:7" ht="15">
      <c r="A65" s="137">
        <v>4266</v>
      </c>
      <c r="B65" s="201" t="s">
        <v>237</v>
      </c>
      <c r="C65" s="208" t="s">
        <v>1069</v>
      </c>
      <c r="D65" s="167">
        <v>0</v>
      </c>
      <c r="E65" s="167">
        <v>0</v>
      </c>
      <c r="F65" s="167" t="s">
        <v>334</v>
      </c>
      <c r="G65" s="217"/>
    </row>
    <row r="66" spans="1:7" ht="15">
      <c r="A66" s="137">
        <v>4267</v>
      </c>
      <c r="B66" s="201" t="s">
        <v>238</v>
      </c>
      <c r="C66" s="208" t="s">
        <v>1070</v>
      </c>
      <c r="D66" s="167">
        <v>0</v>
      </c>
      <c r="E66" s="167">
        <v>0</v>
      </c>
      <c r="F66" s="167" t="s">
        <v>334</v>
      </c>
      <c r="G66" s="217"/>
    </row>
    <row r="67" spans="1:7" ht="15">
      <c r="A67" s="137">
        <v>4268</v>
      </c>
      <c r="B67" s="201" t="s">
        <v>239</v>
      </c>
      <c r="C67" s="208" t="s">
        <v>1071</v>
      </c>
      <c r="D67" s="167">
        <v>2600</v>
      </c>
      <c r="E67" s="167">
        <v>2600</v>
      </c>
      <c r="F67" s="167" t="s">
        <v>334</v>
      </c>
      <c r="G67" s="217"/>
    </row>
    <row r="68" spans="1:7" ht="11.25" customHeight="1">
      <c r="A68" s="137">
        <v>4300</v>
      </c>
      <c r="B68" s="203" t="s">
        <v>240</v>
      </c>
      <c r="C68" s="221" t="s">
        <v>330</v>
      </c>
      <c r="D68" s="167">
        <v>0</v>
      </c>
      <c r="E68" s="167">
        <v>0</v>
      </c>
      <c r="F68" s="167" t="s">
        <v>334</v>
      </c>
      <c r="G68" s="217"/>
    </row>
    <row r="69" spans="1:7" ht="15">
      <c r="A69" s="220"/>
      <c r="B69" s="195" t="s">
        <v>193</v>
      </c>
      <c r="C69" s="218"/>
      <c r="D69" s="167"/>
      <c r="E69" s="167"/>
      <c r="F69" s="167"/>
      <c r="G69" s="217"/>
    </row>
    <row r="70" spans="1:7" ht="15">
      <c r="A70" s="137">
        <v>4310</v>
      </c>
      <c r="B70" s="203" t="s">
        <v>241</v>
      </c>
      <c r="C70" s="221" t="s">
        <v>330</v>
      </c>
      <c r="D70" s="167">
        <v>0</v>
      </c>
      <c r="E70" s="167">
        <v>0</v>
      </c>
      <c r="F70" s="167" t="s">
        <v>330</v>
      </c>
      <c r="G70" s="217"/>
    </row>
    <row r="71" spans="1:7" ht="15">
      <c r="A71" s="137"/>
      <c r="B71" s="195" t="s">
        <v>282</v>
      </c>
      <c r="C71" s="221"/>
      <c r="D71" s="167"/>
      <c r="E71" s="167"/>
      <c r="F71" s="167"/>
      <c r="G71" s="217"/>
    </row>
    <row r="72" spans="1:7" ht="15">
      <c r="A72" s="137">
        <v>4311</v>
      </c>
      <c r="B72" s="201" t="s">
        <v>242</v>
      </c>
      <c r="C72" s="208" t="s">
        <v>1072</v>
      </c>
      <c r="D72" s="167">
        <v>0</v>
      </c>
      <c r="E72" s="167">
        <v>0</v>
      </c>
      <c r="F72" s="167" t="s">
        <v>334</v>
      </c>
      <c r="G72" s="217"/>
    </row>
    <row r="73" spans="1:7" ht="15">
      <c r="A73" s="137">
        <v>4312</v>
      </c>
      <c r="B73" s="201" t="s">
        <v>243</v>
      </c>
      <c r="C73" s="208" t="s">
        <v>1073</v>
      </c>
      <c r="D73" s="167">
        <v>0</v>
      </c>
      <c r="E73" s="167">
        <v>0</v>
      </c>
      <c r="F73" s="167" t="s">
        <v>334</v>
      </c>
      <c r="G73" s="217"/>
    </row>
    <row r="74" spans="1:7" ht="15">
      <c r="A74" s="137">
        <v>4320</v>
      </c>
      <c r="B74" s="203" t="s">
        <v>244</v>
      </c>
      <c r="C74" s="221" t="s">
        <v>330</v>
      </c>
      <c r="D74" s="167">
        <v>0</v>
      </c>
      <c r="E74" s="167">
        <v>0</v>
      </c>
      <c r="F74" s="167" t="s">
        <v>334</v>
      </c>
      <c r="G74" s="217"/>
    </row>
    <row r="75" spans="1:7" ht="15">
      <c r="A75" s="137"/>
      <c r="B75" s="195" t="s">
        <v>282</v>
      </c>
      <c r="C75" s="221"/>
      <c r="D75" s="167"/>
      <c r="E75" s="167"/>
      <c r="F75" s="167"/>
      <c r="G75" s="217"/>
    </row>
    <row r="76" spans="1:7" ht="12.75" customHeight="1">
      <c r="A76" s="137">
        <v>4321</v>
      </c>
      <c r="B76" s="201" t="s">
        <v>245</v>
      </c>
      <c r="C76" s="208" t="s">
        <v>1074</v>
      </c>
      <c r="D76" s="167">
        <v>0</v>
      </c>
      <c r="E76" s="167">
        <v>0</v>
      </c>
      <c r="F76" s="167" t="s">
        <v>334</v>
      </c>
      <c r="G76" s="217"/>
    </row>
    <row r="77" spans="1:7" ht="12.75" customHeight="1">
      <c r="A77" s="137">
        <v>4322</v>
      </c>
      <c r="B77" s="201" t="s">
        <v>246</v>
      </c>
      <c r="C77" s="208" t="s">
        <v>1075</v>
      </c>
      <c r="D77" s="167">
        <v>0</v>
      </c>
      <c r="E77" s="167">
        <v>0</v>
      </c>
      <c r="F77" s="167" t="s">
        <v>334</v>
      </c>
      <c r="G77" s="217"/>
    </row>
    <row r="78" spans="1:7" ht="30">
      <c r="A78" s="137">
        <v>4330</v>
      </c>
      <c r="B78" s="203" t="s">
        <v>247</v>
      </c>
      <c r="C78" s="221" t="s">
        <v>330</v>
      </c>
      <c r="D78" s="167">
        <v>0</v>
      </c>
      <c r="E78" s="167">
        <v>0</v>
      </c>
      <c r="F78" s="167" t="s">
        <v>334</v>
      </c>
      <c r="G78" s="217"/>
    </row>
    <row r="79" spans="1:7" ht="15">
      <c r="A79" s="137"/>
      <c r="B79" s="195" t="s">
        <v>282</v>
      </c>
      <c r="C79" s="221"/>
      <c r="D79" s="167"/>
      <c r="E79" s="167"/>
      <c r="F79" s="167"/>
      <c r="G79" s="217"/>
    </row>
    <row r="80" spans="1:7" ht="14.25" customHeight="1">
      <c r="A80" s="137">
        <v>4331</v>
      </c>
      <c r="B80" s="201" t="s">
        <v>248</v>
      </c>
      <c r="C80" s="208" t="s">
        <v>1076</v>
      </c>
      <c r="D80" s="167">
        <v>0</v>
      </c>
      <c r="E80" s="167">
        <v>0</v>
      </c>
      <c r="F80" s="167" t="s">
        <v>334</v>
      </c>
      <c r="G80" s="217"/>
    </row>
    <row r="81" spans="1:7" ht="15">
      <c r="A81" s="137">
        <v>4332</v>
      </c>
      <c r="B81" s="201" t="s">
        <v>249</v>
      </c>
      <c r="C81" s="208" t="s">
        <v>1077</v>
      </c>
      <c r="D81" s="167">
        <v>0</v>
      </c>
      <c r="E81" s="167">
        <v>0</v>
      </c>
      <c r="F81" s="167" t="s">
        <v>334</v>
      </c>
      <c r="G81" s="217"/>
    </row>
    <row r="82" spans="1:7" ht="15">
      <c r="A82" s="137">
        <v>4333</v>
      </c>
      <c r="B82" s="201" t="s">
        <v>250</v>
      </c>
      <c r="C82" s="208" t="s">
        <v>1078</v>
      </c>
      <c r="D82" s="167">
        <v>0</v>
      </c>
      <c r="E82" s="167">
        <v>0</v>
      </c>
      <c r="F82" s="167" t="s">
        <v>334</v>
      </c>
      <c r="G82" s="217"/>
    </row>
    <row r="83" spans="1:7" ht="15">
      <c r="A83" s="137">
        <v>4400</v>
      </c>
      <c r="B83" s="201" t="s">
        <v>251</v>
      </c>
      <c r="C83" s="221" t="s">
        <v>330</v>
      </c>
      <c r="D83" s="167">
        <v>18000</v>
      </c>
      <c r="E83" s="167">
        <v>18000</v>
      </c>
      <c r="F83" s="167" t="s">
        <v>334</v>
      </c>
      <c r="G83" s="217"/>
    </row>
    <row r="84" spans="1:7" ht="15">
      <c r="A84" s="220"/>
      <c r="B84" s="195" t="s">
        <v>193</v>
      </c>
      <c r="C84" s="218"/>
      <c r="D84" s="167"/>
      <c r="E84" s="167"/>
      <c r="F84" s="167"/>
      <c r="G84" s="217"/>
    </row>
    <row r="85" spans="1:7" ht="27" customHeight="1">
      <c r="A85" s="137">
        <v>4410</v>
      </c>
      <c r="B85" s="203" t="s">
        <v>252</v>
      </c>
      <c r="C85" s="221" t="s">
        <v>330</v>
      </c>
      <c r="D85" s="167">
        <v>18000</v>
      </c>
      <c r="E85" s="167">
        <v>18000</v>
      </c>
      <c r="F85" s="167" t="s">
        <v>330</v>
      </c>
      <c r="G85" s="217"/>
    </row>
    <row r="86" spans="1:7" ht="15">
      <c r="A86" s="137"/>
      <c r="B86" s="195" t="s">
        <v>282</v>
      </c>
      <c r="C86" s="221"/>
      <c r="D86" s="167"/>
      <c r="E86" s="167"/>
      <c r="F86" s="167"/>
      <c r="G86" s="217"/>
    </row>
    <row r="87" spans="1:7" ht="25.5" customHeight="1">
      <c r="A87" s="137">
        <v>4411</v>
      </c>
      <c r="B87" s="201" t="s">
        <v>253</v>
      </c>
      <c r="C87" s="208" t="s">
        <v>1079</v>
      </c>
      <c r="D87" s="167">
        <v>18000</v>
      </c>
      <c r="E87" s="167">
        <v>18000</v>
      </c>
      <c r="F87" s="167" t="s">
        <v>334</v>
      </c>
      <c r="G87" s="217"/>
    </row>
    <row r="88" spans="1:7" ht="30">
      <c r="A88" s="137">
        <v>4412</v>
      </c>
      <c r="B88" s="201" t="s">
        <v>254</v>
      </c>
      <c r="C88" s="208" t="s">
        <v>1080</v>
      </c>
      <c r="D88" s="167">
        <v>0</v>
      </c>
      <c r="E88" s="167">
        <v>0</v>
      </c>
      <c r="F88" s="167" t="s">
        <v>334</v>
      </c>
      <c r="G88" s="217"/>
    </row>
    <row r="89" spans="1:7" ht="30">
      <c r="A89" s="137">
        <v>4420</v>
      </c>
      <c r="B89" s="203" t="s">
        <v>255</v>
      </c>
      <c r="C89" s="221" t="s">
        <v>330</v>
      </c>
      <c r="D89" s="167">
        <v>0</v>
      </c>
      <c r="E89" s="167">
        <v>0</v>
      </c>
      <c r="F89" s="167" t="s">
        <v>334</v>
      </c>
      <c r="G89" s="217"/>
    </row>
    <row r="90" spans="1:7" ht="15">
      <c r="A90" s="137"/>
      <c r="B90" s="195" t="s">
        <v>282</v>
      </c>
      <c r="C90" s="221"/>
      <c r="D90" s="167"/>
      <c r="E90" s="167"/>
      <c r="F90" s="167"/>
      <c r="G90" s="217"/>
    </row>
    <row r="91" spans="1:7" ht="30">
      <c r="A91" s="137">
        <v>4421</v>
      </c>
      <c r="B91" s="201" t="s">
        <v>256</v>
      </c>
      <c r="C91" s="208" t="s">
        <v>1081</v>
      </c>
      <c r="D91" s="167">
        <v>0</v>
      </c>
      <c r="E91" s="167">
        <v>0</v>
      </c>
      <c r="F91" s="167" t="s">
        <v>334</v>
      </c>
      <c r="G91" s="217"/>
    </row>
    <row r="92" spans="1:7" ht="30">
      <c r="A92" s="137">
        <v>4422</v>
      </c>
      <c r="B92" s="201" t="s">
        <v>257</v>
      </c>
      <c r="C92" s="208" t="s">
        <v>1082</v>
      </c>
      <c r="D92" s="167">
        <v>0</v>
      </c>
      <c r="E92" s="167">
        <v>0</v>
      </c>
      <c r="F92" s="167" t="s">
        <v>334</v>
      </c>
      <c r="G92" s="217"/>
    </row>
    <row r="93" spans="1:7" ht="18" customHeight="1">
      <c r="A93" s="137">
        <v>4500</v>
      </c>
      <c r="B93" s="202" t="s">
        <v>258</v>
      </c>
      <c r="C93" s="221" t="s">
        <v>330</v>
      </c>
      <c r="D93" s="167">
        <v>0</v>
      </c>
      <c r="E93" s="167">
        <v>0</v>
      </c>
      <c r="F93" s="167" t="s">
        <v>334</v>
      </c>
      <c r="G93" s="217"/>
    </row>
    <row r="94" spans="1:7" ht="15">
      <c r="A94" s="220"/>
      <c r="B94" s="195" t="s">
        <v>193</v>
      </c>
      <c r="C94" s="218"/>
      <c r="D94" s="167"/>
      <c r="E94" s="167"/>
      <c r="F94" s="167"/>
      <c r="G94" s="217"/>
    </row>
    <row r="95" spans="1:7" ht="30">
      <c r="A95" s="137">
        <v>4510</v>
      </c>
      <c r="B95" s="204" t="s">
        <v>259</v>
      </c>
      <c r="C95" s="221" t="s">
        <v>330</v>
      </c>
      <c r="D95" s="167">
        <v>0</v>
      </c>
      <c r="E95" s="167">
        <v>0</v>
      </c>
      <c r="F95" s="167" t="s">
        <v>330</v>
      </c>
      <c r="G95" s="217"/>
    </row>
    <row r="96" spans="1:7" ht="15">
      <c r="A96" s="137"/>
      <c r="B96" s="195" t="s">
        <v>282</v>
      </c>
      <c r="C96" s="221"/>
      <c r="D96" s="167"/>
      <c r="E96" s="167"/>
      <c r="F96" s="167"/>
      <c r="G96" s="217"/>
    </row>
    <row r="97" spans="1:7" ht="14.25" customHeight="1">
      <c r="A97" s="137">
        <v>4511</v>
      </c>
      <c r="B97" s="201" t="s">
        <v>260</v>
      </c>
      <c r="C97" s="208" t="s">
        <v>1083</v>
      </c>
      <c r="D97" s="167">
        <v>0</v>
      </c>
      <c r="E97" s="167">
        <v>0</v>
      </c>
      <c r="F97" s="167" t="s">
        <v>334</v>
      </c>
      <c r="G97" s="217"/>
    </row>
    <row r="98" spans="1:7" ht="15" customHeight="1">
      <c r="A98" s="137">
        <v>4512</v>
      </c>
      <c r="B98" s="201" t="s">
        <v>261</v>
      </c>
      <c r="C98" s="208" t="s">
        <v>402</v>
      </c>
      <c r="D98" s="167">
        <v>0</v>
      </c>
      <c r="E98" s="167">
        <v>0</v>
      </c>
      <c r="F98" s="167" t="s">
        <v>334</v>
      </c>
      <c r="G98" s="217"/>
    </row>
    <row r="99" spans="1:7" ht="30">
      <c r="A99" s="137">
        <v>4520</v>
      </c>
      <c r="B99" s="204" t="s">
        <v>262</v>
      </c>
      <c r="C99" s="221" t="s">
        <v>330</v>
      </c>
      <c r="D99" s="167">
        <v>0</v>
      </c>
      <c r="E99" s="167">
        <v>0</v>
      </c>
      <c r="F99" s="167"/>
      <c r="G99" s="217"/>
    </row>
    <row r="100" spans="1:7" ht="15">
      <c r="A100" s="137"/>
      <c r="B100" s="195" t="s">
        <v>282</v>
      </c>
      <c r="C100" s="221"/>
      <c r="D100" s="167"/>
      <c r="E100" s="167"/>
      <c r="F100" s="167"/>
      <c r="G100" s="217"/>
    </row>
    <row r="101" spans="1:7" ht="26.25" customHeight="1">
      <c r="A101" s="137">
        <v>4521</v>
      </c>
      <c r="B101" s="201" t="s">
        <v>263</v>
      </c>
      <c r="C101" s="208" t="s">
        <v>403</v>
      </c>
      <c r="D101" s="167">
        <v>0</v>
      </c>
      <c r="E101" s="167">
        <v>0</v>
      </c>
      <c r="F101" s="167" t="s">
        <v>334</v>
      </c>
      <c r="G101" s="217"/>
    </row>
    <row r="102" spans="1:7" ht="27" customHeight="1">
      <c r="A102" s="137">
        <v>4522</v>
      </c>
      <c r="B102" s="201" t="s">
        <v>264</v>
      </c>
      <c r="C102" s="208" t="s">
        <v>404</v>
      </c>
      <c r="D102" s="167">
        <v>0</v>
      </c>
      <c r="E102" s="167">
        <v>0</v>
      </c>
      <c r="F102" s="167" t="s">
        <v>334</v>
      </c>
      <c r="G102" s="217"/>
    </row>
    <row r="103" spans="1:7" ht="24.75" customHeight="1">
      <c r="A103" s="137">
        <v>4530</v>
      </c>
      <c r="B103" s="204" t="s">
        <v>265</v>
      </c>
      <c r="C103" s="221" t="s">
        <v>330</v>
      </c>
      <c r="D103" s="167">
        <v>0</v>
      </c>
      <c r="E103" s="167">
        <v>0</v>
      </c>
      <c r="F103" s="167" t="s">
        <v>334</v>
      </c>
      <c r="G103" s="217"/>
    </row>
    <row r="104" spans="1:7" ht="15">
      <c r="A104" s="137"/>
      <c r="B104" s="195" t="s">
        <v>282</v>
      </c>
      <c r="C104" s="221"/>
      <c r="D104" s="167"/>
      <c r="E104" s="167"/>
      <c r="F104" s="167"/>
      <c r="G104" s="217"/>
    </row>
    <row r="105" spans="1:7" ht="26.25" customHeight="1">
      <c r="A105" s="137">
        <v>4531</v>
      </c>
      <c r="B105" s="205" t="s">
        <v>266</v>
      </c>
      <c r="C105" s="221" t="s">
        <v>1023</v>
      </c>
      <c r="D105" s="167">
        <v>0</v>
      </c>
      <c r="E105" s="167">
        <v>0</v>
      </c>
      <c r="F105" s="167" t="s">
        <v>334</v>
      </c>
      <c r="G105" s="217"/>
    </row>
    <row r="106" spans="1:7" ht="25.5" customHeight="1">
      <c r="A106" s="137">
        <v>4532</v>
      </c>
      <c r="B106" s="205" t="s">
        <v>267</v>
      </c>
      <c r="C106" s="208" t="s">
        <v>1024</v>
      </c>
      <c r="D106" s="167">
        <v>0</v>
      </c>
      <c r="E106" s="167">
        <v>0</v>
      </c>
      <c r="F106" s="167" t="s">
        <v>334</v>
      </c>
      <c r="G106" s="217"/>
    </row>
    <row r="107" spans="1:7" ht="13.5" customHeight="1">
      <c r="A107" s="137">
        <v>4533</v>
      </c>
      <c r="B107" s="205" t="s">
        <v>268</v>
      </c>
      <c r="C107" s="208" t="s">
        <v>1025</v>
      </c>
      <c r="D107" s="167">
        <v>0</v>
      </c>
      <c r="E107" s="167">
        <v>0</v>
      </c>
      <c r="F107" s="167" t="s">
        <v>334</v>
      </c>
      <c r="G107" s="217"/>
    </row>
    <row r="108" spans="1:7" ht="15">
      <c r="A108" s="137"/>
      <c r="B108" s="205" t="s">
        <v>193</v>
      </c>
      <c r="C108" s="208"/>
      <c r="D108" s="167"/>
      <c r="E108" s="167"/>
      <c r="F108" s="167"/>
      <c r="G108" s="217"/>
    </row>
    <row r="109" spans="1:7" ht="30">
      <c r="A109" s="137">
        <v>4534</v>
      </c>
      <c r="B109" s="205" t="s">
        <v>269</v>
      </c>
      <c r="C109" s="208"/>
      <c r="D109" s="167">
        <v>0</v>
      </c>
      <c r="E109" s="167">
        <v>0</v>
      </c>
      <c r="F109" s="167" t="s">
        <v>334</v>
      </c>
      <c r="G109" s="217"/>
    </row>
    <row r="110" spans="1:7" ht="15">
      <c r="A110" s="137"/>
      <c r="B110" s="205" t="s">
        <v>270</v>
      </c>
      <c r="C110" s="208"/>
      <c r="D110" s="167"/>
      <c r="E110" s="167"/>
      <c r="F110" s="167"/>
      <c r="G110" s="217"/>
    </row>
    <row r="111" spans="1:7" ht="13.5" customHeight="1">
      <c r="A111" s="216">
        <v>4535</v>
      </c>
      <c r="B111" s="206" t="s">
        <v>271</v>
      </c>
      <c r="C111" s="208"/>
      <c r="D111" s="167">
        <v>0</v>
      </c>
      <c r="E111" s="167"/>
      <c r="F111" s="167" t="s">
        <v>334</v>
      </c>
      <c r="G111" s="217"/>
    </row>
    <row r="112" spans="1:7" ht="11.25" customHeight="1">
      <c r="A112" s="137">
        <v>4536</v>
      </c>
      <c r="B112" s="205" t="s">
        <v>272</v>
      </c>
      <c r="C112" s="208"/>
      <c r="D112" s="167">
        <v>0</v>
      </c>
      <c r="E112" s="167">
        <v>0</v>
      </c>
      <c r="F112" s="167" t="s">
        <v>334</v>
      </c>
      <c r="G112" s="217"/>
    </row>
    <row r="113" spans="1:7" ht="11.25" customHeight="1">
      <c r="A113" s="137">
        <v>4537</v>
      </c>
      <c r="B113" s="205" t="s">
        <v>273</v>
      </c>
      <c r="C113" s="208"/>
      <c r="D113" s="167">
        <v>0</v>
      </c>
      <c r="E113" s="167"/>
      <c r="F113" s="167" t="s">
        <v>334</v>
      </c>
      <c r="G113" s="217"/>
    </row>
    <row r="114" spans="1:7" ht="13.5" customHeight="1">
      <c r="A114" s="137">
        <v>4538</v>
      </c>
      <c r="B114" s="205" t="s">
        <v>274</v>
      </c>
      <c r="C114" s="208"/>
      <c r="D114" s="167">
        <v>0</v>
      </c>
      <c r="E114" s="167">
        <v>0</v>
      </c>
      <c r="F114" s="167" t="s">
        <v>334</v>
      </c>
      <c r="G114" s="217"/>
    </row>
    <row r="115" spans="1:7" ht="30">
      <c r="A115" s="137">
        <v>4540</v>
      </c>
      <c r="B115" s="204" t="s">
        <v>275</v>
      </c>
      <c r="C115" s="221" t="s">
        <v>330</v>
      </c>
      <c r="D115" s="167">
        <v>0</v>
      </c>
      <c r="E115" s="167">
        <v>0</v>
      </c>
      <c r="F115" s="167" t="s">
        <v>330</v>
      </c>
      <c r="G115" s="217"/>
    </row>
    <row r="116" spans="1:7" ht="15">
      <c r="A116" s="137"/>
      <c r="B116" s="195" t="s">
        <v>282</v>
      </c>
      <c r="C116" s="221"/>
      <c r="D116" s="167"/>
      <c r="E116" s="167"/>
      <c r="F116" s="167"/>
      <c r="G116" s="217"/>
    </row>
    <row r="117" spans="1:7" ht="30" customHeight="1">
      <c r="A117" s="137">
        <v>4541</v>
      </c>
      <c r="B117" s="205" t="s">
        <v>276</v>
      </c>
      <c r="C117" s="208" t="s">
        <v>1329</v>
      </c>
      <c r="D117" s="167">
        <v>0</v>
      </c>
      <c r="E117" s="167"/>
      <c r="F117" s="167" t="s">
        <v>330</v>
      </c>
      <c r="G117" s="217"/>
    </row>
    <row r="118" spans="1:7" ht="30" customHeight="1">
      <c r="A118" s="137">
        <v>4542</v>
      </c>
      <c r="B118" s="205" t="s">
        <v>277</v>
      </c>
      <c r="C118" s="208" t="s">
        <v>1330</v>
      </c>
      <c r="D118" s="167">
        <v>0</v>
      </c>
      <c r="E118" s="167"/>
      <c r="F118" s="167" t="s">
        <v>330</v>
      </c>
      <c r="G118" s="217"/>
    </row>
    <row r="119" spans="1:7" ht="15.75" customHeight="1">
      <c r="A119" s="137">
        <v>4543</v>
      </c>
      <c r="B119" s="205" t="s">
        <v>1160</v>
      </c>
      <c r="C119" s="208" t="s">
        <v>1331</v>
      </c>
      <c r="D119" s="167">
        <v>0</v>
      </c>
      <c r="E119" s="167">
        <v>0</v>
      </c>
      <c r="F119" s="167" t="s">
        <v>330</v>
      </c>
      <c r="G119" s="217"/>
    </row>
    <row r="120" spans="1:7" ht="15">
      <c r="A120" s="137"/>
      <c r="B120" s="205" t="s">
        <v>193</v>
      </c>
      <c r="C120" s="208"/>
      <c r="D120" s="167"/>
      <c r="E120" s="167"/>
      <c r="F120" s="167"/>
      <c r="G120" s="217"/>
    </row>
    <row r="121" spans="1:7" ht="26.25" customHeight="1">
      <c r="A121" s="137">
        <v>4544</v>
      </c>
      <c r="B121" s="205" t="s">
        <v>1378</v>
      </c>
      <c r="C121" s="208"/>
      <c r="D121" s="167">
        <v>0</v>
      </c>
      <c r="E121" s="167"/>
      <c r="F121" s="167" t="s">
        <v>330</v>
      </c>
      <c r="G121" s="217"/>
    </row>
    <row r="122" spans="1:7" ht="15">
      <c r="A122" s="137"/>
      <c r="B122" s="205" t="s">
        <v>270</v>
      </c>
      <c r="C122" s="208"/>
      <c r="D122" s="167">
        <v>0</v>
      </c>
      <c r="E122" s="167"/>
      <c r="F122" s="167"/>
      <c r="G122" s="217"/>
    </row>
    <row r="123" spans="1:7" ht="12.75" customHeight="1">
      <c r="A123" s="216">
        <v>4545</v>
      </c>
      <c r="B123" s="206" t="s">
        <v>271</v>
      </c>
      <c r="C123" s="208"/>
      <c r="D123" s="167">
        <v>0</v>
      </c>
      <c r="E123" s="167"/>
      <c r="F123" s="167" t="s">
        <v>330</v>
      </c>
      <c r="G123" s="217"/>
    </row>
    <row r="124" spans="1:7" ht="12.75" customHeight="1">
      <c r="A124" s="137">
        <v>4546</v>
      </c>
      <c r="B124" s="205" t="s">
        <v>1161</v>
      </c>
      <c r="C124" s="208"/>
      <c r="D124" s="167">
        <v>0</v>
      </c>
      <c r="E124" s="167"/>
      <c r="F124" s="167" t="s">
        <v>330</v>
      </c>
      <c r="G124" s="217"/>
    </row>
    <row r="125" spans="1:7" ht="12.75" customHeight="1">
      <c r="A125" s="137">
        <v>4547</v>
      </c>
      <c r="B125" s="205" t="s">
        <v>273</v>
      </c>
      <c r="C125" s="208"/>
      <c r="D125" s="167">
        <v>0</v>
      </c>
      <c r="E125" s="167"/>
      <c r="F125" s="167" t="s">
        <v>330</v>
      </c>
      <c r="G125" s="217"/>
    </row>
    <row r="126" spans="1:7" ht="12.75" customHeight="1">
      <c r="A126" s="137">
        <v>4548</v>
      </c>
      <c r="B126" s="205" t="s">
        <v>274</v>
      </c>
      <c r="C126" s="208"/>
      <c r="D126" s="167">
        <v>0</v>
      </c>
      <c r="E126" s="167">
        <v>0</v>
      </c>
      <c r="F126" s="167" t="s">
        <v>330</v>
      </c>
      <c r="G126" s="217"/>
    </row>
    <row r="127" spans="1:7" ht="25.5" customHeight="1">
      <c r="A127" s="137">
        <v>4600</v>
      </c>
      <c r="B127" s="204" t="s">
        <v>1162</v>
      </c>
      <c r="C127" s="221" t="s">
        <v>330</v>
      </c>
      <c r="D127" s="167">
        <v>3300</v>
      </c>
      <c r="E127" s="167">
        <v>3300</v>
      </c>
      <c r="F127" s="167" t="s">
        <v>334</v>
      </c>
      <c r="G127" s="217"/>
    </row>
    <row r="128" spans="1:7" ht="15">
      <c r="A128" s="220"/>
      <c r="B128" s="195" t="s">
        <v>193</v>
      </c>
      <c r="C128" s="218"/>
      <c r="D128" s="167"/>
      <c r="E128" s="167"/>
      <c r="F128" s="167"/>
      <c r="G128" s="217"/>
    </row>
    <row r="129" spans="1:7" ht="13.5" customHeight="1">
      <c r="A129" s="137">
        <v>4610</v>
      </c>
      <c r="B129" s="207" t="s">
        <v>1163</v>
      </c>
      <c r="C129" s="218"/>
      <c r="D129" s="167">
        <v>0</v>
      </c>
      <c r="E129" s="167">
        <v>0</v>
      </c>
      <c r="F129" s="167" t="s">
        <v>335</v>
      </c>
      <c r="G129" s="217"/>
    </row>
    <row r="130" spans="1:7" ht="15">
      <c r="A130" s="137"/>
      <c r="B130" s="195" t="s">
        <v>193</v>
      </c>
      <c r="C130" s="218"/>
      <c r="D130" s="167"/>
      <c r="E130" s="167"/>
      <c r="F130" s="167"/>
      <c r="G130" s="217"/>
    </row>
    <row r="131" spans="1:7" ht="28.5" customHeight="1">
      <c r="A131" s="137">
        <v>4610</v>
      </c>
      <c r="B131" s="199" t="s">
        <v>1164</v>
      </c>
      <c r="C131" s="218" t="s">
        <v>904</v>
      </c>
      <c r="D131" s="167">
        <v>0</v>
      </c>
      <c r="E131" s="167">
        <v>0</v>
      </c>
      <c r="F131" s="167" t="s">
        <v>334</v>
      </c>
      <c r="G131" s="217"/>
    </row>
    <row r="132" spans="1:7" ht="30">
      <c r="A132" s="137">
        <v>4620</v>
      </c>
      <c r="B132" s="201" t="s">
        <v>1165</v>
      </c>
      <c r="C132" s="218" t="s">
        <v>974</v>
      </c>
      <c r="D132" s="167">
        <v>0</v>
      </c>
      <c r="E132" s="167">
        <v>0</v>
      </c>
      <c r="F132" s="167" t="s">
        <v>334</v>
      </c>
      <c r="G132" s="217"/>
    </row>
    <row r="133" spans="1:7" ht="28.5" customHeight="1">
      <c r="A133" s="137">
        <v>4630</v>
      </c>
      <c r="B133" s="203" t="s">
        <v>1166</v>
      </c>
      <c r="C133" s="221" t="s">
        <v>330</v>
      </c>
      <c r="D133" s="167">
        <v>3300</v>
      </c>
      <c r="E133" s="167">
        <v>3300</v>
      </c>
      <c r="F133" s="167" t="s">
        <v>334</v>
      </c>
      <c r="G133" s="217"/>
    </row>
    <row r="134" spans="1:7" ht="15">
      <c r="A134" s="137"/>
      <c r="B134" s="195" t="s">
        <v>282</v>
      </c>
      <c r="C134" s="221"/>
      <c r="D134" s="167"/>
      <c r="E134" s="167"/>
      <c r="F134" s="167"/>
      <c r="G134" s="217"/>
    </row>
    <row r="135" spans="1:7" ht="15">
      <c r="A135" s="137">
        <v>4631</v>
      </c>
      <c r="B135" s="201" t="s">
        <v>1167</v>
      </c>
      <c r="C135" s="208" t="s">
        <v>1332</v>
      </c>
      <c r="D135" s="167">
        <v>700</v>
      </c>
      <c r="E135" s="167">
        <v>700</v>
      </c>
      <c r="F135" s="167" t="s">
        <v>334</v>
      </c>
      <c r="G135" s="217"/>
    </row>
    <row r="136" spans="1:7" ht="15" customHeight="1">
      <c r="A136" s="137">
        <v>4632</v>
      </c>
      <c r="B136" s="199" t="s">
        <v>1168</v>
      </c>
      <c r="C136" s="208" t="s">
        <v>1333</v>
      </c>
      <c r="D136" s="167">
        <v>0</v>
      </c>
      <c r="E136" s="167">
        <v>0</v>
      </c>
      <c r="F136" s="167" t="s">
        <v>334</v>
      </c>
      <c r="G136" s="217"/>
    </row>
    <row r="137" spans="1:7" ht="12" customHeight="1">
      <c r="A137" s="137">
        <v>4633</v>
      </c>
      <c r="B137" s="201" t="s">
        <v>1169</v>
      </c>
      <c r="C137" s="208" t="s">
        <v>1334</v>
      </c>
      <c r="D137" s="167">
        <v>0</v>
      </c>
      <c r="E137" s="167">
        <v>0</v>
      </c>
      <c r="F137" s="167" t="s">
        <v>334</v>
      </c>
      <c r="G137" s="217"/>
    </row>
    <row r="138" spans="1:7" ht="14.25" customHeight="1">
      <c r="A138" s="137">
        <v>4634</v>
      </c>
      <c r="B138" s="201" t="s">
        <v>1170</v>
      </c>
      <c r="C138" s="208" t="s">
        <v>1335</v>
      </c>
      <c r="D138" s="167">
        <v>2600</v>
      </c>
      <c r="E138" s="167">
        <v>2600</v>
      </c>
      <c r="F138" s="167" t="s">
        <v>334</v>
      </c>
      <c r="G138" s="217"/>
    </row>
    <row r="139" spans="1:7" ht="15">
      <c r="A139" s="137">
        <v>4640</v>
      </c>
      <c r="B139" s="203" t="s">
        <v>1171</v>
      </c>
      <c r="C139" s="221" t="s">
        <v>330</v>
      </c>
      <c r="D139" s="167">
        <v>0</v>
      </c>
      <c r="E139" s="167">
        <v>0</v>
      </c>
      <c r="F139" s="167" t="s">
        <v>334</v>
      </c>
      <c r="G139" s="217"/>
    </row>
    <row r="140" spans="1:7" ht="15">
      <c r="A140" s="137"/>
      <c r="B140" s="195" t="s">
        <v>282</v>
      </c>
      <c r="C140" s="221"/>
      <c r="D140" s="167"/>
      <c r="E140" s="167"/>
      <c r="F140" s="167"/>
      <c r="G140" s="217"/>
    </row>
    <row r="141" spans="1:7" ht="15">
      <c r="A141" s="137">
        <v>4641</v>
      </c>
      <c r="B141" s="201" t="s">
        <v>1172</v>
      </c>
      <c r="C141" s="208" t="s">
        <v>1340</v>
      </c>
      <c r="D141" s="167">
        <v>0</v>
      </c>
      <c r="E141" s="167"/>
      <c r="F141" s="167" t="s">
        <v>334</v>
      </c>
      <c r="G141" s="217"/>
    </row>
    <row r="142" spans="1:7" ht="39" customHeight="1">
      <c r="A142" s="137">
        <v>4700</v>
      </c>
      <c r="B142" s="200" t="s">
        <v>1173</v>
      </c>
      <c r="C142" s="221" t="s">
        <v>330</v>
      </c>
      <c r="D142" s="167">
        <v>3822.3999999999996</v>
      </c>
      <c r="E142" s="167">
        <v>19052.5</v>
      </c>
      <c r="F142" s="167">
        <v>0</v>
      </c>
      <c r="G142" s="217"/>
    </row>
    <row r="143" spans="1:7" ht="15">
      <c r="A143" s="220"/>
      <c r="B143" s="195" t="s">
        <v>193</v>
      </c>
      <c r="C143" s="218"/>
      <c r="D143" s="167"/>
      <c r="E143" s="167"/>
      <c r="F143" s="167"/>
      <c r="G143" s="217"/>
    </row>
    <row r="144" spans="1:7" ht="25.5" customHeight="1">
      <c r="A144" s="137">
        <v>4710</v>
      </c>
      <c r="B144" s="200" t="s">
        <v>1174</v>
      </c>
      <c r="C144" s="221" t="s">
        <v>330</v>
      </c>
      <c r="D144" s="167">
        <v>240</v>
      </c>
      <c r="E144" s="167">
        <v>240</v>
      </c>
      <c r="F144" s="167" t="s">
        <v>334</v>
      </c>
      <c r="G144" s="217"/>
    </row>
    <row r="145" spans="1:7" ht="13.5" customHeight="1" hidden="1" thickBot="1">
      <c r="A145" s="137"/>
      <c r="B145" s="195" t="s">
        <v>282</v>
      </c>
      <c r="C145" s="221"/>
      <c r="D145" s="167"/>
      <c r="E145" s="167"/>
      <c r="F145" s="167"/>
      <c r="G145" s="217"/>
    </row>
    <row r="146" spans="1:7" ht="29.25" customHeight="1">
      <c r="A146" s="137">
        <v>4711</v>
      </c>
      <c r="B146" s="199" t="s">
        <v>1175</v>
      </c>
      <c r="C146" s="208" t="s">
        <v>1341</v>
      </c>
      <c r="D146" s="167">
        <v>0</v>
      </c>
      <c r="E146" s="167">
        <v>0</v>
      </c>
      <c r="F146" s="167" t="s">
        <v>334</v>
      </c>
      <c r="G146" s="217"/>
    </row>
    <row r="147" spans="1:7" ht="29.25" customHeight="1">
      <c r="A147" s="137">
        <v>4712</v>
      </c>
      <c r="B147" s="201" t="s">
        <v>1176</v>
      </c>
      <c r="C147" s="208" t="s">
        <v>1342</v>
      </c>
      <c r="D147" s="167">
        <v>240</v>
      </c>
      <c r="E147" s="167">
        <v>240</v>
      </c>
      <c r="F147" s="167" t="s">
        <v>334</v>
      </c>
      <c r="G147" s="217"/>
    </row>
    <row r="148" spans="1:7" ht="38.25" customHeight="1">
      <c r="A148" s="137">
        <v>4720</v>
      </c>
      <c r="B148" s="203" t="s">
        <v>1177</v>
      </c>
      <c r="C148" s="221" t="s">
        <v>330</v>
      </c>
      <c r="D148" s="167">
        <v>180</v>
      </c>
      <c r="E148" s="167">
        <v>180</v>
      </c>
      <c r="F148" s="167" t="s">
        <v>334</v>
      </c>
      <c r="G148" s="217"/>
    </row>
    <row r="149" spans="1:7" ht="15">
      <c r="A149" s="137"/>
      <c r="B149" s="195" t="s">
        <v>282</v>
      </c>
      <c r="C149" s="221"/>
      <c r="D149" s="167"/>
      <c r="E149" s="167"/>
      <c r="F149" s="167"/>
      <c r="G149" s="217"/>
    </row>
    <row r="150" spans="1:7" ht="12" customHeight="1">
      <c r="A150" s="137">
        <v>4721</v>
      </c>
      <c r="B150" s="201" t="s">
        <v>1178</v>
      </c>
      <c r="C150" s="208" t="s">
        <v>961</v>
      </c>
      <c r="D150" s="167">
        <v>0</v>
      </c>
      <c r="E150" s="167">
        <v>0</v>
      </c>
      <c r="F150" s="167" t="s">
        <v>334</v>
      </c>
      <c r="G150" s="217"/>
    </row>
    <row r="151" spans="1:7" ht="12" customHeight="1">
      <c r="A151" s="137">
        <v>4722</v>
      </c>
      <c r="B151" s="201" t="s">
        <v>1179</v>
      </c>
      <c r="C151" s="223">
        <v>4822</v>
      </c>
      <c r="D151" s="167">
        <v>0</v>
      </c>
      <c r="E151" s="167">
        <v>0</v>
      </c>
      <c r="F151" s="167" t="s">
        <v>334</v>
      </c>
      <c r="G151" s="217"/>
    </row>
    <row r="152" spans="1:7" ht="12" customHeight="1">
      <c r="A152" s="137">
        <v>4723</v>
      </c>
      <c r="B152" s="201" t="s">
        <v>1180</v>
      </c>
      <c r="C152" s="208" t="s">
        <v>962</v>
      </c>
      <c r="D152" s="167">
        <v>180</v>
      </c>
      <c r="E152" s="167">
        <v>180</v>
      </c>
      <c r="F152" s="167" t="s">
        <v>334</v>
      </c>
      <c r="G152" s="217"/>
    </row>
    <row r="153" spans="1:7" ht="30">
      <c r="A153" s="137">
        <v>4724</v>
      </c>
      <c r="B153" s="201" t="s">
        <v>1181</v>
      </c>
      <c r="C153" s="208" t="s">
        <v>963</v>
      </c>
      <c r="D153" s="167">
        <v>0</v>
      </c>
      <c r="E153" s="167">
        <v>0</v>
      </c>
      <c r="F153" s="167" t="s">
        <v>334</v>
      </c>
      <c r="G153" s="217"/>
    </row>
    <row r="154" spans="1:7" ht="30">
      <c r="A154" s="137">
        <v>4730</v>
      </c>
      <c r="B154" s="203" t="s">
        <v>1182</v>
      </c>
      <c r="C154" s="221" t="s">
        <v>330</v>
      </c>
      <c r="D154" s="167">
        <v>100</v>
      </c>
      <c r="E154" s="167">
        <v>100</v>
      </c>
      <c r="F154" s="167" t="s">
        <v>334</v>
      </c>
      <c r="G154" s="217"/>
    </row>
    <row r="155" spans="1:7" ht="15">
      <c r="A155" s="137"/>
      <c r="B155" s="195" t="s">
        <v>282</v>
      </c>
      <c r="C155" s="221"/>
      <c r="D155" s="167"/>
      <c r="E155" s="167"/>
      <c r="F155" s="167"/>
      <c r="G155" s="217"/>
    </row>
    <row r="156" spans="1:7" ht="15" customHeight="1">
      <c r="A156" s="137">
        <v>4731</v>
      </c>
      <c r="B156" s="201" t="s">
        <v>1183</v>
      </c>
      <c r="C156" s="208" t="s">
        <v>966</v>
      </c>
      <c r="D156" s="167">
        <v>100</v>
      </c>
      <c r="E156" s="167">
        <v>100</v>
      </c>
      <c r="F156" s="167" t="s">
        <v>334</v>
      </c>
      <c r="G156" s="217"/>
    </row>
    <row r="157" spans="1:7" ht="45">
      <c r="A157" s="137">
        <v>4740</v>
      </c>
      <c r="B157" s="203" t="s">
        <v>1184</v>
      </c>
      <c r="C157" s="221" t="s">
        <v>330</v>
      </c>
      <c r="D157" s="167">
        <v>0</v>
      </c>
      <c r="E157" s="167">
        <v>0</v>
      </c>
      <c r="F157" s="167" t="s">
        <v>334</v>
      </c>
      <c r="G157" s="217"/>
    </row>
    <row r="158" spans="1:7" ht="15">
      <c r="A158" s="137"/>
      <c r="B158" s="195" t="s">
        <v>282</v>
      </c>
      <c r="C158" s="221"/>
      <c r="D158" s="167"/>
      <c r="E158" s="167"/>
      <c r="F158" s="167"/>
      <c r="G158" s="217"/>
    </row>
    <row r="159" spans="1:7" ht="27" customHeight="1">
      <c r="A159" s="137">
        <v>4741</v>
      </c>
      <c r="B159" s="201" t="s">
        <v>1185</v>
      </c>
      <c r="C159" s="208" t="s">
        <v>967</v>
      </c>
      <c r="D159" s="167">
        <v>0</v>
      </c>
      <c r="E159" s="167"/>
      <c r="F159" s="167" t="s">
        <v>334</v>
      </c>
      <c r="G159" s="217"/>
    </row>
    <row r="160" spans="1:7" ht="29.25" customHeight="1">
      <c r="A160" s="137">
        <v>4742</v>
      </c>
      <c r="B160" s="201" t="s">
        <v>1186</v>
      </c>
      <c r="C160" s="208" t="s">
        <v>968</v>
      </c>
      <c r="D160" s="167">
        <v>0</v>
      </c>
      <c r="E160" s="167"/>
      <c r="F160" s="167" t="s">
        <v>334</v>
      </c>
      <c r="G160" s="217"/>
    </row>
    <row r="161" spans="1:7" ht="39" customHeight="1">
      <c r="A161" s="137">
        <v>4750</v>
      </c>
      <c r="B161" s="203" t="s">
        <v>1187</v>
      </c>
      <c r="C161" s="221" t="s">
        <v>330</v>
      </c>
      <c r="D161" s="167">
        <v>0</v>
      </c>
      <c r="E161" s="167">
        <v>0</v>
      </c>
      <c r="F161" s="167" t="s">
        <v>334</v>
      </c>
      <c r="G161" s="217"/>
    </row>
    <row r="162" spans="1:7" ht="15">
      <c r="A162" s="137"/>
      <c r="B162" s="195" t="s">
        <v>282</v>
      </c>
      <c r="C162" s="221"/>
      <c r="D162" s="167"/>
      <c r="E162" s="167"/>
      <c r="F162" s="167"/>
      <c r="G162" s="217"/>
    </row>
    <row r="163" spans="1:7" ht="28.5" customHeight="1">
      <c r="A163" s="137">
        <v>4751</v>
      </c>
      <c r="B163" s="201" t="s">
        <v>1188</v>
      </c>
      <c r="C163" s="208" t="s">
        <v>976</v>
      </c>
      <c r="D163" s="167">
        <v>0</v>
      </c>
      <c r="E163" s="167"/>
      <c r="F163" s="167" t="s">
        <v>334</v>
      </c>
      <c r="G163" s="217"/>
    </row>
    <row r="164" spans="1:7" ht="12" customHeight="1">
      <c r="A164" s="137">
        <v>4760</v>
      </c>
      <c r="B164" s="203" t="s">
        <v>1189</v>
      </c>
      <c r="C164" s="221" t="s">
        <v>330</v>
      </c>
      <c r="D164" s="167">
        <v>0</v>
      </c>
      <c r="E164" s="167">
        <v>0</v>
      </c>
      <c r="F164" s="167" t="s">
        <v>334</v>
      </c>
      <c r="G164" s="217"/>
    </row>
    <row r="165" spans="1:7" ht="15">
      <c r="A165" s="137"/>
      <c r="B165" s="195" t="s">
        <v>282</v>
      </c>
      <c r="C165" s="221"/>
      <c r="D165" s="167"/>
      <c r="E165" s="167"/>
      <c r="F165" s="167"/>
      <c r="G165" s="217"/>
    </row>
    <row r="166" spans="1:7" ht="13.5" customHeight="1">
      <c r="A166" s="137">
        <v>4761</v>
      </c>
      <c r="B166" s="201" t="s">
        <v>1190</v>
      </c>
      <c r="C166" s="208" t="s">
        <v>977</v>
      </c>
      <c r="D166" s="167">
        <v>0</v>
      </c>
      <c r="E166" s="167">
        <v>0</v>
      </c>
      <c r="F166" s="167" t="s">
        <v>334</v>
      </c>
      <c r="G166" s="217"/>
    </row>
    <row r="167" spans="1:7" ht="15">
      <c r="A167" s="137">
        <v>4770</v>
      </c>
      <c r="B167" s="203" t="s">
        <v>1191</v>
      </c>
      <c r="C167" s="221" t="s">
        <v>330</v>
      </c>
      <c r="D167" s="167">
        <v>3302.3999999999996</v>
      </c>
      <c r="E167" s="167">
        <v>18532.5</v>
      </c>
      <c r="F167" s="167">
        <v>0</v>
      </c>
      <c r="G167" s="217"/>
    </row>
    <row r="168" spans="1:7" ht="15">
      <c r="A168" s="137"/>
      <c r="B168" s="195" t="s">
        <v>282</v>
      </c>
      <c r="C168" s="221"/>
      <c r="D168" s="167"/>
      <c r="E168" s="167"/>
      <c r="F168" s="167"/>
      <c r="G168" s="217"/>
    </row>
    <row r="169" spans="1:7" ht="15">
      <c r="A169" s="137">
        <v>4771</v>
      </c>
      <c r="B169" s="201" t="s">
        <v>1192</v>
      </c>
      <c r="C169" s="208" t="s">
        <v>979</v>
      </c>
      <c r="D169" s="167">
        <v>3302.3999999999996</v>
      </c>
      <c r="E169" s="167">
        <v>18532.5</v>
      </c>
      <c r="F169" s="167"/>
      <c r="G169" s="217"/>
    </row>
    <row r="170" spans="1:7" ht="31.5" customHeight="1">
      <c r="A170" s="137">
        <v>4772</v>
      </c>
      <c r="B170" s="201" t="s">
        <v>1193</v>
      </c>
      <c r="C170" s="221" t="s">
        <v>330</v>
      </c>
      <c r="D170" s="170">
        <v>15230.1</v>
      </c>
      <c r="E170" s="167">
        <v>15230.1</v>
      </c>
      <c r="F170" s="167"/>
      <c r="G170" s="217"/>
    </row>
    <row r="171" spans="1:7" s="215" customFormat="1" ht="26.25" customHeight="1">
      <c r="A171" s="137">
        <v>5000</v>
      </c>
      <c r="B171" s="208" t="s">
        <v>1194</v>
      </c>
      <c r="C171" s="221" t="s">
        <v>330</v>
      </c>
      <c r="D171" s="167">
        <v>17788.6</v>
      </c>
      <c r="E171" s="167" t="s">
        <v>334</v>
      </c>
      <c r="F171" s="167">
        <v>17788.6</v>
      </c>
      <c r="G171" s="224"/>
    </row>
    <row r="172" spans="1:7" ht="15">
      <c r="A172" s="220"/>
      <c r="B172" s="195" t="s">
        <v>193</v>
      </c>
      <c r="C172" s="218"/>
      <c r="D172" s="167"/>
      <c r="E172" s="167"/>
      <c r="F172" s="167"/>
      <c r="G172" s="217"/>
    </row>
    <row r="173" spans="1:7" ht="30">
      <c r="A173" s="137">
        <v>5100</v>
      </c>
      <c r="B173" s="201" t="s">
        <v>1195</v>
      </c>
      <c r="C173" s="221" t="s">
        <v>330</v>
      </c>
      <c r="D173" s="167">
        <v>17788.6</v>
      </c>
      <c r="E173" s="167" t="s">
        <v>334</v>
      </c>
      <c r="F173" s="167">
        <v>17788.6</v>
      </c>
      <c r="G173" s="217"/>
    </row>
    <row r="174" spans="1:7" ht="15">
      <c r="A174" s="220"/>
      <c r="B174" s="195" t="s">
        <v>193</v>
      </c>
      <c r="C174" s="218"/>
      <c r="D174" s="167"/>
      <c r="E174" s="167"/>
      <c r="F174" s="167"/>
      <c r="G174" s="217"/>
    </row>
    <row r="175" spans="1:7" ht="30">
      <c r="A175" s="137">
        <v>5110</v>
      </c>
      <c r="B175" s="203" t="s">
        <v>1196</v>
      </c>
      <c r="C175" s="221" t="s">
        <v>330</v>
      </c>
      <c r="D175" s="167">
        <v>14788.6</v>
      </c>
      <c r="E175" s="167" t="s">
        <v>330</v>
      </c>
      <c r="F175" s="167">
        <v>14788.6</v>
      </c>
      <c r="G175" s="217"/>
    </row>
    <row r="176" spans="1:7" ht="15">
      <c r="A176" s="137"/>
      <c r="B176" s="195" t="s">
        <v>282</v>
      </c>
      <c r="C176" s="221"/>
      <c r="D176" s="167"/>
      <c r="E176" s="167"/>
      <c r="F176" s="167"/>
      <c r="G176" s="217"/>
    </row>
    <row r="177" spans="1:7" ht="15">
      <c r="A177" s="137">
        <v>5111</v>
      </c>
      <c r="B177" s="201" t="s">
        <v>1197</v>
      </c>
      <c r="C177" s="225" t="s">
        <v>980</v>
      </c>
      <c r="D177" s="167">
        <v>0</v>
      </c>
      <c r="E177" s="167" t="s">
        <v>334</v>
      </c>
      <c r="F177" s="167">
        <v>0</v>
      </c>
      <c r="G177" s="217"/>
    </row>
    <row r="178" spans="1:7" ht="12.75" customHeight="1">
      <c r="A178" s="137">
        <v>5112</v>
      </c>
      <c r="B178" s="201" t="s">
        <v>1198</v>
      </c>
      <c r="C178" s="225" t="s">
        <v>981</v>
      </c>
      <c r="D178" s="167">
        <v>12788.6</v>
      </c>
      <c r="E178" s="167" t="s">
        <v>334</v>
      </c>
      <c r="F178" s="167">
        <v>12788.6</v>
      </c>
      <c r="G178" s="217"/>
    </row>
    <row r="179" spans="1:7" ht="15" customHeight="1">
      <c r="A179" s="137">
        <v>5113</v>
      </c>
      <c r="B179" s="201" t="s">
        <v>1199</v>
      </c>
      <c r="C179" s="225" t="s">
        <v>982</v>
      </c>
      <c r="D179" s="167">
        <v>2000</v>
      </c>
      <c r="E179" s="167" t="s">
        <v>334</v>
      </c>
      <c r="F179" s="167">
        <v>2000</v>
      </c>
      <c r="G179" s="217"/>
    </row>
    <row r="180" spans="1:7" ht="15" customHeight="1">
      <c r="A180" s="137">
        <v>5120</v>
      </c>
      <c r="B180" s="203" t="s">
        <v>1200</v>
      </c>
      <c r="C180" s="221" t="s">
        <v>330</v>
      </c>
      <c r="D180" s="167">
        <v>2200</v>
      </c>
      <c r="E180" s="167" t="s">
        <v>330</v>
      </c>
      <c r="F180" s="167">
        <v>2200</v>
      </c>
      <c r="G180" s="217"/>
    </row>
    <row r="181" spans="1:7" ht="15">
      <c r="A181" s="137"/>
      <c r="B181" s="209" t="s">
        <v>282</v>
      </c>
      <c r="C181" s="221"/>
      <c r="D181" s="167"/>
      <c r="E181" s="167"/>
      <c r="F181" s="167"/>
      <c r="G181" s="217"/>
    </row>
    <row r="182" spans="1:7" ht="15">
      <c r="A182" s="137">
        <v>5121</v>
      </c>
      <c r="B182" s="201" t="s">
        <v>1201</v>
      </c>
      <c r="C182" s="225" t="s">
        <v>984</v>
      </c>
      <c r="D182" s="167">
        <v>0</v>
      </c>
      <c r="E182" s="167" t="s">
        <v>334</v>
      </c>
      <c r="F182" s="167">
        <v>0</v>
      </c>
      <c r="G182" s="217"/>
    </row>
    <row r="183" spans="1:7" ht="15">
      <c r="A183" s="137">
        <v>5122</v>
      </c>
      <c r="B183" s="201" t="s">
        <v>1202</v>
      </c>
      <c r="C183" s="225" t="s">
        <v>985</v>
      </c>
      <c r="D183" s="167">
        <v>400</v>
      </c>
      <c r="E183" s="167" t="s">
        <v>334</v>
      </c>
      <c r="F183" s="167">
        <v>400</v>
      </c>
      <c r="G183" s="217"/>
    </row>
    <row r="184" spans="1:7" ht="12.75" customHeight="1">
      <c r="A184" s="137">
        <v>5123</v>
      </c>
      <c r="B184" s="201" t="s">
        <v>1203</v>
      </c>
      <c r="C184" s="225" t="s">
        <v>986</v>
      </c>
      <c r="D184" s="167">
        <v>1800</v>
      </c>
      <c r="E184" s="167" t="s">
        <v>334</v>
      </c>
      <c r="F184" s="167">
        <v>1800</v>
      </c>
      <c r="G184" s="217"/>
    </row>
    <row r="185" spans="1:7" ht="12.75" customHeight="1">
      <c r="A185" s="137">
        <v>5130</v>
      </c>
      <c r="B185" s="203" t="s">
        <v>1377</v>
      </c>
      <c r="C185" s="221" t="s">
        <v>330</v>
      </c>
      <c r="D185" s="167">
        <v>800</v>
      </c>
      <c r="E185" s="167" t="s">
        <v>330</v>
      </c>
      <c r="F185" s="167">
        <v>800</v>
      </c>
      <c r="G185" s="217"/>
    </row>
    <row r="186" spans="1:7" ht="15">
      <c r="A186" s="137"/>
      <c r="B186" s="195" t="s">
        <v>282</v>
      </c>
      <c r="C186" s="221"/>
      <c r="D186" s="167"/>
      <c r="E186" s="167"/>
      <c r="F186" s="167"/>
      <c r="G186" s="217"/>
    </row>
    <row r="187" spans="1:7" ht="12.75" customHeight="1">
      <c r="A187" s="137">
        <v>5131</v>
      </c>
      <c r="B187" s="201" t="s">
        <v>1204</v>
      </c>
      <c r="C187" s="225" t="s">
        <v>987</v>
      </c>
      <c r="D187" s="167">
        <v>0</v>
      </c>
      <c r="E187" s="167" t="s">
        <v>334</v>
      </c>
      <c r="F187" s="167">
        <v>0</v>
      </c>
      <c r="G187" s="217"/>
    </row>
    <row r="188" spans="1:7" ht="11.25" customHeight="1">
      <c r="A188" s="137">
        <v>5132</v>
      </c>
      <c r="B188" s="201" t="s">
        <v>1205</v>
      </c>
      <c r="C188" s="225" t="s">
        <v>988</v>
      </c>
      <c r="D188" s="167">
        <v>0</v>
      </c>
      <c r="E188" s="167" t="s">
        <v>334</v>
      </c>
      <c r="F188" s="167">
        <v>0</v>
      </c>
      <c r="G188" s="217"/>
    </row>
    <row r="189" spans="1:7" ht="11.25" customHeight="1">
      <c r="A189" s="137">
        <v>5133</v>
      </c>
      <c r="B189" s="201" t="s">
        <v>1206</v>
      </c>
      <c r="C189" s="225" t="s">
        <v>995</v>
      </c>
      <c r="D189" s="167">
        <v>0</v>
      </c>
      <c r="E189" s="167" t="s">
        <v>330</v>
      </c>
      <c r="F189" s="167">
        <v>0</v>
      </c>
      <c r="G189" s="217"/>
    </row>
    <row r="190" spans="1:7" ht="12" customHeight="1">
      <c r="A190" s="137">
        <v>5134</v>
      </c>
      <c r="B190" s="201" t="s">
        <v>1207</v>
      </c>
      <c r="C190" s="225" t="s">
        <v>996</v>
      </c>
      <c r="D190" s="167">
        <v>800</v>
      </c>
      <c r="E190" s="167" t="s">
        <v>330</v>
      </c>
      <c r="F190" s="167">
        <v>800</v>
      </c>
      <c r="G190" s="217"/>
    </row>
    <row r="191" spans="1:7" ht="12" customHeight="1">
      <c r="A191" s="137">
        <v>5200</v>
      </c>
      <c r="B191" s="203" t="s">
        <v>1208</v>
      </c>
      <c r="C191" s="221" t="s">
        <v>330</v>
      </c>
      <c r="D191" s="167">
        <v>0</v>
      </c>
      <c r="E191" s="167" t="s">
        <v>334</v>
      </c>
      <c r="F191" s="167">
        <v>0</v>
      </c>
      <c r="G191" s="217"/>
    </row>
    <row r="192" spans="1:7" ht="15">
      <c r="A192" s="220"/>
      <c r="B192" s="195" t="s">
        <v>193</v>
      </c>
      <c r="C192" s="218"/>
      <c r="D192" s="167"/>
      <c r="E192" s="167"/>
      <c r="F192" s="167"/>
      <c r="G192" s="217"/>
    </row>
    <row r="193" spans="1:7" ht="14.25" customHeight="1">
      <c r="A193" s="137">
        <v>5211</v>
      </c>
      <c r="B193" s="201" t="s">
        <v>1209</v>
      </c>
      <c r="C193" s="225" t="s">
        <v>990</v>
      </c>
      <c r="D193" s="167">
        <v>0</v>
      </c>
      <c r="E193" s="167" t="s">
        <v>334</v>
      </c>
      <c r="F193" s="167"/>
      <c r="G193" s="217"/>
    </row>
    <row r="194" spans="1:7" ht="12.75" customHeight="1">
      <c r="A194" s="137">
        <v>5221</v>
      </c>
      <c r="B194" s="201" t="s">
        <v>1210</v>
      </c>
      <c r="C194" s="225" t="s">
        <v>991</v>
      </c>
      <c r="D194" s="167">
        <v>0</v>
      </c>
      <c r="E194" s="167" t="s">
        <v>334</v>
      </c>
      <c r="F194" s="167">
        <v>0</v>
      </c>
      <c r="G194" s="217"/>
    </row>
    <row r="195" spans="1:7" ht="15" customHeight="1">
      <c r="A195" s="137">
        <v>5231</v>
      </c>
      <c r="B195" s="201" t="s">
        <v>1211</v>
      </c>
      <c r="C195" s="225" t="s">
        <v>992</v>
      </c>
      <c r="D195" s="167">
        <v>0</v>
      </c>
      <c r="E195" s="167" t="s">
        <v>334</v>
      </c>
      <c r="F195" s="167"/>
      <c r="G195" s="217"/>
    </row>
    <row r="196" spans="1:7" ht="11.25" customHeight="1">
      <c r="A196" s="137">
        <v>5241</v>
      </c>
      <c r="B196" s="201" t="s">
        <v>1212</v>
      </c>
      <c r="C196" s="225" t="s">
        <v>993</v>
      </c>
      <c r="D196" s="167">
        <v>0</v>
      </c>
      <c r="E196" s="167" t="s">
        <v>334</v>
      </c>
      <c r="F196" s="167"/>
      <c r="G196" s="217"/>
    </row>
    <row r="197" spans="1:7" ht="15">
      <c r="A197" s="137">
        <v>5300</v>
      </c>
      <c r="B197" s="203" t="s">
        <v>1213</v>
      </c>
      <c r="C197" s="221" t="s">
        <v>330</v>
      </c>
      <c r="D197" s="167">
        <v>0</v>
      </c>
      <c r="E197" s="167" t="s">
        <v>334</v>
      </c>
      <c r="F197" s="167">
        <v>0</v>
      </c>
      <c r="G197" s="217"/>
    </row>
    <row r="198" spans="1:7" ht="15">
      <c r="A198" s="220"/>
      <c r="B198" s="195" t="s">
        <v>193</v>
      </c>
      <c r="C198" s="218"/>
      <c r="D198" s="167"/>
      <c r="E198" s="167"/>
      <c r="F198" s="167"/>
      <c r="G198" s="217"/>
    </row>
    <row r="199" spans="1:7" ht="13.5" customHeight="1">
      <c r="A199" s="137">
        <v>5311</v>
      </c>
      <c r="B199" s="201" t="s">
        <v>1214</v>
      </c>
      <c r="C199" s="225" t="s">
        <v>997</v>
      </c>
      <c r="D199" s="167">
        <v>0</v>
      </c>
      <c r="E199" s="167" t="s">
        <v>334</v>
      </c>
      <c r="F199" s="167"/>
      <c r="G199" s="217"/>
    </row>
    <row r="200" spans="1:7" ht="30">
      <c r="A200" s="137">
        <v>5400</v>
      </c>
      <c r="B200" s="203" t="s">
        <v>1215</v>
      </c>
      <c r="C200" s="221" t="s">
        <v>330</v>
      </c>
      <c r="D200" s="167">
        <v>0</v>
      </c>
      <c r="E200" s="167" t="s">
        <v>334</v>
      </c>
      <c r="F200" s="167">
        <v>0</v>
      </c>
      <c r="G200" s="217"/>
    </row>
    <row r="201" spans="1:7" ht="15">
      <c r="A201" s="220"/>
      <c r="B201" s="195" t="s">
        <v>193</v>
      </c>
      <c r="C201" s="218"/>
      <c r="D201" s="167"/>
      <c r="E201" s="167"/>
      <c r="F201" s="167"/>
      <c r="G201" s="217"/>
    </row>
    <row r="202" spans="1:7" ht="15">
      <c r="A202" s="137">
        <v>5411</v>
      </c>
      <c r="B202" s="201" t="s">
        <v>1216</v>
      </c>
      <c r="C202" s="225" t="s">
        <v>998</v>
      </c>
      <c r="D202" s="167">
        <v>0</v>
      </c>
      <c r="E202" s="167" t="s">
        <v>334</v>
      </c>
      <c r="F202" s="167"/>
      <c r="G202" s="217"/>
    </row>
    <row r="203" spans="1:7" ht="15">
      <c r="A203" s="137">
        <v>5421</v>
      </c>
      <c r="B203" s="201" t="s">
        <v>454</v>
      </c>
      <c r="C203" s="225" t="s">
        <v>999</v>
      </c>
      <c r="D203" s="167">
        <v>0</v>
      </c>
      <c r="E203" s="167" t="s">
        <v>334</v>
      </c>
      <c r="F203" s="167"/>
      <c r="G203" s="217"/>
    </row>
    <row r="204" spans="1:7" ht="15">
      <c r="A204" s="137">
        <v>5431</v>
      </c>
      <c r="B204" s="201" t="s">
        <v>455</v>
      </c>
      <c r="C204" s="225" t="s">
        <v>1000</v>
      </c>
      <c r="D204" s="167">
        <v>0</v>
      </c>
      <c r="E204" s="167" t="s">
        <v>334</v>
      </c>
      <c r="F204" s="167"/>
      <c r="G204" s="217"/>
    </row>
    <row r="205" spans="1:7" ht="15">
      <c r="A205" s="137">
        <v>5441</v>
      </c>
      <c r="B205" s="210" t="s">
        <v>456</v>
      </c>
      <c r="C205" s="225" t="s">
        <v>1002</v>
      </c>
      <c r="D205" s="167">
        <v>0</v>
      </c>
      <c r="E205" s="167" t="s">
        <v>334</v>
      </c>
      <c r="F205" s="167"/>
      <c r="G205" s="217"/>
    </row>
    <row r="206" spans="1:7" s="229" customFormat="1" ht="25.5" customHeight="1">
      <c r="A206" s="226" t="s">
        <v>1103</v>
      </c>
      <c r="B206" s="209" t="s">
        <v>457</v>
      </c>
      <c r="C206" s="227" t="s">
        <v>330</v>
      </c>
      <c r="D206" s="167">
        <v>0</v>
      </c>
      <c r="E206" s="167" t="s">
        <v>329</v>
      </c>
      <c r="F206" s="167">
        <v>0</v>
      </c>
      <c r="G206" s="228"/>
    </row>
    <row r="207" spans="1:7" s="229" customFormat="1" ht="15">
      <c r="A207" s="226"/>
      <c r="B207" s="209" t="s">
        <v>1222</v>
      </c>
      <c r="C207" s="227"/>
      <c r="D207" s="167"/>
      <c r="E207" s="167"/>
      <c r="F207" s="167"/>
      <c r="G207" s="228"/>
    </row>
    <row r="208" spans="1:7" ht="30">
      <c r="A208" s="230" t="s">
        <v>1104</v>
      </c>
      <c r="B208" s="209" t="s">
        <v>458</v>
      </c>
      <c r="C208" s="221" t="s">
        <v>330</v>
      </c>
      <c r="D208" s="167">
        <v>0</v>
      </c>
      <c r="E208" s="167" t="s">
        <v>329</v>
      </c>
      <c r="F208" s="167">
        <v>0</v>
      </c>
      <c r="G208" s="217"/>
    </row>
    <row r="209" spans="1:7" ht="15">
      <c r="A209" s="230"/>
      <c r="B209" s="209" t="s">
        <v>1222</v>
      </c>
      <c r="C209" s="221"/>
      <c r="D209" s="167"/>
      <c r="E209" s="167"/>
      <c r="F209" s="167"/>
      <c r="G209" s="217"/>
    </row>
    <row r="210" spans="1:7" ht="15">
      <c r="A210" s="230" t="s">
        <v>1105</v>
      </c>
      <c r="B210" s="211" t="s">
        <v>459</v>
      </c>
      <c r="C210" s="225" t="s">
        <v>764</v>
      </c>
      <c r="D210" s="167">
        <v>0</v>
      </c>
      <c r="E210" s="167" t="s">
        <v>330</v>
      </c>
      <c r="F210" s="167">
        <v>0</v>
      </c>
      <c r="G210" s="217"/>
    </row>
    <row r="211" spans="1:7" s="232" customFormat="1" ht="15">
      <c r="A211" s="230" t="s">
        <v>1106</v>
      </c>
      <c r="B211" s="211" t="s">
        <v>460</v>
      </c>
      <c r="C211" s="225" t="s">
        <v>765</v>
      </c>
      <c r="D211" s="167">
        <v>0</v>
      </c>
      <c r="E211" s="167" t="s">
        <v>330</v>
      </c>
      <c r="F211" s="167">
        <v>0</v>
      </c>
      <c r="G211" s="231"/>
    </row>
    <row r="212" spans="1:7" ht="13.5" customHeight="1">
      <c r="A212" s="233" t="s">
        <v>1107</v>
      </c>
      <c r="B212" s="211" t="s">
        <v>461</v>
      </c>
      <c r="C212" s="225" t="s">
        <v>766</v>
      </c>
      <c r="D212" s="167">
        <v>0</v>
      </c>
      <c r="E212" s="167" t="s">
        <v>329</v>
      </c>
      <c r="F212" s="167">
        <v>0</v>
      </c>
      <c r="G212" s="217"/>
    </row>
    <row r="213" spans="1:7" ht="14.25" customHeight="1">
      <c r="A213" s="233" t="s">
        <v>1108</v>
      </c>
      <c r="B213" s="209" t="s">
        <v>462</v>
      </c>
      <c r="C213" s="221" t="s">
        <v>330</v>
      </c>
      <c r="D213" s="167">
        <v>0</v>
      </c>
      <c r="E213" s="167" t="s">
        <v>329</v>
      </c>
      <c r="F213" s="167">
        <v>0</v>
      </c>
      <c r="G213" s="217"/>
    </row>
    <row r="214" spans="1:7" ht="15">
      <c r="A214" s="233"/>
      <c r="B214" s="209" t="s">
        <v>1222</v>
      </c>
      <c r="C214" s="221"/>
      <c r="D214" s="167"/>
      <c r="E214" s="167"/>
      <c r="F214" s="167"/>
      <c r="G214" s="217"/>
    </row>
    <row r="215" spans="1:7" ht="11.25" customHeight="1">
      <c r="A215" s="233" t="s">
        <v>1109</v>
      </c>
      <c r="B215" s="211" t="s">
        <v>463</v>
      </c>
      <c r="C215" s="208" t="s">
        <v>302</v>
      </c>
      <c r="D215" s="167">
        <v>0</v>
      </c>
      <c r="E215" s="167" t="s">
        <v>329</v>
      </c>
      <c r="F215" s="167">
        <v>0</v>
      </c>
      <c r="G215" s="217"/>
    </row>
    <row r="216" spans="1:7" ht="30">
      <c r="A216" s="233" t="s">
        <v>1110</v>
      </c>
      <c r="B216" s="211" t="s">
        <v>464</v>
      </c>
      <c r="C216" s="221" t="s">
        <v>330</v>
      </c>
      <c r="D216" s="167">
        <v>0</v>
      </c>
      <c r="E216" s="167" t="s">
        <v>329</v>
      </c>
      <c r="F216" s="167">
        <v>0</v>
      </c>
      <c r="G216" s="217"/>
    </row>
    <row r="217" spans="1:7" ht="15">
      <c r="A217" s="233"/>
      <c r="B217" s="209" t="s">
        <v>282</v>
      </c>
      <c r="C217" s="221"/>
      <c r="D217" s="167"/>
      <c r="E217" s="167"/>
      <c r="F217" s="167"/>
      <c r="G217" s="217"/>
    </row>
    <row r="218" spans="1:7" ht="15">
      <c r="A218" s="233" t="s">
        <v>1111</v>
      </c>
      <c r="B218" s="209" t="s">
        <v>465</v>
      </c>
      <c r="C218" s="225" t="s">
        <v>305</v>
      </c>
      <c r="D218" s="167">
        <v>0</v>
      </c>
      <c r="E218" s="167" t="s">
        <v>329</v>
      </c>
      <c r="F218" s="167">
        <v>0</v>
      </c>
      <c r="G218" s="217"/>
    </row>
    <row r="219" spans="1:7" ht="15" customHeight="1">
      <c r="A219" s="234" t="s">
        <v>1112</v>
      </c>
      <c r="B219" s="209" t="s">
        <v>466</v>
      </c>
      <c r="C219" s="208" t="s">
        <v>306</v>
      </c>
      <c r="D219" s="167">
        <v>0</v>
      </c>
      <c r="E219" s="167" t="s">
        <v>329</v>
      </c>
      <c r="F219" s="167">
        <v>0</v>
      </c>
      <c r="G219" s="217"/>
    </row>
    <row r="220" spans="1:7" ht="12" customHeight="1">
      <c r="A220" s="233" t="s">
        <v>1113</v>
      </c>
      <c r="B220" s="212" t="s">
        <v>467</v>
      </c>
      <c r="C220" s="208" t="s">
        <v>307</v>
      </c>
      <c r="D220" s="167">
        <v>0</v>
      </c>
      <c r="E220" s="167" t="s">
        <v>329</v>
      </c>
      <c r="F220" s="167">
        <v>0</v>
      </c>
      <c r="G220" s="217"/>
    </row>
    <row r="221" spans="1:7" ht="15" customHeight="1">
      <c r="A221" s="233" t="s">
        <v>1114</v>
      </c>
      <c r="B221" s="209" t="s">
        <v>468</v>
      </c>
      <c r="C221" s="221" t="s">
        <v>330</v>
      </c>
      <c r="D221" s="167">
        <v>0</v>
      </c>
      <c r="E221" s="167" t="s">
        <v>329</v>
      </c>
      <c r="F221" s="167">
        <v>0</v>
      </c>
      <c r="G221" s="217"/>
    </row>
    <row r="222" spans="1:7" ht="15">
      <c r="A222" s="233"/>
      <c r="B222" s="209" t="s">
        <v>1222</v>
      </c>
      <c r="C222" s="221"/>
      <c r="D222" s="167"/>
      <c r="E222" s="167"/>
      <c r="F222" s="167"/>
      <c r="G222" s="217"/>
    </row>
    <row r="223" spans="1:7" ht="15.75" customHeight="1">
      <c r="A223" s="234" t="s">
        <v>901</v>
      </c>
      <c r="B223" s="211" t="s">
        <v>469</v>
      </c>
      <c r="C223" s="235" t="s">
        <v>308</v>
      </c>
      <c r="D223" s="167">
        <v>0</v>
      </c>
      <c r="E223" s="167" t="s">
        <v>329</v>
      </c>
      <c r="F223" s="167">
        <v>0</v>
      </c>
      <c r="G223" s="217"/>
    </row>
    <row r="224" spans="1:7" ht="26.25" customHeight="1">
      <c r="A224" s="233" t="s">
        <v>902</v>
      </c>
      <c r="B224" s="209" t="s">
        <v>470</v>
      </c>
      <c r="C224" s="221" t="s">
        <v>330</v>
      </c>
      <c r="D224" s="167">
        <v>0</v>
      </c>
      <c r="E224" s="167" t="s">
        <v>329</v>
      </c>
      <c r="F224" s="167">
        <v>0</v>
      </c>
      <c r="G224" s="217"/>
    </row>
    <row r="225" spans="1:7" ht="15">
      <c r="A225" s="233"/>
      <c r="B225" s="209" t="s">
        <v>1222</v>
      </c>
      <c r="C225" s="221"/>
      <c r="D225" s="167"/>
      <c r="E225" s="167"/>
      <c r="F225" s="167"/>
      <c r="G225" s="217"/>
    </row>
    <row r="226" spans="1:7" ht="15">
      <c r="A226" s="233" t="s">
        <v>903</v>
      </c>
      <c r="B226" s="211" t="s">
        <v>471</v>
      </c>
      <c r="C226" s="225" t="s">
        <v>345</v>
      </c>
      <c r="D226" s="167">
        <v>0</v>
      </c>
      <c r="E226" s="167" t="s">
        <v>329</v>
      </c>
      <c r="F226" s="167">
        <v>0</v>
      </c>
      <c r="G226" s="217"/>
    </row>
    <row r="227" spans="1:7" ht="15.75" customHeight="1">
      <c r="A227" s="234" t="s">
        <v>871</v>
      </c>
      <c r="B227" s="211" t="s">
        <v>472</v>
      </c>
      <c r="C227" s="235" t="s">
        <v>346</v>
      </c>
      <c r="D227" s="167">
        <v>0</v>
      </c>
      <c r="E227" s="167" t="s">
        <v>329</v>
      </c>
      <c r="F227" s="167">
        <v>0</v>
      </c>
      <c r="G227" s="217"/>
    </row>
    <row r="228" spans="1:7" ht="30">
      <c r="A228" s="233" t="s">
        <v>872</v>
      </c>
      <c r="B228" s="211" t="s">
        <v>473</v>
      </c>
      <c r="C228" s="208" t="s">
        <v>347</v>
      </c>
      <c r="D228" s="167">
        <v>0</v>
      </c>
      <c r="E228" s="167" t="s">
        <v>329</v>
      </c>
      <c r="F228" s="167">
        <v>0</v>
      </c>
      <c r="G228" s="217"/>
    </row>
    <row r="229" spans="1:7" ht="14.25" customHeight="1">
      <c r="A229" s="233" t="s">
        <v>1153</v>
      </c>
      <c r="B229" s="211" t="s">
        <v>474</v>
      </c>
      <c r="C229" s="208" t="s">
        <v>348</v>
      </c>
      <c r="D229" s="167">
        <v>0</v>
      </c>
      <c r="E229" s="167" t="s">
        <v>329</v>
      </c>
      <c r="F229" s="167">
        <v>0</v>
      </c>
      <c r="G229" s="217"/>
    </row>
    <row r="230" spans="1:6" s="217" customFormat="1" ht="15">
      <c r="A230" s="236"/>
      <c r="B230" s="237"/>
      <c r="C230" s="238"/>
      <c r="F230" s="239"/>
    </row>
    <row r="231" spans="1:6" s="217" customFormat="1" ht="15">
      <c r="A231" s="236"/>
      <c r="B231" s="240"/>
      <c r="C231" s="241"/>
      <c r="F231" s="239"/>
    </row>
    <row r="232" spans="1:6" s="217" customFormat="1" ht="15">
      <c r="A232" s="236"/>
      <c r="B232" s="242"/>
      <c r="C232" s="241"/>
      <c r="F232" s="239"/>
    </row>
    <row r="233" spans="1:6" s="217" customFormat="1" ht="15">
      <c r="A233" s="236"/>
      <c r="B233" s="243"/>
      <c r="C233" s="244"/>
      <c r="F233" s="239"/>
    </row>
    <row r="234" spans="1:6" s="217" customFormat="1" ht="15">
      <c r="A234" s="236"/>
      <c r="B234" s="240"/>
      <c r="C234" s="241"/>
      <c r="F234" s="239"/>
    </row>
    <row r="235" spans="1:6" s="217" customFormat="1" ht="15">
      <c r="A235" s="236"/>
      <c r="B235" s="240"/>
      <c r="C235" s="241"/>
      <c r="F235" s="239"/>
    </row>
    <row r="236" spans="1:6" s="217" customFormat="1" ht="15">
      <c r="A236" s="236"/>
      <c r="B236" s="240"/>
      <c r="C236" s="241"/>
      <c r="F236" s="239"/>
    </row>
    <row r="237" spans="1:6" s="217" customFormat="1" ht="15">
      <c r="A237" s="236"/>
      <c r="B237" s="240"/>
      <c r="C237" s="241"/>
      <c r="F237" s="239"/>
    </row>
    <row r="238" spans="1:6" s="217" customFormat="1" ht="15">
      <c r="A238" s="236"/>
      <c r="B238" s="240"/>
      <c r="C238" s="241"/>
      <c r="F238" s="239"/>
    </row>
    <row r="239" spans="1:6" s="217" customFormat="1" ht="15">
      <c r="A239" s="236"/>
      <c r="B239" s="243"/>
      <c r="C239" s="244"/>
      <c r="F239" s="239"/>
    </row>
    <row r="240" spans="1:6" s="217" customFormat="1" ht="15">
      <c r="A240" s="236"/>
      <c r="B240" s="240"/>
      <c r="C240" s="241"/>
      <c r="F240" s="239"/>
    </row>
    <row r="241" spans="1:6" s="217" customFormat="1" ht="15">
      <c r="A241" s="236"/>
      <c r="B241" s="240"/>
      <c r="C241" s="241"/>
      <c r="F241" s="239"/>
    </row>
    <row r="242" spans="1:6" s="217" customFormat="1" ht="15">
      <c r="A242" s="236"/>
      <c r="B242" s="240"/>
      <c r="C242" s="241"/>
      <c r="F242" s="239"/>
    </row>
    <row r="243" spans="1:6" s="217" customFormat="1" ht="15">
      <c r="A243" s="236"/>
      <c r="B243" s="240"/>
      <c r="C243" s="241"/>
      <c r="F243" s="239"/>
    </row>
    <row r="244" spans="1:6" s="217" customFormat="1" ht="15">
      <c r="A244" s="236"/>
      <c r="B244" s="240"/>
      <c r="C244" s="241"/>
      <c r="F244" s="239"/>
    </row>
    <row r="245" spans="1:6" s="217" customFormat="1" ht="15">
      <c r="A245" s="236"/>
      <c r="B245" s="240"/>
      <c r="C245" s="241"/>
      <c r="F245" s="239"/>
    </row>
    <row r="246" spans="1:6" s="217" customFormat="1" ht="15">
      <c r="A246" s="236"/>
      <c r="B246" s="243"/>
      <c r="C246" s="244"/>
      <c r="F246" s="239"/>
    </row>
    <row r="247" spans="1:6" s="217" customFormat="1" ht="15">
      <c r="A247" s="236"/>
      <c r="B247" s="240"/>
      <c r="C247" s="241"/>
      <c r="F247" s="239"/>
    </row>
    <row r="248" spans="1:6" s="217" customFormat="1" ht="15">
      <c r="A248" s="236"/>
      <c r="B248" s="240"/>
      <c r="C248" s="241"/>
      <c r="F248" s="239"/>
    </row>
    <row r="249" spans="1:6" s="217" customFormat="1" ht="15">
      <c r="A249" s="236"/>
      <c r="B249" s="240"/>
      <c r="C249" s="241"/>
      <c r="F249" s="239"/>
    </row>
    <row r="250" spans="1:6" s="217" customFormat="1" ht="15">
      <c r="A250" s="236"/>
      <c r="B250" s="245"/>
      <c r="C250" s="241"/>
      <c r="F250" s="239"/>
    </row>
    <row r="251" spans="1:6" s="217" customFormat="1" ht="15">
      <c r="A251" s="236"/>
      <c r="B251" s="243"/>
      <c r="C251" s="244"/>
      <c r="F251" s="239"/>
    </row>
    <row r="252" spans="1:6" s="217" customFormat="1" ht="15">
      <c r="A252" s="236"/>
      <c r="B252" s="240"/>
      <c r="C252" s="241"/>
      <c r="F252" s="239"/>
    </row>
    <row r="253" spans="1:6" s="217" customFormat="1" ht="15">
      <c r="A253" s="236"/>
      <c r="B253" s="240"/>
      <c r="C253" s="241"/>
      <c r="F253" s="239"/>
    </row>
    <row r="254" spans="1:6" s="217" customFormat="1" ht="15">
      <c r="A254" s="236"/>
      <c r="B254" s="243"/>
      <c r="C254" s="244"/>
      <c r="F254" s="239"/>
    </row>
    <row r="255" spans="1:6" s="217" customFormat="1" ht="15">
      <c r="A255" s="236"/>
      <c r="B255" s="240"/>
      <c r="C255" s="241"/>
      <c r="F255" s="239"/>
    </row>
    <row r="256" spans="1:6" s="217" customFormat="1" ht="15">
      <c r="A256" s="236"/>
      <c r="B256" s="240"/>
      <c r="C256" s="241"/>
      <c r="F256" s="239"/>
    </row>
    <row r="257" spans="1:6" s="217" customFormat="1" ht="15">
      <c r="A257" s="236"/>
      <c r="B257" s="245"/>
      <c r="C257" s="241"/>
      <c r="F257" s="239"/>
    </row>
    <row r="258" spans="1:6" s="217" customFormat="1" ht="15">
      <c r="A258" s="236"/>
      <c r="B258" s="243"/>
      <c r="C258" s="244"/>
      <c r="F258" s="239"/>
    </row>
    <row r="259" spans="1:6" s="217" customFormat="1" ht="15">
      <c r="A259" s="236"/>
      <c r="B259" s="240"/>
      <c r="C259" s="241"/>
      <c r="F259" s="239"/>
    </row>
    <row r="260" spans="1:6" s="217" customFormat="1" ht="15">
      <c r="A260" s="236"/>
      <c r="B260" s="240"/>
      <c r="C260" s="241"/>
      <c r="F260" s="239"/>
    </row>
    <row r="261" spans="1:6" s="217" customFormat="1" ht="15">
      <c r="A261" s="236"/>
      <c r="B261" s="243"/>
      <c r="C261" s="244"/>
      <c r="F261" s="239"/>
    </row>
    <row r="262" spans="1:6" s="217" customFormat="1" ht="15">
      <c r="A262" s="236"/>
      <c r="B262" s="240"/>
      <c r="C262" s="241"/>
      <c r="F262" s="239"/>
    </row>
    <row r="263" spans="1:6" s="217" customFormat="1" ht="15">
      <c r="A263" s="236"/>
      <c r="B263" s="240"/>
      <c r="C263" s="241"/>
      <c r="F263" s="239"/>
    </row>
    <row r="264" spans="1:6" s="217" customFormat="1" ht="15">
      <c r="A264" s="236"/>
      <c r="B264" s="240"/>
      <c r="C264" s="241"/>
      <c r="F264" s="239"/>
    </row>
    <row r="265" spans="1:6" s="217" customFormat="1" ht="15">
      <c r="A265" s="236"/>
      <c r="B265" s="240"/>
      <c r="C265" s="241"/>
      <c r="F265" s="239"/>
    </row>
    <row r="266" spans="1:6" s="217" customFormat="1" ht="15">
      <c r="A266" s="236"/>
      <c r="B266" s="240"/>
      <c r="C266" s="241"/>
      <c r="F266" s="239"/>
    </row>
    <row r="267" spans="1:6" s="217" customFormat="1" ht="15">
      <c r="A267" s="236"/>
      <c r="B267" s="243"/>
      <c r="C267" s="244"/>
      <c r="F267" s="239"/>
    </row>
    <row r="268" spans="1:6" s="217" customFormat="1" ht="15">
      <c r="A268" s="236"/>
      <c r="B268" s="240"/>
      <c r="C268" s="241"/>
      <c r="F268" s="239"/>
    </row>
    <row r="269" spans="1:6" s="217" customFormat="1" ht="15">
      <c r="A269" s="236"/>
      <c r="B269" s="240"/>
      <c r="C269" s="241"/>
      <c r="F269" s="239"/>
    </row>
    <row r="270" spans="1:6" s="217" customFormat="1" ht="15">
      <c r="A270" s="236"/>
      <c r="B270" s="240"/>
      <c r="C270" s="241"/>
      <c r="F270" s="239"/>
    </row>
    <row r="271" spans="1:6" s="217" customFormat="1" ht="15">
      <c r="A271" s="236"/>
      <c r="B271" s="240"/>
      <c r="C271" s="241"/>
      <c r="F271" s="239"/>
    </row>
    <row r="272" spans="1:6" s="217" customFormat="1" ht="15">
      <c r="A272" s="236"/>
      <c r="B272" s="240"/>
      <c r="C272" s="241"/>
      <c r="F272" s="239"/>
    </row>
    <row r="273" spans="1:6" s="217" customFormat="1" ht="15">
      <c r="A273" s="236"/>
      <c r="B273" s="240"/>
      <c r="C273" s="241"/>
      <c r="F273" s="239"/>
    </row>
    <row r="274" spans="1:6" s="217" customFormat="1" ht="15">
      <c r="A274" s="236"/>
      <c r="B274" s="240"/>
      <c r="C274" s="241"/>
      <c r="F274" s="239"/>
    </row>
    <row r="275" spans="1:6" s="217" customFormat="1" ht="15">
      <c r="A275" s="236"/>
      <c r="B275" s="240"/>
      <c r="C275" s="241"/>
      <c r="F275" s="239"/>
    </row>
    <row r="276" spans="1:6" s="217" customFormat="1" ht="15">
      <c r="A276" s="236"/>
      <c r="B276" s="240"/>
      <c r="C276" s="241"/>
      <c r="F276" s="239"/>
    </row>
    <row r="277" spans="1:6" s="217" customFormat="1" ht="15">
      <c r="A277" s="236"/>
      <c r="B277" s="240"/>
      <c r="C277" s="241"/>
      <c r="F277" s="239"/>
    </row>
    <row r="278" spans="1:6" s="217" customFormat="1" ht="15">
      <c r="A278" s="236"/>
      <c r="B278" s="240"/>
      <c r="C278" s="241"/>
      <c r="F278" s="239"/>
    </row>
    <row r="279" spans="1:6" s="217" customFormat="1" ht="15">
      <c r="A279" s="236"/>
      <c r="B279" s="242"/>
      <c r="C279" s="241"/>
      <c r="F279" s="239"/>
    </row>
    <row r="280" spans="1:6" s="217" customFormat="1" ht="15">
      <c r="A280" s="236"/>
      <c r="B280" s="240"/>
      <c r="C280" s="244"/>
      <c r="F280" s="239"/>
    </row>
    <row r="281" spans="1:6" s="217" customFormat="1" ht="65.25" customHeight="1">
      <c r="A281" s="236"/>
      <c r="B281" s="240"/>
      <c r="C281" s="241"/>
      <c r="F281" s="239"/>
    </row>
    <row r="282" spans="1:6" s="217" customFormat="1" ht="39.75" customHeight="1">
      <c r="A282" s="236"/>
      <c r="B282" s="240"/>
      <c r="C282" s="241"/>
      <c r="F282" s="239"/>
    </row>
    <row r="283" spans="1:6" s="217" customFormat="1" ht="15">
      <c r="A283" s="236"/>
      <c r="B283" s="240"/>
      <c r="C283" s="241"/>
      <c r="F283" s="239"/>
    </row>
    <row r="284" spans="1:6" s="217" customFormat="1" ht="15">
      <c r="A284" s="236"/>
      <c r="B284" s="240"/>
      <c r="C284" s="241"/>
      <c r="F284" s="239"/>
    </row>
    <row r="285" spans="1:6" s="217" customFormat="1" ht="15">
      <c r="A285" s="236"/>
      <c r="B285" s="240"/>
      <c r="C285" s="241"/>
      <c r="F285" s="239"/>
    </row>
    <row r="286" spans="1:6" s="217" customFormat="1" ht="15">
      <c r="A286" s="236"/>
      <c r="B286" s="240"/>
      <c r="C286" s="241"/>
      <c r="F286" s="239"/>
    </row>
    <row r="287" spans="1:6" s="217" customFormat="1" ht="15">
      <c r="A287" s="236"/>
      <c r="B287" s="240"/>
      <c r="C287" s="241"/>
      <c r="F287" s="239"/>
    </row>
    <row r="288" spans="1:6" s="217" customFormat="1" ht="15">
      <c r="A288" s="236"/>
      <c r="B288" s="240"/>
      <c r="C288" s="241"/>
      <c r="F288" s="239"/>
    </row>
    <row r="289" spans="1:6" s="217" customFormat="1" ht="15">
      <c r="A289" s="236"/>
      <c r="B289" s="240"/>
      <c r="C289" s="241"/>
      <c r="F289" s="239"/>
    </row>
    <row r="290" spans="1:6" s="217" customFormat="1" ht="15">
      <c r="A290" s="236"/>
      <c r="B290" s="240"/>
      <c r="C290" s="241"/>
      <c r="F290" s="239"/>
    </row>
    <row r="291" spans="1:6" s="217" customFormat="1" ht="15">
      <c r="A291" s="236"/>
      <c r="B291" s="240"/>
      <c r="C291" s="241"/>
      <c r="F291" s="239"/>
    </row>
    <row r="292" spans="1:6" s="217" customFormat="1" ht="15">
      <c r="A292" s="236"/>
      <c r="B292" s="240"/>
      <c r="C292" s="241"/>
      <c r="F292" s="239"/>
    </row>
    <row r="293" spans="1:6" s="217" customFormat="1" ht="15">
      <c r="A293" s="236"/>
      <c r="B293" s="240"/>
      <c r="C293" s="241"/>
      <c r="F293" s="239"/>
    </row>
    <row r="294" spans="1:6" s="217" customFormat="1" ht="15">
      <c r="A294" s="236"/>
      <c r="B294" s="246"/>
      <c r="C294" s="241"/>
      <c r="F294" s="239"/>
    </row>
    <row r="295" spans="1:6" s="217" customFormat="1" ht="15">
      <c r="A295" s="236"/>
      <c r="B295" s="240"/>
      <c r="C295" s="241"/>
      <c r="F295" s="239"/>
    </row>
    <row r="296" spans="1:6" s="217" customFormat="1" ht="15">
      <c r="A296" s="236"/>
      <c r="B296" s="245"/>
      <c r="C296" s="241"/>
      <c r="F296" s="239"/>
    </row>
    <row r="297" spans="1:6" s="217" customFormat="1" ht="15">
      <c r="A297" s="236"/>
      <c r="B297" s="245"/>
      <c r="C297" s="241"/>
      <c r="F297" s="239"/>
    </row>
    <row r="298" spans="1:6" s="217" customFormat="1" ht="15">
      <c r="A298" s="236"/>
      <c r="B298" s="245"/>
      <c r="C298" s="247"/>
      <c r="F298" s="239"/>
    </row>
    <row r="299" spans="1:6" s="217" customFormat="1" ht="15">
      <c r="A299" s="236"/>
      <c r="B299" s="245"/>
      <c r="C299" s="247"/>
      <c r="F299" s="239"/>
    </row>
    <row r="300" spans="1:6" s="217" customFormat="1" ht="15">
      <c r="A300" s="236"/>
      <c r="B300" s="248"/>
      <c r="C300" s="247"/>
      <c r="F300" s="239"/>
    </row>
    <row r="301" spans="1:6" s="217" customFormat="1" ht="15">
      <c r="A301" s="236"/>
      <c r="B301" s="240"/>
      <c r="C301" s="241"/>
      <c r="F301" s="239"/>
    </row>
    <row r="302" spans="1:6" s="217" customFormat="1" ht="15">
      <c r="A302" s="236"/>
      <c r="B302" s="240"/>
      <c r="C302" s="241"/>
      <c r="F302" s="239"/>
    </row>
    <row r="303" spans="1:6" s="217" customFormat="1" ht="15">
      <c r="A303" s="236"/>
      <c r="B303" s="240"/>
      <c r="C303" s="241"/>
      <c r="F303" s="239"/>
    </row>
    <row r="304" spans="1:6" s="217" customFormat="1" ht="15">
      <c r="A304" s="236"/>
      <c r="B304" s="240"/>
      <c r="C304" s="241"/>
      <c r="F304" s="239"/>
    </row>
    <row r="305" spans="1:6" s="217" customFormat="1" ht="15">
      <c r="A305" s="236"/>
      <c r="B305" s="242"/>
      <c r="C305" s="241"/>
      <c r="F305" s="239"/>
    </row>
    <row r="306" spans="1:6" s="217" customFormat="1" ht="15">
      <c r="A306" s="236"/>
      <c r="B306" s="242"/>
      <c r="C306" s="249"/>
      <c r="F306" s="239"/>
    </row>
    <row r="307" spans="1:6" s="217" customFormat="1" ht="15">
      <c r="A307" s="236"/>
      <c r="B307" s="250"/>
      <c r="C307" s="249"/>
      <c r="F307" s="239"/>
    </row>
    <row r="308" spans="1:6" s="217" customFormat="1" ht="15">
      <c r="A308" s="236"/>
      <c r="B308" s="242"/>
      <c r="C308" s="249"/>
      <c r="F308" s="239"/>
    </row>
    <row r="309" spans="1:6" s="217" customFormat="1" ht="15">
      <c r="A309" s="236"/>
      <c r="B309" s="242"/>
      <c r="C309" s="249"/>
      <c r="F309" s="239"/>
    </row>
    <row r="310" spans="1:6" s="217" customFormat="1" ht="15">
      <c r="A310" s="236"/>
      <c r="B310" s="242"/>
      <c r="C310" s="249"/>
      <c r="F310" s="239"/>
    </row>
    <row r="311" spans="1:6" s="217" customFormat="1" ht="15">
      <c r="A311" s="236"/>
      <c r="B311" s="242"/>
      <c r="C311" s="249"/>
      <c r="F311" s="239"/>
    </row>
    <row r="312" spans="1:6" s="217" customFormat="1" ht="15">
      <c r="A312" s="236"/>
      <c r="B312" s="242"/>
      <c r="C312" s="249"/>
      <c r="F312" s="239"/>
    </row>
    <row r="313" spans="1:6" s="217" customFormat="1" ht="15">
      <c r="A313" s="236"/>
      <c r="B313" s="242"/>
      <c r="C313" s="249"/>
      <c r="F313" s="239"/>
    </row>
    <row r="314" spans="1:6" s="217" customFormat="1" ht="15">
      <c r="A314" s="236"/>
      <c r="B314" s="242"/>
      <c r="C314" s="249"/>
      <c r="F314" s="239"/>
    </row>
    <row r="315" spans="1:6" s="217" customFormat="1" ht="15">
      <c r="A315" s="236"/>
      <c r="B315" s="242"/>
      <c r="C315" s="249"/>
      <c r="F315" s="239"/>
    </row>
    <row r="316" spans="1:6" s="217" customFormat="1" ht="15">
      <c r="A316" s="236"/>
      <c r="B316" s="242"/>
      <c r="C316" s="249"/>
      <c r="F316" s="239"/>
    </row>
    <row r="317" spans="1:6" s="217" customFormat="1" ht="15">
      <c r="A317" s="236"/>
      <c r="B317" s="242"/>
      <c r="C317" s="249"/>
      <c r="F317" s="239"/>
    </row>
    <row r="318" spans="1:6" s="217" customFormat="1" ht="15">
      <c r="A318" s="236"/>
      <c r="B318" s="242"/>
      <c r="C318" s="249"/>
      <c r="F318" s="239"/>
    </row>
    <row r="319" spans="1:6" s="217" customFormat="1" ht="15">
      <c r="A319" s="236"/>
      <c r="B319" s="242"/>
      <c r="C319" s="249"/>
      <c r="F319" s="239"/>
    </row>
    <row r="320" spans="1:6" s="217" customFormat="1" ht="15">
      <c r="A320" s="236"/>
      <c r="B320" s="242"/>
      <c r="C320" s="249"/>
      <c r="F320" s="239"/>
    </row>
    <row r="321" spans="1:6" s="217" customFormat="1" ht="15">
      <c r="A321" s="236"/>
      <c r="B321" s="242"/>
      <c r="C321" s="249"/>
      <c r="F321" s="239"/>
    </row>
    <row r="322" spans="1:6" s="217" customFormat="1" ht="15">
      <c r="A322" s="236"/>
      <c r="B322" s="242"/>
      <c r="C322" s="249"/>
      <c r="F322" s="239"/>
    </row>
    <row r="323" spans="1:6" s="217" customFormat="1" ht="15">
      <c r="A323" s="236"/>
      <c r="B323" s="242"/>
      <c r="C323" s="249"/>
      <c r="F323" s="239"/>
    </row>
    <row r="324" spans="1:6" s="217" customFormat="1" ht="15">
      <c r="A324" s="236"/>
      <c r="B324" s="242"/>
      <c r="C324" s="249"/>
      <c r="F324" s="239"/>
    </row>
    <row r="325" spans="1:6" s="217" customFormat="1" ht="15">
      <c r="A325" s="236"/>
      <c r="B325" s="242"/>
      <c r="C325" s="249"/>
      <c r="F325" s="239"/>
    </row>
    <row r="326" spans="1:6" s="217" customFormat="1" ht="15">
      <c r="A326" s="236"/>
      <c r="B326" s="242"/>
      <c r="C326" s="249"/>
      <c r="F326" s="239"/>
    </row>
    <row r="327" spans="1:6" s="217" customFormat="1" ht="15">
      <c r="A327" s="236"/>
      <c r="B327" s="242"/>
      <c r="C327" s="249"/>
      <c r="F327" s="239"/>
    </row>
    <row r="328" spans="1:6" s="217" customFormat="1" ht="15">
      <c r="A328" s="236"/>
      <c r="B328" s="242"/>
      <c r="C328" s="249"/>
      <c r="F328" s="239"/>
    </row>
    <row r="329" spans="1:6" s="217" customFormat="1" ht="15">
      <c r="A329" s="236"/>
      <c r="B329" s="242"/>
      <c r="C329" s="249"/>
      <c r="F329" s="239"/>
    </row>
    <row r="330" spans="1:6" s="217" customFormat="1" ht="15">
      <c r="A330" s="236"/>
      <c r="B330" s="242"/>
      <c r="C330" s="249"/>
      <c r="F330" s="239"/>
    </row>
    <row r="331" spans="1:6" s="217" customFormat="1" ht="15">
      <c r="A331" s="236"/>
      <c r="B331" s="242"/>
      <c r="C331" s="249"/>
      <c r="F331" s="239"/>
    </row>
    <row r="332" spans="1:6" s="217" customFormat="1" ht="15">
      <c r="A332" s="236"/>
      <c r="B332" s="250"/>
      <c r="C332" s="251"/>
      <c r="F332" s="239"/>
    </row>
    <row r="333" spans="1:6" s="217" customFormat="1" ht="15">
      <c r="A333" s="236"/>
      <c r="B333" s="242"/>
      <c r="C333" s="249"/>
      <c r="F333" s="239"/>
    </row>
    <row r="334" spans="1:6" s="217" customFormat="1" ht="15">
      <c r="A334" s="236"/>
      <c r="B334" s="242"/>
      <c r="C334" s="249"/>
      <c r="F334" s="239"/>
    </row>
    <row r="335" spans="1:6" s="217" customFormat="1" ht="15">
      <c r="A335" s="236"/>
      <c r="B335" s="242"/>
      <c r="C335" s="249"/>
      <c r="F335" s="239"/>
    </row>
    <row r="336" spans="1:6" s="217" customFormat="1" ht="15">
      <c r="A336" s="236"/>
      <c r="B336" s="242"/>
      <c r="C336" s="249"/>
      <c r="F336" s="239"/>
    </row>
    <row r="337" spans="1:6" s="217" customFormat="1" ht="15">
      <c r="A337" s="236"/>
      <c r="B337" s="242"/>
      <c r="C337" s="249"/>
      <c r="F337" s="239"/>
    </row>
    <row r="338" spans="1:6" s="217" customFormat="1" ht="15">
      <c r="A338" s="236"/>
      <c r="B338" s="242"/>
      <c r="C338" s="249"/>
      <c r="F338" s="239"/>
    </row>
    <row r="339" spans="1:6" s="217" customFormat="1" ht="15">
      <c r="A339" s="236"/>
      <c r="B339" s="242"/>
      <c r="C339" s="249"/>
      <c r="F339" s="239"/>
    </row>
    <row r="340" spans="1:6" s="217" customFormat="1" ht="15">
      <c r="A340" s="236"/>
      <c r="B340" s="242"/>
      <c r="C340" s="249"/>
      <c r="F340" s="239"/>
    </row>
    <row r="341" spans="1:6" s="217" customFormat="1" ht="15">
      <c r="A341" s="236"/>
      <c r="B341" s="242"/>
      <c r="C341" s="249"/>
      <c r="F341" s="239"/>
    </row>
    <row r="342" spans="1:6" s="217" customFormat="1" ht="15">
      <c r="A342" s="236"/>
      <c r="B342" s="242"/>
      <c r="C342" s="249"/>
      <c r="F342" s="239"/>
    </row>
    <row r="343" spans="1:6" s="217" customFormat="1" ht="15">
      <c r="A343" s="236"/>
      <c r="B343" s="242"/>
      <c r="C343" s="249"/>
      <c r="F343" s="239"/>
    </row>
    <row r="344" spans="1:6" s="217" customFormat="1" ht="15">
      <c r="A344" s="236"/>
      <c r="B344" s="242"/>
      <c r="C344" s="249"/>
      <c r="F344" s="239"/>
    </row>
    <row r="345" spans="1:6" s="217" customFormat="1" ht="15">
      <c r="A345" s="236"/>
      <c r="B345" s="242"/>
      <c r="C345" s="249"/>
      <c r="F345" s="239"/>
    </row>
    <row r="346" spans="1:6" s="217" customFormat="1" ht="15">
      <c r="A346" s="236"/>
      <c r="B346" s="242"/>
      <c r="C346" s="249"/>
      <c r="F346" s="239"/>
    </row>
    <row r="347" spans="1:6" s="217" customFormat="1" ht="15">
      <c r="A347" s="236"/>
      <c r="B347" s="242"/>
      <c r="C347" s="249"/>
      <c r="F347" s="239"/>
    </row>
    <row r="348" spans="1:6" s="217" customFormat="1" ht="15">
      <c r="A348" s="236"/>
      <c r="B348" s="252"/>
      <c r="C348" s="241"/>
      <c r="F348" s="239"/>
    </row>
    <row r="349" spans="1:6" s="217" customFormat="1" ht="15">
      <c r="A349" s="236"/>
      <c r="B349" s="245"/>
      <c r="C349" s="247"/>
      <c r="F349" s="239"/>
    </row>
    <row r="350" spans="1:6" s="217" customFormat="1" ht="15">
      <c r="A350" s="236"/>
      <c r="B350" s="245"/>
      <c r="C350" s="253"/>
      <c r="F350" s="239"/>
    </row>
    <row r="351" spans="1:6" s="217" customFormat="1" ht="15">
      <c r="A351" s="236"/>
      <c r="B351" s="245"/>
      <c r="C351" s="253"/>
      <c r="F351" s="239"/>
    </row>
    <row r="352" spans="1:6" s="217" customFormat="1" ht="15">
      <c r="A352" s="236"/>
      <c r="B352" s="245"/>
      <c r="C352" s="253"/>
      <c r="F352" s="239"/>
    </row>
    <row r="353" spans="1:6" s="217" customFormat="1" ht="15">
      <c r="A353" s="236"/>
      <c r="B353" s="245"/>
      <c r="C353" s="253"/>
      <c r="F353" s="239"/>
    </row>
    <row r="354" spans="1:6" s="217" customFormat="1" ht="15">
      <c r="A354" s="236"/>
      <c r="B354" s="245"/>
      <c r="C354" s="253"/>
      <c r="F354" s="239"/>
    </row>
    <row r="355" spans="1:6" s="217" customFormat="1" ht="15">
      <c r="A355" s="236"/>
      <c r="B355" s="237"/>
      <c r="C355" s="254"/>
      <c r="F355" s="239"/>
    </row>
    <row r="356" spans="1:6" s="217" customFormat="1" ht="15">
      <c r="A356" s="236"/>
      <c r="B356" s="245"/>
      <c r="C356" s="253"/>
      <c r="F356" s="239"/>
    </row>
    <row r="357" spans="1:6" s="217" customFormat="1" ht="15">
      <c r="A357" s="236"/>
      <c r="B357" s="245"/>
      <c r="C357" s="253"/>
      <c r="F357" s="239"/>
    </row>
    <row r="358" spans="1:6" s="217" customFormat="1" ht="15">
      <c r="A358" s="236"/>
      <c r="B358" s="245"/>
      <c r="C358" s="253"/>
      <c r="F358" s="239"/>
    </row>
    <row r="359" spans="1:6" s="217" customFormat="1" ht="15">
      <c r="A359" s="236"/>
      <c r="B359" s="237"/>
      <c r="C359" s="254"/>
      <c r="F359" s="239"/>
    </row>
    <row r="360" spans="1:6" s="217" customFormat="1" ht="15">
      <c r="A360" s="236"/>
      <c r="B360" s="245"/>
      <c r="C360" s="253"/>
      <c r="F360" s="239"/>
    </row>
    <row r="361" spans="1:6" s="217" customFormat="1" ht="15">
      <c r="A361" s="236"/>
      <c r="B361" s="245"/>
      <c r="C361" s="253"/>
      <c r="F361" s="239"/>
    </row>
    <row r="362" spans="1:6" s="217" customFormat="1" ht="15">
      <c r="A362" s="236"/>
      <c r="B362" s="245"/>
      <c r="C362" s="253"/>
      <c r="F362" s="239"/>
    </row>
    <row r="363" spans="1:6" s="217" customFormat="1" ht="15">
      <c r="A363" s="236"/>
      <c r="B363" s="245"/>
      <c r="C363" s="253"/>
      <c r="F363" s="239"/>
    </row>
    <row r="364" spans="1:6" s="217" customFormat="1" ht="15">
      <c r="A364" s="236"/>
      <c r="B364" s="245"/>
      <c r="C364" s="253"/>
      <c r="F364" s="239"/>
    </row>
    <row r="365" spans="1:6" s="217" customFormat="1" ht="15">
      <c r="A365" s="236"/>
      <c r="B365" s="245"/>
      <c r="C365" s="253"/>
      <c r="F365" s="239"/>
    </row>
    <row r="366" spans="1:6" s="217" customFormat="1" ht="15">
      <c r="A366" s="236"/>
      <c r="B366" s="245"/>
      <c r="C366" s="253"/>
      <c r="F366" s="239"/>
    </row>
    <row r="367" spans="1:6" s="217" customFormat="1" ht="15">
      <c r="A367" s="236"/>
      <c r="B367" s="245"/>
      <c r="C367" s="253"/>
      <c r="F367" s="239"/>
    </row>
    <row r="368" spans="1:6" s="217" customFormat="1" ht="15">
      <c r="A368" s="236"/>
      <c r="B368" s="245"/>
      <c r="C368" s="253"/>
      <c r="F368" s="239"/>
    </row>
    <row r="369" spans="1:6" s="217" customFormat="1" ht="15">
      <c r="A369" s="236"/>
      <c r="B369" s="245"/>
      <c r="C369" s="253"/>
      <c r="F369" s="239"/>
    </row>
    <row r="370" spans="1:6" s="217" customFormat="1" ht="15">
      <c r="A370" s="236"/>
      <c r="B370" s="245"/>
      <c r="C370" s="253"/>
      <c r="F370" s="239"/>
    </row>
    <row r="371" spans="1:6" s="217" customFormat="1" ht="15">
      <c r="A371" s="236"/>
      <c r="B371" s="245"/>
      <c r="C371" s="253"/>
      <c r="F371" s="239"/>
    </row>
    <row r="372" spans="1:6" s="217" customFormat="1" ht="15">
      <c r="A372" s="236"/>
      <c r="B372" s="245"/>
      <c r="C372" s="253"/>
      <c r="F372" s="239"/>
    </row>
    <row r="373" spans="1:6" s="217" customFormat="1" ht="15">
      <c r="A373" s="236"/>
      <c r="B373" s="245"/>
      <c r="C373" s="253"/>
      <c r="F373" s="239"/>
    </row>
    <row r="374" spans="1:6" s="217" customFormat="1" ht="15">
      <c r="A374" s="236"/>
      <c r="B374" s="237"/>
      <c r="C374" s="254"/>
      <c r="F374" s="239"/>
    </row>
    <row r="375" spans="1:6" s="217" customFormat="1" ht="15">
      <c r="A375" s="236"/>
      <c r="B375" s="245"/>
      <c r="C375" s="253"/>
      <c r="F375" s="239"/>
    </row>
    <row r="376" spans="1:6" s="217" customFormat="1" ht="15">
      <c r="A376" s="236"/>
      <c r="B376" s="237"/>
      <c r="C376" s="251"/>
      <c r="F376" s="239"/>
    </row>
    <row r="377" spans="1:6" s="217" customFormat="1" ht="15">
      <c r="A377" s="236"/>
      <c r="B377" s="245"/>
      <c r="C377" s="253"/>
      <c r="F377" s="239"/>
    </row>
    <row r="378" spans="1:6" s="217" customFormat="1" ht="15">
      <c r="A378" s="236"/>
      <c r="B378" s="245"/>
      <c r="C378" s="253"/>
      <c r="F378" s="239"/>
    </row>
    <row r="379" spans="1:6" s="217" customFormat="1" ht="15">
      <c r="A379" s="236"/>
      <c r="B379" s="245"/>
      <c r="C379" s="253"/>
      <c r="F379" s="239"/>
    </row>
    <row r="380" spans="1:6" s="217" customFormat="1" ht="15">
      <c r="A380" s="236"/>
      <c r="B380" s="237"/>
      <c r="C380" s="251"/>
      <c r="F380" s="239"/>
    </row>
    <row r="381" spans="1:6" s="217" customFormat="1" ht="15">
      <c r="A381" s="236"/>
      <c r="B381" s="245"/>
      <c r="C381" s="253"/>
      <c r="F381" s="239"/>
    </row>
    <row r="382" spans="1:6" s="217" customFormat="1" ht="15">
      <c r="A382" s="236"/>
      <c r="B382" s="237"/>
      <c r="C382" s="254"/>
      <c r="F382" s="239"/>
    </row>
    <row r="383" spans="1:6" s="217" customFormat="1" ht="15">
      <c r="A383" s="236"/>
      <c r="B383" s="245"/>
      <c r="C383" s="253"/>
      <c r="F383" s="239"/>
    </row>
    <row r="384" spans="1:6" s="217" customFormat="1" ht="15">
      <c r="A384" s="236"/>
      <c r="B384" s="245"/>
      <c r="C384" s="253"/>
      <c r="F384" s="239"/>
    </row>
    <row r="385" spans="1:6" s="217" customFormat="1" ht="15">
      <c r="A385" s="236"/>
      <c r="B385" s="245"/>
      <c r="C385" s="253"/>
      <c r="F385" s="239"/>
    </row>
    <row r="386" spans="1:6" s="217" customFormat="1" ht="15">
      <c r="A386" s="236"/>
      <c r="B386" s="237"/>
      <c r="C386" s="254"/>
      <c r="F386" s="239"/>
    </row>
    <row r="387" spans="1:6" s="217" customFormat="1" ht="15">
      <c r="A387" s="236"/>
      <c r="B387" s="245"/>
      <c r="C387" s="253"/>
      <c r="F387" s="239"/>
    </row>
    <row r="388" spans="1:3" s="217" customFormat="1" ht="15">
      <c r="A388" s="236"/>
      <c r="B388" s="245"/>
      <c r="C388" s="253"/>
    </row>
    <row r="389" spans="1:3" s="217" customFormat="1" ht="15">
      <c r="A389" s="236"/>
      <c r="B389" s="255"/>
      <c r="C389" s="253"/>
    </row>
    <row r="390" spans="1:3" s="217" customFormat="1" ht="15">
      <c r="A390" s="236"/>
      <c r="B390" s="245"/>
      <c r="C390" s="253"/>
    </row>
    <row r="391" spans="1:5" s="217" customFormat="1" ht="15">
      <c r="A391" s="236"/>
      <c r="B391" s="237"/>
      <c r="C391" s="254"/>
      <c r="E391" s="239"/>
    </row>
    <row r="392" spans="1:5" s="217" customFormat="1" ht="15">
      <c r="A392" s="236"/>
      <c r="B392" s="245"/>
      <c r="C392" s="254"/>
      <c r="E392" s="239"/>
    </row>
    <row r="393" spans="1:5" s="217" customFormat="1" ht="15">
      <c r="A393" s="236"/>
      <c r="B393" s="245"/>
      <c r="C393" s="253"/>
      <c r="E393" s="239"/>
    </row>
    <row r="394" spans="1:5" s="217" customFormat="1" ht="15">
      <c r="A394" s="236"/>
      <c r="B394" s="245"/>
      <c r="C394" s="253"/>
      <c r="E394" s="239"/>
    </row>
    <row r="395" spans="1:5" s="217" customFormat="1" ht="15">
      <c r="A395" s="236"/>
      <c r="B395" s="245"/>
      <c r="C395" s="253"/>
      <c r="E395" s="239"/>
    </row>
    <row r="396" spans="1:5" s="217" customFormat="1" ht="15">
      <c r="A396" s="236"/>
      <c r="B396" s="245"/>
      <c r="C396" s="253"/>
      <c r="E396" s="239"/>
    </row>
    <row r="397" spans="1:5" s="217" customFormat="1" ht="15">
      <c r="A397" s="236"/>
      <c r="B397" s="245"/>
      <c r="C397" s="253"/>
      <c r="E397" s="239"/>
    </row>
    <row r="398" spans="1:5" s="217" customFormat="1" ht="15">
      <c r="A398" s="236"/>
      <c r="B398" s="245"/>
      <c r="C398" s="253"/>
      <c r="E398" s="239"/>
    </row>
    <row r="399" spans="1:5" s="217" customFormat="1" ht="15">
      <c r="A399" s="236"/>
      <c r="B399" s="245"/>
      <c r="C399" s="253"/>
      <c r="E399" s="239"/>
    </row>
    <row r="400" spans="1:5" s="217" customFormat="1" ht="15">
      <c r="A400" s="236"/>
      <c r="B400" s="245"/>
      <c r="C400" s="253"/>
      <c r="E400" s="239"/>
    </row>
    <row r="401" spans="1:5" s="217" customFormat="1" ht="15">
      <c r="A401" s="236"/>
      <c r="B401" s="245"/>
      <c r="C401" s="253"/>
      <c r="E401" s="239"/>
    </row>
    <row r="402" spans="1:5" s="217" customFormat="1" ht="15">
      <c r="A402" s="236"/>
      <c r="B402" s="245"/>
      <c r="C402" s="253"/>
      <c r="E402" s="239"/>
    </row>
    <row r="403" spans="1:5" s="217" customFormat="1" ht="15">
      <c r="A403" s="236"/>
      <c r="B403" s="245"/>
      <c r="C403" s="253"/>
      <c r="E403" s="239"/>
    </row>
    <row r="404" spans="1:5" s="217" customFormat="1" ht="15">
      <c r="A404" s="236"/>
      <c r="B404" s="245"/>
      <c r="C404" s="253"/>
      <c r="E404" s="239"/>
    </row>
    <row r="405" spans="1:5" s="217" customFormat="1" ht="15">
      <c r="A405" s="236"/>
      <c r="B405" s="245"/>
      <c r="C405" s="253"/>
      <c r="E405" s="239"/>
    </row>
    <row r="406" spans="1:5" s="217" customFormat="1" ht="15">
      <c r="A406" s="236"/>
      <c r="B406" s="245"/>
      <c r="C406" s="253"/>
      <c r="E406" s="239"/>
    </row>
    <row r="407" spans="1:5" s="217" customFormat="1" ht="15">
      <c r="A407" s="236"/>
      <c r="B407" s="245"/>
      <c r="C407" s="253"/>
      <c r="E407" s="239"/>
    </row>
    <row r="408" spans="1:5" s="217" customFormat="1" ht="15">
      <c r="A408" s="236"/>
      <c r="B408" s="245"/>
      <c r="C408" s="253"/>
      <c r="E408" s="239"/>
    </row>
    <row r="409" spans="1:5" s="217" customFormat="1" ht="15">
      <c r="A409" s="236"/>
      <c r="B409" s="245"/>
      <c r="C409" s="253"/>
      <c r="E409" s="239"/>
    </row>
    <row r="410" spans="1:5" s="217" customFormat="1" ht="15">
      <c r="A410" s="236"/>
      <c r="B410" s="245"/>
      <c r="C410" s="253"/>
      <c r="E410" s="239"/>
    </row>
    <row r="411" spans="1:5" s="217" customFormat="1" ht="15">
      <c r="A411" s="236"/>
      <c r="B411" s="245"/>
      <c r="C411" s="253"/>
      <c r="E411" s="239"/>
    </row>
    <row r="412" spans="1:5" s="217" customFormat="1" ht="15">
      <c r="A412" s="236"/>
      <c r="B412" s="245"/>
      <c r="C412" s="253"/>
      <c r="E412" s="239"/>
    </row>
    <row r="413" spans="1:5" s="217" customFormat="1" ht="15">
      <c r="A413" s="236"/>
      <c r="B413" s="245"/>
      <c r="C413" s="253"/>
      <c r="E413" s="239"/>
    </row>
    <row r="414" spans="1:5" s="217" customFormat="1" ht="15">
      <c r="A414" s="236"/>
      <c r="B414" s="245"/>
      <c r="C414" s="253"/>
      <c r="E414" s="239"/>
    </row>
    <row r="415" spans="1:5" s="217" customFormat="1" ht="15">
      <c r="A415" s="236"/>
      <c r="B415" s="245"/>
      <c r="C415" s="253"/>
      <c r="E415" s="239"/>
    </row>
    <row r="416" spans="1:5" s="217" customFormat="1" ht="15">
      <c r="A416" s="236"/>
      <c r="B416" s="245"/>
      <c r="C416" s="253"/>
      <c r="E416" s="239"/>
    </row>
    <row r="417" spans="1:5" s="217" customFormat="1" ht="15">
      <c r="A417" s="236"/>
      <c r="B417" s="245"/>
      <c r="C417" s="253"/>
      <c r="E417" s="239"/>
    </row>
    <row r="418" spans="1:5" s="217" customFormat="1" ht="15">
      <c r="A418" s="236"/>
      <c r="B418" s="245"/>
      <c r="C418" s="253"/>
      <c r="E418" s="239"/>
    </row>
    <row r="419" spans="1:5" s="217" customFormat="1" ht="15">
      <c r="A419" s="236"/>
      <c r="B419" s="245"/>
      <c r="C419" s="253"/>
      <c r="E419" s="239"/>
    </row>
    <row r="420" spans="1:5" s="217" customFormat="1" ht="15">
      <c r="A420" s="236"/>
      <c r="B420" s="245"/>
      <c r="C420" s="253"/>
      <c r="E420" s="239"/>
    </row>
    <row r="421" spans="1:5" s="217" customFormat="1" ht="15">
      <c r="A421" s="236"/>
      <c r="B421" s="245"/>
      <c r="C421" s="253"/>
      <c r="E421" s="239"/>
    </row>
    <row r="422" spans="1:5" s="217" customFormat="1" ht="15">
      <c r="A422" s="236"/>
      <c r="B422" s="245"/>
      <c r="C422" s="253"/>
      <c r="E422" s="239"/>
    </row>
    <row r="423" spans="1:5" s="217" customFormat="1" ht="15">
      <c r="A423" s="236"/>
      <c r="B423" s="245"/>
      <c r="C423" s="253"/>
      <c r="E423" s="239"/>
    </row>
    <row r="424" spans="1:5" s="217" customFormat="1" ht="15">
      <c r="A424" s="236"/>
      <c r="B424" s="245"/>
      <c r="C424" s="253"/>
      <c r="E424" s="239"/>
    </row>
    <row r="425" spans="1:5" s="217" customFormat="1" ht="15">
      <c r="A425" s="236"/>
      <c r="B425" s="245"/>
      <c r="C425" s="253"/>
      <c r="E425" s="239"/>
    </row>
    <row r="426" spans="1:5" s="217" customFormat="1" ht="15">
      <c r="A426" s="236"/>
      <c r="B426" s="245"/>
      <c r="C426" s="253"/>
      <c r="E426" s="239"/>
    </row>
    <row r="427" spans="1:5" s="217" customFormat="1" ht="15">
      <c r="A427" s="236"/>
      <c r="B427" s="245"/>
      <c r="C427" s="253"/>
      <c r="E427" s="239"/>
    </row>
    <row r="428" spans="1:5" s="217" customFormat="1" ht="15">
      <c r="A428" s="236"/>
      <c r="B428" s="245"/>
      <c r="C428" s="253"/>
      <c r="E428" s="239"/>
    </row>
    <row r="429" spans="1:5" s="217" customFormat="1" ht="15">
      <c r="A429" s="236"/>
      <c r="B429" s="245"/>
      <c r="C429" s="253"/>
      <c r="E429" s="239"/>
    </row>
    <row r="430" spans="1:5" s="217" customFormat="1" ht="15">
      <c r="A430" s="236"/>
      <c r="B430" s="245"/>
      <c r="C430" s="253"/>
      <c r="E430" s="239"/>
    </row>
    <row r="431" spans="1:5" s="217" customFormat="1" ht="15">
      <c r="A431" s="236"/>
      <c r="B431" s="245"/>
      <c r="C431" s="253"/>
      <c r="E431" s="239"/>
    </row>
    <row r="432" spans="1:5" s="217" customFormat="1" ht="15">
      <c r="A432" s="236"/>
      <c r="B432" s="245"/>
      <c r="C432" s="253"/>
      <c r="E432" s="239"/>
    </row>
    <row r="433" spans="1:5" s="217" customFormat="1" ht="15">
      <c r="A433" s="236"/>
      <c r="B433" s="245"/>
      <c r="C433" s="253"/>
      <c r="E433" s="239"/>
    </row>
    <row r="434" spans="1:5" s="217" customFormat="1" ht="15">
      <c r="A434" s="236"/>
      <c r="B434" s="245"/>
      <c r="C434" s="253"/>
      <c r="E434" s="239"/>
    </row>
    <row r="435" spans="1:5" s="217" customFormat="1" ht="15">
      <c r="A435" s="236"/>
      <c r="B435" s="245"/>
      <c r="C435" s="253"/>
      <c r="E435" s="239"/>
    </row>
    <row r="436" spans="1:5" s="217" customFormat="1" ht="15">
      <c r="A436" s="236"/>
      <c r="B436" s="256"/>
      <c r="C436" s="253"/>
      <c r="E436" s="239"/>
    </row>
    <row r="437" spans="1:5" s="217" customFormat="1" ht="15">
      <c r="A437" s="236"/>
      <c r="B437" s="245"/>
      <c r="C437" s="253"/>
      <c r="E437" s="239"/>
    </row>
    <row r="438" spans="1:5" s="217" customFormat="1" ht="15">
      <c r="A438" s="236"/>
      <c r="B438" s="245"/>
      <c r="C438" s="253"/>
      <c r="E438" s="239"/>
    </row>
    <row r="439" spans="1:5" s="217" customFormat="1" ht="15">
      <c r="A439" s="236"/>
      <c r="B439" s="245"/>
      <c r="C439" s="253"/>
      <c r="E439" s="239"/>
    </row>
    <row r="440" spans="1:5" s="217" customFormat="1" ht="15">
      <c r="A440" s="236"/>
      <c r="B440" s="245"/>
      <c r="C440" s="253"/>
      <c r="E440" s="239"/>
    </row>
    <row r="441" spans="1:5" s="217" customFormat="1" ht="15">
      <c r="A441" s="236"/>
      <c r="B441" s="245"/>
      <c r="C441" s="253"/>
      <c r="E441" s="239"/>
    </row>
    <row r="442" spans="1:5" s="217" customFormat="1" ht="15">
      <c r="A442" s="236"/>
      <c r="B442" s="245"/>
      <c r="C442" s="253"/>
      <c r="E442" s="239"/>
    </row>
    <row r="443" spans="1:5" s="217" customFormat="1" ht="15">
      <c r="A443" s="236"/>
      <c r="B443" s="245"/>
      <c r="C443" s="253"/>
      <c r="E443" s="239"/>
    </row>
    <row r="444" spans="1:5" s="217" customFormat="1" ht="15">
      <c r="A444" s="236"/>
      <c r="B444" s="245"/>
      <c r="C444" s="253"/>
      <c r="E444" s="239"/>
    </row>
    <row r="445" spans="1:5" s="217" customFormat="1" ht="15">
      <c r="A445" s="236"/>
      <c r="B445" s="245"/>
      <c r="C445" s="253"/>
      <c r="E445" s="239"/>
    </row>
    <row r="446" spans="1:5" s="217" customFormat="1" ht="15">
      <c r="A446" s="236"/>
      <c r="B446" s="245"/>
      <c r="C446" s="253"/>
      <c r="E446" s="239"/>
    </row>
    <row r="447" spans="1:5" s="217" customFormat="1" ht="15">
      <c r="A447" s="236"/>
      <c r="B447" s="245"/>
      <c r="C447" s="253"/>
      <c r="E447" s="239"/>
    </row>
    <row r="448" spans="1:5" s="217" customFormat="1" ht="15">
      <c r="A448" s="236"/>
      <c r="B448" s="245"/>
      <c r="C448" s="253"/>
      <c r="E448" s="239"/>
    </row>
    <row r="449" spans="1:5" s="217" customFormat="1" ht="15">
      <c r="A449" s="236"/>
      <c r="B449" s="245"/>
      <c r="C449" s="253"/>
      <c r="E449" s="239"/>
    </row>
    <row r="450" spans="1:5" s="217" customFormat="1" ht="15">
      <c r="A450" s="236"/>
      <c r="B450" s="245"/>
      <c r="C450" s="253"/>
      <c r="E450" s="239"/>
    </row>
    <row r="451" spans="1:5" s="217" customFormat="1" ht="15">
      <c r="A451" s="236"/>
      <c r="B451" s="245"/>
      <c r="C451" s="253"/>
      <c r="E451" s="239"/>
    </row>
    <row r="452" spans="1:5" s="217" customFormat="1" ht="15">
      <c r="A452" s="236"/>
      <c r="B452" s="245"/>
      <c r="C452" s="253"/>
      <c r="E452" s="239"/>
    </row>
    <row r="453" spans="1:5" s="217" customFormat="1" ht="15">
      <c r="A453" s="236"/>
      <c r="B453" s="245"/>
      <c r="C453" s="253"/>
      <c r="E453" s="239"/>
    </row>
    <row r="454" spans="1:5" s="217" customFormat="1" ht="15">
      <c r="A454" s="236"/>
      <c r="B454" s="245"/>
      <c r="C454" s="253"/>
      <c r="E454" s="239"/>
    </row>
    <row r="455" spans="1:5" s="217" customFormat="1" ht="15">
      <c r="A455" s="236"/>
      <c r="B455" s="245"/>
      <c r="C455" s="253"/>
      <c r="E455" s="239"/>
    </row>
    <row r="456" spans="1:5" s="217" customFormat="1" ht="15">
      <c r="A456" s="236"/>
      <c r="B456" s="245"/>
      <c r="C456" s="253"/>
      <c r="E456" s="239"/>
    </row>
    <row r="457" spans="1:5" s="217" customFormat="1" ht="15">
      <c r="A457" s="236"/>
      <c r="B457" s="245"/>
      <c r="C457" s="253"/>
      <c r="E457" s="239"/>
    </row>
    <row r="458" spans="1:5" s="217" customFormat="1" ht="15">
      <c r="A458" s="236"/>
      <c r="B458" s="245"/>
      <c r="C458" s="253"/>
      <c r="E458" s="239"/>
    </row>
    <row r="459" spans="1:5" s="217" customFormat="1" ht="15">
      <c r="A459" s="236"/>
      <c r="B459" s="245"/>
      <c r="C459" s="253"/>
      <c r="E459" s="239"/>
    </row>
    <row r="460" spans="1:5" s="217" customFormat="1" ht="15">
      <c r="A460" s="236"/>
      <c r="B460" s="245"/>
      <c r="C460" s="253"/>
      <c r="E460" s="239"/>
    </row>
    <row r="461" spans="1:5" s="217" customFormat="1" ht="15">
      <c r="A461" s="236"/>
      <c r="B461" s="245"/>
      <c r="C461" s="253"/>
      <c r="E461" s="239"/>
    </row>
    <row r="462" spans="1:5" s="217" customFormat="1" ht="15">
      <c r="A462" s="236"/>
      <c r="B462" s="245"/>
      <c r="C462" s="253"/>
      <c r="E462" s="239"/>
    </row>
    <row r="463" spans="1:5" s="217" customFormat="1" ht="15">
      <c r="A463" s="236"/>
      <c r="B463" s="257"/>
      <c r="C463" s="251"/>
      <c r="E463" s="239"/>
    </row>
    <row r="464" spans="1:5" s="217" customFormat="1" ht="15">
      <c r="A464" s="236"/>
      <c r="B464" s="245"/>
      <c r="C464" s="253"/>
      <c r="E464" s="239"/>
    </row>
    <row r="465" spans="1:5" s="217" customFormat="1" ht="15">
      <c r="A465" s="236"/>
      <c r="B465" s="245"/>
      <c r="C465" s="253"/>
      <c r="E465" s="239"/>
    </row>
    <row r="466" spans="1:5" s="217" customFormat="1" ht="15">
      <c r="A466" s="236"/>
      <c r="B466" s="245"/>
      <c r="C466" s="253"/>
      <c r="E466" s="239"/>
    </row>
    <row r="467" spans="1:5" s="217" customFormat="1" ht="15">
      <c r="A467" s="236"/>
      <c r="B467" s="245"/>
      <c r="C467" s="253"/>
      <c r="E467" s="239"/>
    </row>
    <row r="468" spans="1:5" s="217" customFormat="1" ht="15">
      <c r="A468" s="236"/>
      <c r="B468" s="245"/>
      <c r="C468" s="253"/>
      <c r="E468" s="239"/>
    </row>
    <row r="469" spans="1:5" s="217" customFormat="1" ht="15">
      <c r="A469" s="236"/>
      <c r="B469" s="245"/>
      <c r="C469" s="253"/>
      <c r="E469" s="239"/>
    </row>
    <row r="470" spans="1:5" s="217" customFormat="1" ht="15">
      <c r="A470" s="236"/>
      <c r="B470" s="245"/>
      <c r="C470" s="253"/>
      <c r="E470" s="239"/>
    </row>
    <row r="471" spans="1:5" s="217" customFormat="1" ht="15">
      <c r="A471" s="236"/>
      <c r="B471" s="245"/>
      <c r="C471" s="253"/>
      <c r="E471" s="239"/>
    </row>
    <row r="472" spans="1:5" s="217" customFormat="1" ht="15">
      <c r="A472" s="236"/>
      <c r="B472" s="245"/>
      <c r="C472" s="253"/>
      <c r="E472" s="239"/>
    </row>
    <row r="473" spans="1:5" s="217" customFormat="1" ht="15">
      <c r="A473" s="236"/>
      <c r="B473" s="245"/>
      <c r="C473" s="253"/>
      <c r="E473" s="239"/>
    </row>
    <row r="474" spans="1:5" s="217" customFormat="1" ht="15">
      <c r="A474" s="236"/>
      <c r="B474" s="245"/>
      <c r="C474" s="253"/>
      <c r="E474" s="239"/>
    </row>
    <row r="475" spans="1:5" s="217" customFormat="1" ht="15">
      <c r="A475" s="236"/>
      <c r="B475" s="245"/>
      <c r="C475" s="253"/>
      <c r="E475" s="239"/>
    </row>
    <row r="476" spans="1:5" s="217" customFormat="1" ht="15">
      <c r="A476" s="236"/>
      <c r="B476" s="245"/>
      <c r="C476" s="253"/>
      <c r="E476" s="239"/>
    </row>
    <row r="477" spans="1:5" s="217" customFormat="1" ht="15">
      <c r="A477" s="236"/>
      <c r="B477" s="245"/>
      <c r="C477" s="253"/>
      <c r="E477" s="239"/>
    </row>
    <row r="478" spans="1:5" s="217" customFormat="1" ht="15">
      <c r="A478" s="236"/>
      <c r="B478" s="245"/>
      <c r="C478" s="253"/>
      <c r="E478" s="239"/>
    </row>
    <row r="479" spans="1:5" s="217" customFormat="1" ht="15">
      <c r="A479" s="236"/>
      <c r="B479" s="245"/>
      <c r="C479" s="253"/>
      <c r="E479" s="239"/>
    </row>
    <row r="480" spans="1:5" s="217" customFormat="1" ht="15">
      <c r="A480" s="236"/>
      <c r="B480" s="245"/>
      <c r="C480" s="253"/>
      <c r="E480" s="239"/>
    </row>
    <row r="481" spans="1:5" s="217" customFormat="1" ht="15">
      <c r="A481" s="236"/>
      <c r="B481" s="245"/>
      <c r="C481" s="253"/>
      <c r="E481" s="239"/>
    </row>
    <row r="482" spans="1:5" s="217" customFormat="1" ht="15">
      <c r="A482" s="236"/>
      <c r="B482" s="245"/>
      <c r="C482" s="253"/>
      <c r="E482" s="239"/>
    </row>
    <row r="483" spans="1:5" s="217" customFormat="1" ht="15">
      <c r="A483" s="236"/>
      <c r="B483" s="245"/>
      <c r="C483" s="253"/>
      <c r="E483" s="239"/>
    </row>
    <row r="484" spans="1:5" s="217" customFormat="1" ht="15">
      <c r="A484" s="236"/>
      <c r="B484" s="245"/>
      <c r="C484" s="253"/>
      <c r="E484" s="239"/>
    </row>
    <row r="485" spans="1:5" s="217" customFormat="1" ht="15">
      <c r="A485" s="236"/>
      <c r="B485" s="245"/>
      <c r="C485" s="253"/>
      <c r="E485" s="239"/>
    </row>
    <row r="486" spans="1:5" s="217" customFormat="1" ht="15">
      <c r="A486" s="236"/>
      <c r="B486" s="245"/>
      <c r="C486" s="253"/>
      <c r="E486" s="239"/>
    </row>
    <row r="487" spans="1:5" s="217" customFormat="1" ht="15">
      <c r="A487" s="236"/>
      <c r="B487" s="245"/>
      <c r="C487" s="253"/>
      <c r="E487" s="239"/>
    </row>
    <row r="488" spans="1:5" s="217" customFormat="1" ht="15">
      <c r="A488" s="236"/>
      <c r="B488" s="245"/>
      <c r="C488" s="253"/>
      <c r="E488" s="239"/>
    </row>
    <row r="489" spans="1:5" s="217" customFormat="1" ht="15">
      <c r="A489" s="236"/>
      <c r="B489" s="245"/>
      <c r="C489" s="253"/>
      <c r="E489" s="239"/>
    </row>
    <row r="490" spans="1:5" s="217" customFormat="1" ht="15">
      <c r="A490" s="236"/>
      <c r="B490" s="245"/>
      <c r="C490" s="253"/>
      <c r="E490" s="239"/>
    </row>
    <row r="491" spans="1:5" s="217" customFormat="1" ht="15">
      <c r="A491" s="236"/>
      <c r="B491" s="245"/>
      <c r="C491" s="253"/>
      <c r="E491" s="239"/>
    </row>
    <row r="492" spans="1:5" s="217" customFormat="1" ht="15">
      <c r="A492" s="236"/>
      <c r="B492" s="245"/>
      <c r="C492" s="253"/>
      <c r="E492" s="239"/>
    </row>
    <row r="493" spans="1:5" s="217" customFormat="1" ht="15">
      <c r="A493" s="236"/>
      <c r="B493" s="245"/>
      <c r="C493" s="253"/>
      <c r="E493" s="239"/>
    </row>
    <row r="494" spans="1:5" s="217" customFormat="1" ht="15">
      <c r="A494" s="236"/>
      <c r="B494" s="245"/>
      <c r="C494" s="253"/>
      <c r="E494" s="239"/>
    </row>
    <row r="495" spans="1:5" s="217" customFormat="1" ht="15">
      <c r="A495" s="236"/>
      <c r="B495" s="245"/>
      <c r="C495" s="253"/>
      <c r="E495" s="239"/>
    </row>
    <row r="496" spans="1:5" s="217" customFormat="1" ht="15">
      <c r="A496" s="236"/>
      <c r="B496" s="245"/>
      <c r="C496" s="253"/>
      <c r="E496" s="239"/>
    </row>
    <row r="497" spans="1:5" s="217" customFormat="1" ht="15">
      <c r="A497" s="236"/>
      <c r="B497" s="245"/>
      <c r="C497" s="253"/>
      <c r="E497" s="239"/>
    </row>
    <row r="498" spans="1:5" s="217" customFormat="1" ht="15">
      <c r="A498" s="236"/>
      <c r="B498" s="245"/>
      <c r="C498" s="249"/>
      <c r="E498" s="239"/>
    </row>
    <row r="499" spans="1:5" s="217" customFormat="1" ht="15">
      <c r="A499" s="236"/>
      <c r="B499" s="245"/>
      <c r="C499" s="253"/>
      <c r="E499" s="239"/>
    </row>
    <row r="500" spans="1:5" s="217" customFormat="1" ht="15">
      <c r="A500" s="236"/>
      <c r="B500" s="245"/>
      <c r="C500" s="253"/>
      <c r="E500" s="239"/>
    </row>
    <row r="501" spans="1:5" s="217" customFormat="1" ht="15">
      <c r="A501" s="236"/>
      <c r="B501" s="245"/>
      <c r="C501" s="253"/>
      <c r="E501" s="239"/>
    </row>
    <row r="502" spans="1:5" s="217" customFormat="1" ht="15">
      <c r="A502" s="236"/>
      <c r="B502" s="245"/>
      <c r="C502" s="253"/>
      <c r="E502" s="239"/>
    </row>
    <row r="503" spans="1:5" s="217" customFormat="1" ht="15">
      <c r="A503" s="236"/>
      <c r="B503" s="245"/>
      <c r="C503" s="253"/>
      <c r="E503" s="239"/>
    </row>
    <row r="504" spans="1:5" s="217" customFormat="1" ht="15">
      <c r="A504" s="236"/>
      <c r="B504" s="245"/>
      <c r="C504" s="253"/>
      <c r="E504" s="239"/>
    </row>
    <row r="505" spans="1:5" s="217" customFormat="1" ht="15">
      <c r="A505" s="236"/>
      <c r="B505" s="245"/>
      <c r="C505" s="253"/>
      <c r="E505" s="239"/>
    </row>
    <row r="506" spans="1:5" s="217" customFormat="1" ht="15">
      <c r="A506" s="236"/>
      <c r="B506" s="245"/>
      <c r="C506" s="253"/>
      <c r="E506" s="239"/>
    </row>
    <row r="507" spans="1:5" s="217" customFormat="1" ht="15">
      <c r="A507" s="236"/>
      <c r="B507" s="245"/>
      <c r="C507" s="253"/>
      <c r="E507" s="239"/>
    </row>
    <row r="508" spans="1:5" s="217" customFormat="1" ht="15">
      <c r="A508" s="236"/>
      <c r="B508" s="245"/>
      <c r="C508" s="253"/>
      <c r="E508" s="239"/>
    </row>
    <row r="509" spans="1:5" s="217" customFormat="1" ht="15">
      <c r="A509" s="236"/>
      <c r="B509" s="245"/>
      <c r="C509" s="253"/>
      <c r="E509" s="239"/>
    </row>
    <row r="510" spans="1:5" s="217" customFormat="1" ht="15">
      <c r="A510" s="236"/>
      <c r="B510" s="245"/>
      <c r="C510" s="253"/>
      <c r="E510" s="239"/>
    </row>
    <row r="511" spans="1:5" s="217" customFormat="1" ht="15">
      <c r="A511" s="236"/>
      <c r="B511" s="245"/>
      <c r="C511" s="253"/>
      <c r="E511" s="239"/>
    </row>
    <row r="512" spans="1:5" s="217" customFormat="1" ht="15">
      <c r="A512" s="236"/>
      <c r="B512" s="237"/>
      <c r="C512" s="254"/>
      <c r="E512" s="239"/>
    </row>
    <row r="513" spans="1:5" s="217" customFormat="1" ht="15">
      <c r="A513" s="236"/>
      <c r="B513" s="245"/>
      <c r="C513" s="253"/>
      <c r="E513" s="239"/>
    </row>
    <row r="514" spans="1:5" s="217" customFormat="1" ht="15">
      <c r="A514" s="236"/>
      <c r="B514" s="245"/>
      <c r="C514" s="253"/>
      <c r="E514" s="239"/>
    </row>
    <row r="515" spans="1:5" s="217" customFormat="1" ht="15">
      <c r="A515" s="236"/>
      <c r="B515" s="245"/>
      <c r="C515" s="253"/>
      <c r="E515" s="239"/>
    </row>
    <row r="516" spans="1:5" s="217" customFormat="1" ht="15">
      <c r="A516" s="236"/>
      <c r="B516" s="245"/>
      <c r="C516" s="253"/>
      <c r="E516" s="239"/>
    </row>
    <row r="517" spans="1:5" s="217" customFormat="1" ht="15">
      <c r="A517" s="236"/>
      <c r="B517" s="245"/>
      <c r="C517" s="253"/>
      <c r="E517" s="239"/>
    </row>
    <row r="518" spans="1:5" s="217" customFormat="1" ht="15">
      <c r="A518" s="236"/>
      <c r="B518" s="245"/>
      <c r="C518" s="253"/>
      <c r="E518" s="239"/>
    </row>
    <row r="519" spans="1:5" s="217" customFormat="1" ht="15">
      <c r="A519" s="236"/>
      <c r="B519" s="245"/>
      <c r="C519" s="253"/>
      <c r="E519" s="239"/>
    </row>
    <row r="520" spans="1:5" s="217" customFormat="1" ht="15">
      <c r="A520" s="236"/>
      <c r="B520" s="245"/>
      <c r="C520" s="253"/>
      <c r="E520" s="239"/>
    </row>
    <row r="521" spans="1:5" s="217" customFormat="1" ht="15">
      <c r="A521" s="236"/>
      <c r="B521" s="245"/>
      <c r="C521" s="253"/>
      <c r="E521" s="239"/>
    </row>
    <row r="522" spans="1:5" s="217" customFormat="1" ht="15">
      <c r="A522" s="236"/>
      <c r="B522" s="245"/>
      <c r="C522" s="253"/>
      <c r="E522" s="239"/>
    </row>
    <row r="523" spans="1:5" s="217" customFormat="1" ht="15">
      <c r="A523" s="236"/>
      <c r="B523" s="245"/>
      <c r="C523" s="253"/>
      <c r="E523" s="239"/>
    </row>
    <row r="524" spans="1:5" s="217" customFormat="1" ht="15">
      <c r="A524" s="236"/>
      <c r="B524" s="245"/>
      <c r="C524" s="253"/>
      <c r="E524" s="239"/>
    </row>
    <row r="525" spans="1:5" s="217" customFormat="1" ht="15">
      <c r="A525" s="236"/>
      <c r="B525" s="245"/>
      <c r="C525" s="253"/>
      <c r="E525" s="239"/>
    </row>
    <row r="526" spans="1:5" s="217" customFormat="1" ht="15">
      <c r="A526" s="236"/>
      <c r="B526" s="245"/>
      <c r="C526" s="253"/>
      <c r="E526" s="239"/>
    </row>
    <row r="527" spans="1:5" s="217" customFormat="1" ht="15">
      <c r="A527" s="236"/>
      <c r="B527" s="245"/>
      <c r="C527" s="253"/>
      <c r="E527" s="239"/>
    </row>
    <row r="528" spans="1:5" s="217" customFormat="1" ht="15">
      <c r="A528" s="236"/>
      <c r="B528" s="245"/>
      <c r="C528" s="253"/>
      <c r="E528" s="239"/>
    </row>
    <row r="529" spans="1:5" s="217" customFormat="1" ht="15">
      <c r="A529" s="236"/>
      <c r="B529" s="245"/>
      <c r="C529" s="253"/>
      <c r="E529" s="239"/>
    </row>
    <row r="530" spans="1:5" s="217" customFormat="1" ht="15">
      <c r="A530" s="236"/>
      <c r="B530" s="245"/>
      <c r="C530" s="253"/>
      <c r="E530" s="239"/>
    </row>
    <row r="531" spans="1:5" s="217" customFormat="1" ht="15">
      <c r="A531" s="236"/>
      <c r="B531" s="245"/>
      <c r="C531" s="253"/>
      <c r="E531" s="239"/>
    </row>
    <row r="532" spans="1:5" s="217" customFormat="1" ht="15">
      <c r="A532" s="236"/>
      <c r="B532" s="245"/>
      <c r="C532" s="253"/>
      <c r="E532" s="239"/>
    </row>
    <row r="533" spans="1:5" s="217" customFormat="1" ht="15">
      <c r="A533" s="236"/>
      <c r="B533" s="245"/>
      <c r="C533" s="253"/>
      <c r="E533" s="239"/>
    </row>
    <row r="534" spans="1:5" s="217" customFormat="1" ht="15">
      <c r="A534" s="236"/>
      <c r="B534" s="245"/>
      <c r="C534" s="253"/>
      <c r="E534" s="239"/>
    </row>
    <row r="535" spans="1:5" s="217" customFormat="1" ht="15">
      <c r="A535" s="236"/>
      <c r="B535" s="245"/>
      <c r="C535" s="253"/>
      <c r="E535" s="239"/>
    </row>
    <row r="536" spans="1:5" s="217" customFormat="1" ht="15">
      <c r="A536" s="236"/>
      <c r="B536" s="245"/>
      <c r="C536" s="253"/>
      <c r="E536" s="239"/>
    </row>
    <row r="537" spans="1:5" s="217" customFormat="1" ht="15">
      <c r="A537" s="236"/>
      <c r="B537" s="245"/>
      <c r="C537" s="253"/>
      <c r="E537" s="239"/>
    </row>
    <row r="538" spans="1:5" s="217" customFormat="1" ht="15">
      <c r="A538" s="236"/>
      <c r="B538" s="245"/>
      <c r="C538" s="253"/>
      <c r="E538" s="239"/>
    </row>
    <row r="539" spans="1:5" s="217" customFormat="1" ht="15">
      <c r="A539" s="236"/>
      <c r="B539" s="245"/>
      <c r="C539" s="253"/>
      <c r="E539" s="239"/>
    </row>
    <row r="540" spans="1:5" s="217" customFormat="1" ht="15">
      <c r="A540" s="236"/>
      <c r="B540" s="245"/>
      <c r="C540" s="253"/>
      <c r="E540" s="239"/>
    </row>
    <row r="541" spans="1:5" s="217" customFormat="1" ht="15">
      <c r="A541" s="236"/>
      <c r="B541" s="245"/>
      <c r="C541" s="253"/>
      <c r="E541" s="239"/>
    </row>
    <row r="542" spans="1:5" s="217" customFormat="1" ht="15">
      <c r="A542" s="236"/>
      <c r="B542" s="245"/>
      <c r="C542" s="253"/>
      <c r="E542" s="239"/>
    </row>
    <row r="543" spans="1:5" s="217" customFormat="1" ht="15">
      <c r="A543" s="236"/>
      <c r="B543" s="237"/>
      <c r="C543" s="254"/>
      <c r="E543" s="239"/>
    </row>
    <row r="544" spans="1:5" s="217" customFormat="1" ht="15">
      <c r="A544" s="236"/>
      <c r="B544" s="245"/>
      <c r="C544" s="253"/>
      <c r="E544" s="239"/>
    </row>
    <row r="545" spans="1:5" s="217" customFormat="1" ht="15">
      <c r="A545" s="236"/>
      <c r="B545" s="237"/>
      <c r="C545" s="254"/>
      <c r="E545" s="239"/>
    </row>
    <row r="546" spans="1:5" s="217" customFormat="1" ht="15">
      <c r="A546" s="236"/>
      <c r="B546" s="245"/>
      <c r="C546" s="253"/>
      <c r="E546" s="239"/>
    </row>
    <row r="547" spans="1:5" s="217" customFormat="1" ht="15">
      <c r="A547" s="236"/>
      <c r="B547" s="237"/>
      <c r="C547" s="254"/>
      <c r="E547" s="239"/>
    </row>
    <row r="548" spans="1:5" s="217" customFormat="1" ht="15">
      <c r="A548" s="236"/>
      <c r="B548" s="245"/>
      <c r="C548" s="253"/>
      <c r="E548" s="239"/>
    </row>
    <row r="549" spans="1:5" s="217" customFormat="1" ht="15">
      <c r="A549" s="236"/>
      <c r="B549" s="237"/>
      <c r="C549" s="254"/>
      <c r="E549" s="239"/>
    </row>
    <row r="550" spans="1:5" s="217" customFormat="1" ht="15">
      <c r="A550" s="236"/>
      <c r="B550" s="245"/>
      <c r="C550" s="253"/>
      <c r="E550" s="239"/>
    </row>
    <row r="551" spans="1:5" s="217" customFormat="1" ht="15">
      <c r="A551" s="236"/>
      <c r="B551" s="245"/>
      <c r="C551" s="253"/>
      <c r="E551" s="239"/>
    </row>
    <row r="552" spans="1:5" s="217" customFormat="1" ht="15">
      <c r="A552" s="236"/>
      <c r="B552" s="245"/>
      <c r="C552" s="253"/>
      <c r="E552" s="239"/>
    </row>
    <row r="553" spans="1:5" s="217" customFormat="1" ht="15">
      <c r="A553" s="236"/>
      <c r="B553" s="245"/>
      <c r="C553" s="253"/>
      <c r="E553" s="239"/>
    </row>
    <row r="554" spans="1:5" s="217" customFormat="1" ht="15">
      <c r="A554" s="236"/>
      <c r="B554" s="245"/>
      <c r="C554" s="253"/>
      <c r="E554" s="239"/>
    </row>
    <row r="555" spans="1:5" s="217" customFormat="1" ht="15">
      <c r="A555" s="236"/>
      <c r="B555" s="245"/>
      <c r="C555" s="247"/>
      <c r="E555" s="239"/>
    </row>
    <row r="556" spans="1:5" s="217" customFormat="1" ht="15">
      <c r="A556" s="258"/>
      <c r="B556" s="240"/>
      <c r="C556" s="241"/>
      <c r="E556" s="239"/>
    </row>
    <row r="557" spans="1:5" s="217" customFormat="1" ht="15">
      <c r="A557" s="259"/>
      <c r="B557" s="237"/>
      <c r="C557" s="260"/>
      <c r="E557" s="239"/>
    </row>
    <row r="558" spans="1:5" s="217" customFormat="1" ht="15">
      <c r="A558" s="259"/>
      <c r="B558" s="245"/>
      <c r="C558" s="247"/>
      <c r="E558" s="239"/>
    </row>
    <row r="559" spans="1:5" s="217" customFormat="1" ht="15">
      <c r="A559" s="259"/>
      <c r="B559" s="245"/>
      <c r="C559" s="247"/>
      <c r="E559" s="239"/>
    </row>
    <row r="560" spans="1:5" s="217" customFormat="1" ht="15">
      <c r="A560" s="259"/>
      <c r="B560" s="237"/>
      <c r="C560" s="260"/>
      <c r="E560" s="239"/>
    </row>
    <row r="561" spans="1:5" s="217" customFormat="1" ht="15">
      <c r="A561" s="259"/>
      <c r="B561" s="245"/>
      <c r="C561" s="247"/>
      <c r="E561" s="239"/>
    </row>
    <row r="562" spans="1:5" s="217" customFormat="1" ht="15">
      <c r="A562" s="259"/>
      <c r="B562" s="245"/>
      <c r="C562" s="247"/>
      <c r="E562" s="239"/>
    </row>
    <row r="563" spans="1:5" s="217" customFormat="1" ht="15">
      <c r="A563" s="259"/>
      <c r="B563" s="245"/>
      <c r="C563" s="247"/>
      <c r="E563" s="239"/>
    </row>
    <row r="564" spans="1:5" s="217" customFormat="1" ht="15">
      <c r="A564" s="259"/>
      <c r="B564" s="237"/>
      <c r="C564" s="260"/>
      <c r="E564" s="239"/>
    </row>
    <row r="565" spans="1:5" s="217" customFormat="1" ht="15">
      <c r="A565" s="259"/>
      <c r="B565" s="245"/>
      <c r="C565" s="247"/>
      <c r="E565" s="239"/>
    </row>
    <row r="566" spans="1:5" s="217" customFormat="1" ht="15">
      <c r="A566" s="259"/>
      <c r="B566" s="245"/>
      <c r="C566" s="247"/>
      <c r="E566" s="239"/>
    </row>
    <row r="567" spans="1:5" s="217" customFormat="1" ht="15">
      <c r="A567" s="259"/>
      <c r="B567" s="237"/>
      <c r="C567" s="260"/>
      <c r="E567" s="239"/>
    </row>
    <row r="568" spans="1:5" s="217" customFormat="1" ht="15">
      <c r="A568" s="259"/>
      <c r="B568" s="245"/>
      <c r="C568" s="247"/>
      <c r="E568" s="239"/>
    </row>
    <row r="569" spans="1:5" s="217" customFormat="1" ht="15">
      <c r="A569" s="259"/>
      <c r="B569" s="237"/>
      <c r="C569" s="260"/>
      <c r="E569" s="239"/>
    </row>
    <row r="570" spans="1:5" s="217" customFormat="1" ht="15">
      <c r="A570" s="259"/>
      <c r="B570" s="245"/>
      <c r="C570" s="247"/>
      <c r="E570" s="239"/>
    </row>
    <row r="571" spans="1:5" s="217" customFormat="1" ht="15">
      <c r="A571" s="236"/>
      <c r="B571" s="255"/>
      <c r="C571" s="253"/>
      <c r="E571" s="239"/>
    </row>
    <row r="572" spans="1:5" s="217" customFormat="1" ht="15">
      <c r="A572" s="236"/>
      <c r="B572" s="245"/>
      <c r="C572" s="260"/>
      <c r="E572" s="239"/>
    </row>
    <row r="573" spans="1:5" s="217" customFormat="1" ht="15">
      <c r="A573" s="236"/>
      <c r="B573" s="237"/>
      <c r="C573" s="260"/>
      <c r="E573" s="239"/>
    </row>
    <row r="574" spans="1:5" s="217" customFormat="1" ht="15">
      <c r="A574" s="236"/>
      <c r="B574" s="245"/>
      <c r="C574" s="247"/>
      <c r="E574" s="239"/>
    </row>
    <row r="575" spans="1:5" s="217" customFormat="1" ht="15">
      <c r="A575" s="236"/>
      <c r="B575" s="245"/>
      <c r="C575" s="247"/>
      <c r="E575" s="239"/>
    </row>
    <row r="576" spans="1:5" s="217" customFormat="1" ht="15">
      <c r="A576" s="236"/>
      <c r="B576" s="245"/>
      <c r="C576" s="247"/>
      <c r="E576" s="239"/>
    </row>
    <row r="577" spans="1:5" s="217" customFormat="1" ht="15">
      <c r="A577" s="236"/>
      <c r="B577" s="245"/>
      <c r="C577" s="247"/>
      <c r="E577" s="239"/>
    </row>
    <row r="578" spans="1:5" s="217" customFormat="1" ht="15">
      <c r="A578" s="236"/>
      <c r="B578" s="245"/>
      <c r="C578" s="247"/>
      <c r="E578" s="239"/>
    </row>
    <row r="579" spans="1:5" s="217" customFormat="1" ht="15">
      <c r="A579" s="236"/>
      <c r="B579" s="245"/>
      <c r="C579" s="247"/>
      <c r="E579" s="239"/>
    </row>
    <row r="580" spans="1:5" s="217" customFormat="1" ht="15">
      <c r="A580" s="236"/>
      <c r="B580" s="245"/>
      <c r="C580" s="247"/>
      <c r="E580" s="239"/>
    </row>
    <row r="581" spans="1:5" s="217" customFormat="1" ht="15">
      <c r="A581" s="236"/>
      <c r="B581" s="245"/>
      <c r="C581" s="247"/>
      <c r="E581" s="239"/>
    </row>
    <row r="582" spans="1:5" s="217" customFormat="1" ht="15">
      <c r="A582" s="236"/>
      <c r="B582" s="245"/>
      <c r="C582" s="247"/>
      <c r="E582" s="239"/>
    </row>
    <row r="583" spans="1:5" s="217" customFormat="1" ht="15">
      <c r="A583" s="236"/>
      <c r="B583" s="245"/>
      <c r="C583" s="247"/>
      <c r="E583" s="239"/>
    </row>
    <row r="584" spans="1:5" s="217" customFormat="1" ht="15">
      <c r="A584" s="236"/>
      <c r="B584" s="245"/>
      <c r="C584" s="247"/>
      <c r="E584" s="239"/>
    </row>
    <row r="585" spans="1:5" s="217" customFormat="1" ht="15">
      <c r="A585" s="236"/>
      <c r="B585" s="245"/>
      <c r="C585" s="247"/>
      <c r="E585" s="239"/>
    </row>
    <row r="586" spans="1:5" s="217" customFormat="1" ht="15">
      <c r="A586" s="236"/>
      <c r="B586" s="245"/>
      <c r="C586" s="247"/>
      <c r="E586" s="239"/>
    </row>
    <row r="587" spans="1:5" s="217" customFormat="1" ht="15">
      <c r="A587" s="236"/>
      <c r="B587" s="237"/>
      <c r="C587" s="260"/>
      <c r="E587" s="239"/>
    </row>
    <row r="588" spans="1:5" s="217" customFormat="1" ht="25.5" customHeight="1">
      <c r="A588" s="236"/>
      <c r="B588" s="245"/>
      <c r="C588" s="247"/>
      <c r="E588" s="239"/>
    </row>
    <row r="589" spans="1:5" s="217" customFormat="1" ht="15">
      <c r="A589" s="236"/>
      <c r="B589" s="245"/>
      <c r="C589" s="247"/>
      <c r="E589" s="239"/>
    </row>
    <row r="590" spans="1:5" s="217" customFormat="1" ht="15">
      <c r="A590" s="236"/>
      <c r="B590" s="245"/>
      <c r="C590" s="247"/>
      <c r="E590" s="239"/>
    </row>
    <row r="591" spans="1:5" s="217" customFormat="1" ht="15">
      <c r="A591" s="236"/>
      <c r="B591" s="245"/>
      <c r="C591" s="247"/>
      <c r="E591" s="239"/>
    </row>
    <row r="592" spans="1:5" s="217" customFormat="1" ht="15">
      <c r="A592" s="236"/>
      <c r="B592" s="245"/>
      <c r="C592" s="247"/>
      <c r="E592" s="239"/>
    </row>
    <row r="593" spans="1:5" s="217" customFormat="1" ht="30.75" customHeight="1">
      <c r="A593" s="236"/>
      <c r="B593" s="245"/>
      <c r="C593" s="247"/>
      <c r="E593" s="239"/>
    </row>
    <row r="594" spans="1:5" s="217" customFormat="1" ht="15">
      <c r="A594" s="236"/>
      <c r="B594" s="245"/>
      <c r="C594" s="247"/>
      <c r="E594" s="239"/>
    </row>
    <row r="595" spans="1:5" s="217" customFormat="1" ht="15">
      <c r="A595" s="236"/>
      <c r="B595" s="245"/>
      <c r="C595" s="247"/>
      <c r="E595" s="239"/>
    </row>
    <row r="596" spans="1:5" s="217" customFormat="1" ht="15">
      <c r="A596" s="236"/>
      <c r="B596" s="245"/>
      <c r="C596" s="247"/>
      <c r="E596" s="239"/>
    </row>
    <row r="597" spans="1:5" s="217" customFormat="1" ht="15">
      <c r="A597" s="236"/>
      <c r="B597" s="245"/>
      <c r="C597" s="247"/>
      <c r="E597" s="239"/>
    </row>
    <row r="598" spans="1:5" s="217" customFormat="1" ht="15">
      <c r="A598" s="236"/>
      <c r="B598" s="245"/>
      <c r="C598" s="247"/>
      <c r="E598" s="239"/>
    </row>
    <row r="599" spans="1:5" s="217" customFormat="1" ht="15" customHeight="1">
      <c r="A599" s="236"/>
      <c r="B599" s="245"/>
      <c r="C599" s="247"/>
      <c r="E599" s="239"/>
    </row>
    <row r="600" spans="1:5" s="217" customFormat="1" ht="15" customHeight="1">
      <c r="A600" s="236"/>
      <c r="B600" s="245"/>
      <c r="C600" s="247"/>
      <c r="E600" s="239"/>
    </row>
    <row r="601" spans="1:5" s="217" customFormat="1" ht="15" customHeight="1">
      <c r="A601" s="236"/>
      <c r="B601" s="245"/>
      <c r="C601" s="247"/>
      <c r="E601" s="239"/>
    </row>
    <row r="602" spans="1:5" s="217" customFormat="1" ht="15" customHeight="1">
      <c r="A602" s="236"/>
      <c r="B602" s="245"/>
      <c r="C602" s="247"/>
      <c r="E602" s="239"/>
    </row>
    <row r="603" spans="1:5" s="217" customFormat="1" ht="15" customHeight="1">
      <c r="A603" s="236"/>
      <c r="B603" s="245"/>
      <c r="C603" s="260"/>
      <c r="E603" s="239"/>
    </row>
    <row r="604" spans="1:5" s="217" customFormat="1" ht="15" customHeight="1">
      <c r="A604" s="236"/>
      <c r="B604" s="237"/>
      <c r="C604" s="260"/>
      <c r="E604" s="239"/>
    </row>
    <row r="605" spans="1:5" s="217" customFormat="1" ht="15" customHeight="1">
      <c r="A605" s="259"/>
      <c r="B605" s="245"/>
      <c r="C605" s="247"/>
      <c r="E605" s="239"/>
    </row>
    <row r="606" spans="1:5" s="217" customFormat="1" ht="15" customHeight="1">
      <c r="A606" s="236"/>
      <c r="B606" s="245"/>
      <c r="C606" s="247"/>
      <c r="E606" s="239"/>
    </row>
    <row r="607" spans="1:5" s="217" customFormat="1" ht="15" customHeight="1">
      <c r="A607" s="259"/>
      <c r="B607" s="245"/>
      <c r="C607" s="247"/>
      <c r="E607" s="239"/>
    </row>
    <row r="608" spans="1:5" s="217" customFormat="1" ht="15" customHeight="1">
      <c r="A608" s="236"/>
      <c r="B608" s="245"/>
      <c r="C608" s="247"/>
      <c r="E608" s="239"/>
    </row>
    <row r="609" spans="1:5" s="217" customFormat="1" ht="15" customHeight="1">
      <c r="A609" s="259"/>
      <c r="B609" s="245"/>
      <c r="C609" s="247"/>
      <c r="E609" s="239"/>
    </row>
    <row r="610" spans="1:5" s="217" customFormat="1" ht="15" customHeight="1">
      <c r="A610" s="236"/>
      <c r="B610" s="245"/>
      <c r="C610" s="247"/>
      <c r="E610" s="239"/>
    </row>
    <row r="611" spans="1:5" s="217" customFormat="1" ht="15" customHeight="1">
      <c r="A611" s="259"/>
      <c r="B611" s="245"/>
      <c r="C611" s="247"/>
      <c r="E611" s="239"/>
    </row>
    <row r="612" spans="1:5" s="217" customFormat="1" ht="15" customHeight="1">
      <c r="A612" s="236"/>
      <c r="B612" s="245"/>
      <c r="C612" s="247"/>
      <c r="E612" s="239"/>
    </row>
    <row r="613" spans="1:5" s="217" customFormat="1" ht="15" customHeight="1">
      <c r="A613" s="259"/>
      <c r="B613" s="245"/>
      <c r="C613" s="247"/>
      <c r="E613" s="239"/>
    </row>
    <row r="614" spans="1:5" s="217" customFormat="1" ht="15" customHeight="1">
      <c r="A614" s="236"/>
      <c r="B614" s="245"/>
      <c r="C614" s="247"/>
      <c r="E614" s="239"/>
    </row>
    <row r="615" spans="1:5" s="217" customFormat="1" ht="15" customHeight="1">
      <c r="A615" s="259"/>
      <c r="B615" s="245"/>
      <c r="C615" s="247"/>
      <c r="E615" s="239"/>
    </row>
    <row r="616" spans="1:5" s="217" customFormat="1" ht="15" customHeight="1">
      <c r="A616" s="236"/>
      <c r="B616" s="245"/>
      <c r="C616" s="247"/>
      <c r="E616" s="239"/>
    </row>
    <row r="617" spans="1:5" s="217" customFormat="1" ht="15" customHeight="1">
      <c r="A617" s="259"/>
      <c r="B617" s="245"/>
      <c r="C617" s="247"/>
      <c r="E617" s="239"/>
    </row>
    <row r="618" spans="1:5" s="217" customFormat="1" ht="15" customHeight="1">
      <c r="A618" s="236"/>
      <c r="B618" s="245"/>
      <c r="C618" s="247"/>
      <c r="E618" s="239"/>
    </row>
    <row r="619" spans="1:5" s="217" customFormat="1" ht="15" customHeight="1">
      <c r="A619" s="259"/>
      <c r="B619" s="245"/>
      <c r="C619" s="247"/>
      <c r="E619" s="239"/>
    </row>
    <row r="620" spans="1:5" s="217" customFormat="1" ht="15" customHeight="1">
      <c r="A620" s="236"/>
      <c r="B620" s="245"/>
      <c r="C620" s="247"/>
      <c r="E620" s="239"/>
    </row>
    <row r="621" spans="1:5" s="217" customFormat="1" ht="15" customHeight="1">
      <c r="A621" s="259"/>
      <c r="B621" s="245"/>
      <c r="C621" s="247"/>
      <c r="E621" s="239"/>
    </row>
    <row r="622" spans="1:5" s="217" customFormat="1" ht="15" customHeight="1">
      <c r="A622" s="236"/>
      <c r="B622" s="245"/>
      <c r="C622" s="247"/>
      <c r="E622" s="239"/>
    </row>
    <row r="623" spans="1:5" s="217" customFormat="1" ht="15" customHeight="1">
      <c r="A623" s="259"/>
      <c r="B623" s="245"/>
      <c r="C623" s="247"/>
      <c r="E623" s="239"/>
    </row>
    <row r="624" spans="1:5" s="217" customFormat="1" ht="15" customHeight="1">
      <c r="A624" s="259"/>
      <c r="B624" s="237"/>
      <c r="C624" s="260"/>
      <c r="E624" s="239"/>
    </row>
    <row r="625" spans="1:5" s="217" customFormat="1" ht="15" customHeight="1">
      <c r="A625" s="259"/>
      <c r="B625" s="245"/>
      <c r="C625" s="247"/>
      <c r="E625" s="239"/>
    </row>
    <row r="626" spans="1:5" s="217" customFormat="1" ht="15" customHeight="1">
      <c r="A626" s="259"/>
      <c r="B626" s="245"/>
      <c r="C626" s="247"/>
      <c r="E626" s="239"/>
    </row>
    <row r="627" spans="1:5" s="217" customFormat="1" ht="15" customHeight="1">
      <c r="A627" s="259"/>
      <c r="B627" s="245"/>
      <c r="C627" s="247"/>
      <c r="E627" s="239"/>
    </row>
    <row r="628" spans="1:5" s="217" customFormat="1" ht="15" customHeight="1">
      <c r="A628" s="259"/>
      <c r="B628" s="245"/>
      <c r="C628" s="247"/>
      <c r="E628" s="239"/>
    </row>
    <row r="629" spans="1:5" s="217" customFormat="1" ht="15" customHeight="1">
      <c r="A629" s="259"/>
      <c r="B629" s="245"/>
      <c r="C629" s="247"/>
      <c r="E629" s="239"/>
    </row>
    <row r="630" spans="1:5" s="217" customFormat="1" ht="15" customHeight="1">
      <c r="A630" s="259"/>
      <c r="B630" s="245"/>
      <c r="C630" s="247"/>
      <c r="E630" s="239"/>
    </row>
    <row r="631" spans="1:5" s="217" customFormat="1" ht="15" customHeight="1">
      <c r="A631" s="236"/>
      <c r="B631" s="261"/>
      <c r="C631" s="238"/>
      <c r="E631" s="239"/>
    </row>
    <row r="632" s="217" customFormat="1" ht="15" customHeight="1">
      <c r="C632" s="262"/>
    </row>
    <row r="633" s="217" customFormat="1" ht="15" customHeight="1">
      <c r="C633" s="262"/>
    </row>
    <row r="634" s="217" customFormat="1" ht="15" customHeight="1">
      <c r="C634" s="262"/>
    </row>
    <row r="635" s="217" customFormat="1" ht="15" customHeight="1">
      <c r="C635" s="262"/>
    </row>
    <row r="636" s="217" customFormat="1" ht="15" customHeight="1">
      <c r="C636" s="262"/>
    </row>
    <row r="637" s="217" customFormat="1" ht="15" customHeight="1">
      <c r="C637" s="262"/>
    </row>
    <row r="638" s="217" customFormat="1" ht="15" customHeight="1">
      <c r="C638" s="262"/>
    </row>
    <row r="639" s="217" customFormat="1" ht="15" customHeight="1">
      <c r="C639" s="262"/>
    </row>
    <row r="640" s="217" customFormat="1" ht="15" customHeight="1">
      <c r="C640" s="262"/>
    </row>
    <row r="641" s="217" customFormat="1" ht="15" customHeight="1">
      <c r="C641" s="262"/>
    </row>
    <row r="642" s="217" customFormat="1" ht="15" customHeight="1">
      <c r="C642" s="262"/>
    </row>
    <row r="643" s="217" customFormat="1" ht="15" customHeight="1">
      <c r="C643" s="262"/>
    </row>
    <row r="644" s="217" customFormat="1" ht="15" customHeight="1">
      <c r="C644" s="262"/>
    </row>
    <row r="645" s="217" customFormat="1" ht="15" customHeight="1">
      <c r="C645" s="262"/>
    </row>
    <row r="646" s="217" customFormat="1" ht="15" customHeight="1">
      <c r="C646" s="262"/>
    </row>
    <row r="647" s="217" customFormat="1" ht="15" customHeight="1">
      <c r="C647" s="262"/>
    </row>
    <row r="648" s="217" customFormat="1" ht="15" customHeight="1">
      <c r="C648" s="262"/>
    </row>
    <row r="649" s="217" customFormat="1" ht="15" customHeight="1">
      <c r="C649" s="262"/>
    </row>
    <row r="650" s="217" customFormat="1" ht="15" customHeight="1">
      <c r="C650" s="262"/>
    </row>
    <row r="651" s="217" customFormat="1" ht="15" customHeight="1">
      <c r="C651" s="262"/>
    </row>
    <row r="652" s="217" customFormat="1" ht="15" customHeight="1">
      <c r="C652" s="262"/>
    </row>
    <row r="653" s="217" customFormat="1" ht="15" customHeight="1">
      <c r="C653" s="262"/>
    </row>
    <row r="654" s="217" customFormat="1" ht="15" customHeight="1">
      <c r="C654" s="262"/>
    </row>
    <row r="655" s="217" customFormat="1" ht="15" customHeight="1">
      <c r="C655" s="262"/>
    </row>
    <row r="656" s="217" customFormat="1" ht="15" customHeight="1">
      <c r="C656" s="262"/>
    </row>
    <row r="657" s="217" customFormat="1" ht="15" customHeight="1">
      <c r="C657" s="262"/>
    </row>
    <row r="658" s="217" customFormat="1" ht="15" customHeight="1">
      <c r="C658" s="262"/>
    </row>
    <row r="659" s="217" customFormat="1" ht="15" customHeight="1">
      <c r="C659" s="262"/>
    </row>
    <row r="660" s="217" customFormat="1" ht="15" customHeight="1">
      <c r="C660" s="262"/>
    </row>
    <row r="661" s="217" customFormat="1" ht="15" customHeight="1">
      <c r="C661" s="262"/>
    </row>
    <row r="662" s="217" customFormat="1" ht="15" customHeight="1">
      <c r="C662" s="262"/>
    </row>
    <row r="663" s="217" customFormat="1" ht="15" customHeight="1">
      <c r="C663" s="262"/>
    </row>
    <row r="664" s="217" customFormat="1" ht="15" customHeight="1">
      <c r="C664" s="262"/>
    </row>
    <row r="665" s="217" customFormat="1" ht="15" customHeight="1">
      <c r="C665" s="262"/>
    </row>
    <row r="666" s="217" customFormat="1" ht="15" customHeight="1">
      <c r="C666" s="262"/>
    </row>
    <row r="667" s="217" customFormat="1" ht="15" customHeight="1">
      <c r="C667" s="262"/>
    </row>
    <row r="668" s="217" customFormat="1" ht="15" customHeight="1">
      <c r="C668" s="262"/>
    </row>
    <row r="669" s="217" customFormat="1" ht="15" customHeight="1">
      <c r="C669" s="262"/>
    </row>
    <row r="670" s="217" customFormat="1" ht="15" customHeight="1">
      <c r="C670" s="262"/>
    </row>
    <row r="671" s="217" customFormat="1" ht="15" customHeight="1">
      <c r="C671" s="262"/>
    </row>
    <row r="672" s="217" customFormat="1" ht="15" customHeight="1">
      <c r="C672" s="262"/>
    </row>
    <row r="673" s="217" customFormat="1" ht="15" customHeight="1">
      <c r="C673" s="262"/>
    </row>
    <row r="674" s="217" customFormat="1" ht="15" customHeight="1">
      <c r="C674" s="262"/>
    </row>
    <row r="675" s="217" customFormat="1" ht="15" customHeight="1">
      <c r="C675" s="262"/>
    </row>
    <row r="676" s="217" customFormat="1" ht="15" customHeight="1">
      <c r="C676" s="262"/>
    </row>
    <row r="677" s="217" customFormat="1" ht="15" customHeight="1">
      <c r="C677" s="262"/>
    </row>
    <row r="678" s="217" customFormat="1" ht="15" customHeight="1">
      <c r="C678" s="262"/>
    </row>
    <row r="679" s="217" customFormat="1" ht="15" customHeight="1">
      <c r="C679" s="262"/>
    </row>
    <row r="680" s="217" customFormat="1" ht="15" customHeight="1">
      <c r="C680" s="262"/>
    </row>
    <row r="681" s="217" customFormat="1" ht="15" customHeight="1">
      <c r="C681" s="262"/>
    </row>
    <row r="682" s="217" customFormat="1" ht="15" customHeight="1">
      <c r="C682" s="262"/>
    </row>
    <row r="683" s="217" customFormat="1" ht="15" customHeight="1">
      <c r="C683" s="262"/>
    </row>
    <row r="684" s="217" customFormat="1" ht="15" customHeight="1">
      <c r="C684" s="262"/>
    </row>
    <row r="685" s="217" customFormat="1" ht="15" customHeight="1">
      <c r="C685" s="262"/>
    </row>
    <row r="686" s="217" customFormat="1" ht="15" customHeight="1">
      <c r="C686" s="262"/>
    </row>
    <row r="687" s="217" customFormat="1" ht="15" customHeight="1">
      <c r="C687" s="262"/>
    </row>
    <row r="688" s="217" customFormat="1" ht="15" customHeight="1">
      <c r="C688" s="262"/>
    </row>
    <row r="689" s="217" customFormat="1" ht="15" customHeight="1">
      <c r="C689" s="262"/>
    </row>
    <row r="690" s="217" customFormat="1" ht="15" customHeight="1">
      <c r="C690" s="262"/>
    </row>
    <row r="691" s="217" customFormat="1" ht="15" customHeight="1">
      <c r="C691" s="262"/>
    </row>
    <row r="692" s="217" customFormat="1" ht="15" customHeight="1">
      <c r="C692" s="262"/>
    </row>
    <row r="693" s="217" customFormat="1" ht="15" customHeight="1">
      <c r="C693" s="262"/>
    </row>
    <row r="694" s="217" customFormat="1" ht="15" customHeight="1">
      <c r="C694" s="262"/>
    </row>
    <row r="695" s="217" customFormat="1" ht="15" customHeight="1">
      <c r="C695" s="262"/>
    </row>
    <row r="696" s="217" customFormat="1" ht="15" customHeight="1">
      <c r="C696" s="262"/>
    </row>
    <row r="697" s="217" customFormat="1" ht="15" customHeight="1">
      <c r="C697" s="262"/>
    </row>
    <row r="698" s="217" customFormat="1" ht="15" customHeight="1">
      <c r="C698" s="262"/>
    </row>
    <row r="699" s="217" customFormat="1" ht="15" customHeight="1">
      <c r="C699" s="262"/>
    </row>
    <row r="700" s="217" customFormat="1" ht="15" customHeight="1">
      <c r="C700" s="262"/>
    </row>
    <row r="701" s="217" customFormat="1" ht="15" customHeight="1">
      <c r="C701" s="262"/>
    </row>
    <row r="702" s="217" customFormat="1" ht="15" customHeight="1">
      <c r="C702" s="262"/>
    </row>
    <row r="703" s="217" customFormat="1" ht="15" customHeight="1">
      <c r="C703" s="262"/>
    </row>
    <row r="704" s="217" customFormat="1" ht="15" customHeight="1">
      <c r="C704" s="262"/>
    </row>
    <row r="705" s="217" customFormat="1" ht="15" customHeight="1">
      <c r="C705" s="262"/>
    </row>
    <row r="706" s="217" customFormat="1" ht="15" customHeight="1">
      <c r="C706" s="262"/>
    </row>
    <row r="707" s="217" customFormat="1" ht="15" customHeight="1">
      <c r="C707" s="262"/>
    </row>
    <row r="708" s="217" customFormat="1" ht="15" customHeight="1">
      <c r="C708" s="262"/>
    </row>
    <row r="709" s="217" customFormat="1" ht="15" customHeight="1">
      <c r="C709" s="262"/>
    </row>
    <row r="710" s="217" customFormat="1" ht="15" customHeight="1">
      <c r="C710" s="262"/>
    </row>
    <row r="711" s="217" customFormat="1" ht="15" customHeight="1">
      <c r="C711" s="262"/>
    </row>
    <row r="712" s="217" customFormat="1" ht="15" customHeight="1">
      <c r="C712" s="262"/>
    </row>
    <row r="713" s="217" customFormat="1" ht="15" customHeight="1">
      <c r="C713" s="262"/>
    </row>
    <row r="714" s="217" customFormat="1" ht="15" customHeight="1">
      <c r="C714" s="262"/>
    </row>
    <row r="715" s="217" customFormat="1" ht="15" customHeight="1">
      <c r="C715" s="262"/>
    </row>
    <row r="716" s="217" customFormat="1" ht="15" customHeight="1">
      <c r="C716" s="262"/>
    </row>
    <row r="717" s="217" customFormat="1" ht="15" customHeight="1">
      <c r="C717" s="262"/>
    </row>
    <row r="718" s="217" customFormat="1" ht="15">
      <c r="C718" s="262"/>
    </row>
    <row r="719" s="217" customFormat="1" ht="15">
      <c r="C719" s="262"/>
    </row>
    <row r="720" s="217" customFormat="1" ht="15">
      <c r="C720" s="262"/>
    </row>
    <row r="721" s="217" customFormat="1" ht="15">
      <c r="C721" s="262"/>
    </row>
    <row r="722" s="217" customFormat="1" ht="15">
      <c r="C722" s="262"/>
    </row>
    <row r="723" s="217" customFormat="1" ht="15">
      <c r="C723" s="262"/>
    </row>
    <row r="724" s="217" customFormat="1" ht="15">
      <c r="C724" s="262"/>
    </row>
    <row r="725" s="217" customFormat="1" ht="15">
      <c r="C725" s="262"/>
    </row>
    <row r="726" s="217" customFormat="1" ht="15">
      <c r="C726" s="262"/>
    </row>
    <row r="727" s="217" customFormat="1" ht="15">
      <c r="C727" s="262"/>
    </row>
    <row r="728" s="217" customFormat="1" ht="15">
      <c r="C728" s="262"/>
    </row>
    <row r="729" s="217" customFormat="1" ht="15">
      <c r="C729" s="262"/>
    </row>
    <row r="730" s="217" customFormat="1" ht="15">
      <c r="C730" s="262"/>
    </row>
    <row r="731" s="217" customFormat="1" ht="15">
      <c r="C731" s="262"/>
    </row>
    <row r="732" s="217" customFormat="1" ht="15">
      <c r="C732" s="262"/>
    </row>
    <row r="733" s="217" customFormat="1" ht="15">
      <c r="C733" s="262"/>
    </row>
    <row r="734" s="217" customFormat="1" ht="15">
      <c r="C734" s="262"/>
    </row>
    <row r="735" s="217" customFormat="1" ht="15">
      <c r="C735" s="262"/>
    </row>
    <row r="736" s="217" customFormat="1" ht="15">
      <c r="C736" s="262"/>
    </row>
    <row r="737" s="217" customFormat="1" ht="15">
      <c r="C737" s="262"/>
    </row>
    <row r="738" s="217" customFormat="1" ht="15">
      <c r="C738" s="262"/>
    </row>
    <row r="739" s="217" customFormat="1" ht="15">
      <c r="C739" s="262"/>
    </row>
    <row r="740" s="217" customFormat="1" ht="15">
      <c r="C740" s="262"/>
    </row>
    <row r="741" s="217" customFormat="1" ht="15">
      <c r="C741" s="262"/>
    </row>
    <row r="742" s="217" customFormat="1" ht="15">
      <c r="C742" s="262"/>
    </row>
    <row r="743" s="217" customFormat="1" ht="15">
      <c r="C743" s="262"/>
    </row>
    <row r="744" s="217" customFormat="1" ht="15">
      <c r="C744" s="262"/>
    </row>
    <row r="745" s="217" customFormat="1" ht="15">
      <c r="C745" s="262"/>
    </row>
    <row r="746" s="217" customFormat="1" ht="15">
      <c r="C746" s="262"/>
    </row>
    <row r="747" s="217" customFormat="1" ht="15">
      <c r="C747" s="262"/>
    </row>
    <row r="748" s="217" customFormat="1" ht="15">
      <c r="C748" s="262"/>
    </row>
    <row r="749" s="217" customFormat="1" ht="15">
      <c r="C749" s="262"/>
    </row>
    <row r="750" s="217" customFormat="1" ht="15">
      <c r="C750" s="262"/>
    </row>
    <row r="751" s="217" customFormat="1" ht="15">
      <c r="C751" s="262"/>
    </row>
    <row r="752" s="217" customFormat="1" ht="15">
      <c r="C752" s="262"/>
    </row>
    <row r="753" s="217" customFormat="1" ht="15">
      <c r="C753" s="262"/>
    </row>
    <row r="754" s="217" customFormat="1" ht="15">
      <c r="C754" s="262"/>
    </row>
    <row r="755" s="217" customFormat="1" ht="15">
      <c r="C755" s="262"/>
    </row>
    <row r="756" s="217" customFormat="1" ht="15">
      <c r="C756" s="262"/>
    </row>
    <row r="757" s="217" customFormat="1" ht="15">
      <c r="C757" s="262"/>
    </row>
    <row r="758" s="217" customFormat="1" ht="15">
      <c r="C758" s="262"/>
    </row>
    <row r="759" s="217" customFormat="1" ht="15">
      <c r="C759" s="262"/>
    </row>
    <row r="760" s="217" customFormat="1" ht="15">
      <c r="C760" s="262"/>
    </row>
    <row r="761" s="217" customFormat="1" ht="15">
      <c r="C761" s="262"/>
    </row>
    <row r="762" s="217" customFormat="1" ht="15">
      <c r="C762" s="262"/>
    </row>
    <row r="763" s="217" customFormat="1" ht="15">
      <c r="C763" s="262"/>
    </row>
    <row r="764" s="217" customFormat="1" ht="15">
      <c r="C764" s="262"/>
    </row>
    <row r="765" s="217" customFormat="1" ht="15">
      <c r="C765" s="262"/>
    </row>
    <row r="766" s="217" customFormat="1" ht="15">
      <c r="C766" s="262"/>
    </row>
    <row r="767" s="217" customFormat="1" ht="15">
      <c r="C767" s="262"/>
    </row>
    <row r="768" s="217" customFormat="1" ht="15">
      <c r="C768" s="262"/>
    </row>
    <row r="769" s="217" customFormat="1" ht="15">
      <c r="C769" s="262"/>
    </row>
    <row r="770" s="217" customFormat="1" ht="15">
      <c r="C770" s="262"/>
    </row>
    <row r="771" s="217" customFormat="1" ht="15">
      <c r="C771" s="262"/>
    </row>
    <row r="772" s="217" customFormat="1" ht="15">
      <c r="C772" s="262"/>
    </row>
    <row r="773" s="217" customFormat="1" ht="15">
      <c r="C773" s="262"/>
    </row>
    <row r="774" s="217" customFormat="1" ht="15">
      <c r="C774" s="262"/>
    </row>
    <row r="775" s="217" customFormat="1" ht="15">
      <c r="C775" s="262"/>
    </row>
    <row r="776" s="217" customFormat="1" ht="15">
      <c r="C776" s="262"/>
    </row>
    <row r="777" s="217" customFormat="1" ht="15">
      <c r="C777" s="262"/>
    </row>
    <row r="778" s="217" customFormat="1" ht="15">
      <c r="C778" s="262"/>
    </row>
    <row r="779" s="217" customFormat="1" ht="15">
      <c r="C779" s="262"/>
    </row>
    <row r="780" s="217" customFormat="1" ht="15">
      <c r="C780" s="262"/>
    </row>
    <row r="781" s="217" customFormat="1" ht="15">
      <c r="C781" s="262"/>
    </row>
    <row r="782" s="217" customFormat="1" ht="15">
      <c r="C782" s="262"/>
    </row>
    <row r="783" s="217" customFormat="1" ht="15">
      <c r="C783" s="262"/>
    </row>
    <row r="784" s="217" customFormat="1" ht="15">
      <c r="C784" s="262"/>
    </row>
    <row r="785" s="217" customFormat="1" ht="15">
      <c r="C785" s="262"/>
    </row>
    <row r="786" s="217" customFormat="1" ht="15">
      <c r="C786" s="262"/>
    </row>
    <row r="787" s="217" customFormat="1" ht="15">
      <c r="C787" s="262"/>
    </row>
    <row r="788" s="217" customFormat="1" ht="15">
      <c r="C788" s="262"/>
    </row>
    <row r="789" s="217" customFormat="1" ht="15">
      <c r="C789" s="262"/>
    </row>
    <row r="790" s="217" customFormat="1" ht="15">
      <c r="C790" s="262"/>
    </row>
    <row r="791" s="217" customFormat="1" ht="15">
      <c r="C791" s="262"/>
    </row>
    <row r="792" s="217" customFormat="1" ht="15">
      <c r="C792" s="262"/>
    </row>
    <row r="793" s="217" customFormat="1" ht="15">
      <c r="C793" s="262"/>
    </row>
    <row r="794" s="217" customFormat="1" ht="15">
      <c r="C794" s="262"/>
    </row>
    <row r="795" s="217" customFormat="1" ht="15">
      <c r="C795" s="262"/>
    </row>
    <row r="796" s="217" customFormat="1" ht="15">
      <c r="C796" s="262"/>
    </row>
    <row r="797" s="217" customFormat="1" ht="15">
      <c r="C797" s="262"/>
    </row>
    <row r="798" s="217" customFormat="1" ht="15">
      <c r="C798" s="262"/>
    </row>
    <row r="799" s="217" customFormat="1" ht="15">
      <c r="C799" s="262"/>
    </row>
    <row r="800" s="217" customFormat="1" ht="15">
      <c r="C800" s="262"/>
    </row>
    <row r="801" s="217" customFormat="1" ht="15">
      <c r="C801" s="262"/>
    </row>
    <row r="802" s="217" customFormat="1" ht="15">
      <c r="C802" s="262"/>
    </row>
    <row r="803" s="217" customFormat="1" ht="15">
      <c r="C803" s="262"/>
    </row>
    <row r="804" s="217" customFormat="1" ht="15">
      <c r="C804" s="262"/>
    </row>
    <row r="805" s="217" customFormat="1" ht="15">
      <c r="C805" s="262"/>
    </row>
    <row r="806" s="217" customFormat="1" ht="15">
      <c r="C806" s="262"/>
    </row>
    <row r="807" s="217" customFormat="1" ht="15">
      <c r="C807" s="262"/>
    </row>
    <row r="808" s="217" customFormat="1" ht="15">
      <c r="C808" s="262"/>
    </row>
    <row r="809" s="217" customFormat="1" ht="15">
      <c r="C809" s="262"/>
    </row>
    <row r="810" s="217" customFormat="1" ht="15">
      <c r="C810" s="262"/>
    </row>
    <row r="811" s="217" customFormat="1" ht="15">
      <c r="C811" s="262"/>
    </row>
    <row r="812" s="217" customFormat="1" ht="15">
      <c r="C812" s="262"/>
    </row>
    <row r="813" s="217" customFormat="1" ht="15">
      <c r="C813" s="262"/>
    </row>
    <row r="814" s="217" customFormat="1" ht="15">
      <c r="C814" s="262"/>
    </row>
    <row r="815" s="217" customFormat="1" ht="15">
      <c r="C815" s="262"/>
    </row>
    <row r="816" s="217" customFormat="1" ht="15">
      <c r="C816" s="262"/>
    </row>
    <row r="817" s="217" customFormat="1" ht="15">
      <c r="C817" s="262"/>
    </row>
    <row r="818" s="217" customFormat="1" ht="15">
      <c r="C818" s="262"/>
    </row>
    <row r="819" s="217" customFormat="1" ht="15">
      <c r="C819" s="262"/>
    </row>
    <row r="820" s="217" customFormat="1" ht="15">
      <c r="C820" s="262"/>
    </row>
    <row r="821" s="217" customFormat="1" ht="15">
      <c r="C821" s="262"/>
    </row>
    <row r="822" s="217" customFormat="1" ht="15">
      <c r="C822" s="262"/>
    </row>
    <row r="823" s="217" customFormat="1" ht="15">
      <c r="C823" s="262"/>
    </row>
    <row r="824" s="217" customFormat="1" ht="15">
      <c r="C824" s="262"/>
    </row>
    <row r="825" s="217" customFormat="1" ht="15">
      <c r="C825" s="262"/>
    </row>
    <row r="826" s="217" customFormat="1" ht="15">
      <c r="C826" s="262"/>
    </row>
    <row r="827" s="217" customFormat="1" ht="15">
      <c r="C827" s="262"/>
    </row>
    <row r="828" s="217" customFormat="1" ht="15">
      <c r="C828" s="262"/>
    </row>
    <row r="829" s="217" customFormat="1" ht="15">
      <c r="C829" s="262"/>
    </row>
    <row r="830" s="217" customFormat="1" ht="15">
      <c r="C830" s="262"/>
    </row>
    <row r="831" s="217" customFormat="1" ht="15">
      <c r="C831" s="262"/>
    </row>
    <row r="832" s="217" customFormat="1" ht="15">
      <c r="C832" s="262"/>
    </row>
    <row r="833" s="217" customFormat="1" ht="15">
      <c r="C833" s="262"/>
    </row>
    <row r="834" s="217" customFormat="1" ht="15">
      <c r="C834" s="262"/>
    </row>
    <row r="835" s="217" customFormat="1" ht="15">
      <c r="C835" s="262"/>
    </row>
    <row r="836" s="217" customFormat="1" ht="15">
      <c r="C836" s="262"/>
    </row>
    <row r="837" s="217" customFormat="1" ht="15">
      <c r="C837" s="262"/>
    </row>
    <row r="838" s="217" customFormat="1" ht="15">
      <c r="C838" s="262"/>
    </row>
    <row r="839" s="217" customFormat="1" ht="15">
      <c r="C839" s="262"/>
    </row>
    <row r="840" s="217" customFormat="1" ht="15">
      <c r="C840" s="262"/>
    </row>
    <row r="841" s="217" customFormat="1" ht="15">
      <c r="C841" s="262"/>
    </row>
    <row r="842" s="217" customFormat="1" ht="15">
      <c r="C842" s="262"/>
    </row>
    <row r="843" s="217" customFormat="1" ht="15">
      <c r="C843" s="262"/>
    </row>
    <row r="844" s="217" customFormat="1" ht="15">
      <c r="C844" s="262"/>
    </row>
    <row r="845" s="217" customFormat="1" ht="15">
      <c r="C845" s="262"/>
    </row>
    <row r="846" s="217" customFormat="1" ht="15">
      <c r="C846" s="262"/>
    </row>
    <row r="847" s="217" customFormat="1" ht="15">
      <c r="C847" s="262"/>
    </row>
    <row r="848" s="217" customFormat="1" ht="15">
      <c r="C848" s="262"/>
    </row>
    <row r="849" s="217" customFormat="1" ht="15">
      <c r="C849" s="262"/>
    </row>
    <row r="850" s="217" customFormat="1" ht="15">
      <c r="C850" s="262"/>
    </row>
    <row r="851" s="217" customFormat="1" ht="15">
      <c r="C851" s="262"/>
    </row>
    <row r="852" s="217" customFormat="1" ht="15">
      <c r="C852" s="262"/>
    </row>
    <row r="853" s="217" customFormat="1" ht="15">
      <c r="C853" s="262"/>
    </row>
    <row r="854" s="217" customFormat="1" ht="15">
      <c r="C854" s="262"/>
    </row>
    <row r="855" s="217" customFormat="1" ht="15">
      <c r="C855" s="262"/>
    </row>
    <row r="856" s="217" customFormat="1" ht="15">
      <c r="C856" s="262"/>
    </row>
    <row r="857" s="217" customFormat="1" ht="15">
      <c r="C857" s="262"/>
    </row>
    <row r="858" s="217" customFormat="1" ht="15">
      <c r="C858" s="262"/>
    </row>
    <row r="859" s="217" customFormat="1" ht="15">
      <c r="C859" s="262"/>
    </row>
    <row r="860" s="217" customFormat="1" ht="15">
      <c r="C860" s="262"/>
    </row>
    <row r="861" s="217" customFormat="1" ht="15">
      <c r="C861" s="262"/>
    </row>
    <row r="862" s="217" customFormat="1" ht="15">
      <c r="C862" s="262"/>
    </row>
    <row r="863" s="217" customFormat="1" ht="15">
      <c r="C863" s="262"/>
    </row>
    <row r="864" s="217" customFormat="1" ht="15">
      <c r="C864" s="262"/>
    </row>
    <row r="865" s="217" customFormat="1" ht="15">
      <c r="C865" s="262"/>
    </row>
    <row r="866" s="217" customFormat="1" ht="15">
      <c r="C866" s="262"/>
    </row>
    <row r="867" s="217" customFormat="1" ht="15">
      <c r="C867" s="262"/>
    </row>
    <row r="868" s="217" customFormat="1" ht="15">
      <c r="C868" s="262"/>
    </row>
    <row r="869" s="217" customFormat="1" ht="15">
      <c r="C869" s="262"/>
    </row>
    <row r="870" s="217" customFormat="1" ht="15">
      <c r="C870" s="262"/>
    </row>
    <row r="871" s="217" customFormat="1" ht="15">
      <c r="C871" s="262"/>
    </row>
    <row r="872" s="217" customFormat="1" ht="15">
      <c r="C872" s="262"/>
    </row>
    <row r="873" s="217" customFormat="1" ht="15">
      <c r="C873" s="262"/>
    </row>
    <row r="874" s="217" customFormat="1" ht="15">
      <c r="C874" s="262"/>
    </row>
    <row r="875" s="217" customFormat="1" ht="15">
      <c r="C875" s="262"/>
    </row>
    <row r="876" s="217" customFormat="1" ht="15">
      <c r="C876" s="262"/>
    </row>
    <row r="877" s="217" customFormat="1" ht="15">
      <c r="C877" s="262"/>
    </row>
    <row r="878" s="217" customFormat="1" ht="15">
      <c r="C878" s="262"/>
    </row>
    <row r="879" s="217" customFormat="1" ht="15">
      <c r="C879" s="262"/>
    </row>
    <row r="880" s="217" customFormat="1" ht="15">
      <c r="C880" s="262"/>
    </row>
    <row r="881" s="217" customFormat="1" ht="15">
      <c r="C881" s="262"/>
    </row>
    <row r="882" s="217" customFormat="1" ht="15">
      <c r="C882" s="262"/>
    </row>
    <row r="883" s="217" customFormat="1" ht="15">
      <c r="C883" s="262"/>
    </row>
    <row r="884" s="217" customFormat="1" ht="15">
      <c r="C884" s="262"/>
    </row>
    <row r="885" s="217" customFormat="1" ht="15">
      <c r="C885" s="262"/>
    </row>
    <row r="886" s="217" customFormat="1" ht="15">
      <c r="C886" s="262"/>
    </row>
    <row r="887" s="217" customFormat="1" ht="15">
      <c r="C887" s="262"/>
    </row>
    <row r="888" s="217" customFormat="1" ht="15">
      <c r="C888" s="262"/>
    </row>
    <row r="889" s="217" customFormat="1" ht="15">
      <c r="C889" s="262"/>
    </row>
    <row r="890" s="217" customFormat="1" ht="15">
      <c r="C890" s="262"/>
    </row>
    <row r="891" s="217" customFormat="1" ht="15">
      <c r="C891" s="262"/>
    </row>
    <row r="892" s="217" customFormat="1" ht="15">
      <c r="C892" s="262"/>
    </row>
    <row r="893" s="217" customFormat="1" ht="15">
      <c r="C893" s="262"/>
    </row>
    <row r="894" s="217" customFormat="1" ht="15">
      <c r="C894" s="262"/>
    </row>
    <row r="895" s="217" customFormat="1" ht="15">
      <c r="C895" s="262"/>
    </row>
    <row r="896" s="217" customFormat="1" ht="15">
      <c r="C896" s="262"/>
    </row>
    <row r="897" s="217" customFormat="1" ht="15">
      <c r="C897" s="262"/>
    </row>
    <row r="898" s="217" customFormat="1" ht="15">
      <c r="C898" s="262"/>
    </row>
    <row r="899" s="217" customFormat="1" ht="15">
      <c r="C899" s="262"/>
    </row>
    <row r="900" s="217" customFormat="1" ht="15">
      <c r="C900" s="262"/>
    </row>
    <row r="901" s="217" customFormat="1" ht="15">
      <c r="C901" s="262"/>
    </row>
    <row r="902" s="217" customFormat="1" ht="15">
      <c r="C902" s="262"/>
    </row>
    <row r="903" s="217" customFormat="1" ht="15">
      <c r="C903" s="262"/>
    </row>
    <row r="904" s="217" customFormat="1" ht="15">
      <c r="C904" s="262"/>
    </row>
    <row r="905" s="217" customFormat="1" ht="15">
      <c r="C905" s="262"/>
    </row>
    <row r="906" s="217" customFormat="1" ht="15">
      <c r="C906" s="262"/>
    </row>
  </sheetData>
  <sheetProtection/>
  <mergeCells count="5">
    <mergeCell ref="A1:F1"/>
    <mergeCell ref="A2:F2"/>
    <mergeCell ref="A5:A6"/>
    <mergeCell ref="E5:F5"/>
    <mergeCell ref="D5:D6"/>
  </mergeCells>
  <printOptions/>
  <pageMargins left="0.25" right="0.17" top="0.19" bottom="0.3" header="0.17" footer="0.24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I247"/>
  <sheetViews>
    <sheetView zoomScalePageLayoutView="0" workbookViewId="0" topLeftCell="A10">
      <selection activeCell="H26" sqref="H26"/>
    </sheetView>
  </sheetViews>
  <sheetFormatPr defaultColWidth="9.140625" defaultRowHeight="12.75"/>
  <cols>
    <col min="1" max="1" width="5.57421875" style="107" customWidth="1"/>
    <col min="2" max="2" width="39.00390625" style="107" customWidth="1"/>
    <col min="3" max="3" width="14.140625" style="107" customWidth="1"/>
    <col min="4" max="4" width="13.00390625" style="107" customWidth="1"/>
    <col min="5" max="5" width="13.421875" style="107" customWidth="1"/>
    <col min="6" max="6" width="11.140625" style="107" customWidth="1"/>
    <col min="7" max="16384" width="9.140625" style="107" customWidth="1"/>
  </cols>
  <sheetData>
    <row r="2" spans="1:5" ht="15">
      <c r="A2" s="297" t="s">
        <v>589</v>
      </c>
      <c r="B2" s="297"/>
      <c r="C2" s="297"/>
      <c r="D2" s="297"/>
      <c r="E2" s="297"/>
    </row>
    <row r="4" spans="1:5" ht="29.25" customHeight="1">
      <c r="A4" s="308" t="s">
        <v>590</v>
      </c>
      <c r="B4" s="308"/>
      <c r="C4" s="308"/>
      <c r="D4" s="308"/>
      <c r="E4" s="308"/>
    </row>
    <row r="5" ht="15">
      <c r="A5" s="107" t="s">
        <v>1253</v>
      </c>
    </row>
    <row r="6" ht="15">
      <c r="E6" s="152" t="s">
        <v>185</v>
      </c>
    </row>
    <row r="7" spans="1:5" ht="30" customHeight="1">
      <c r="A7" s="311" t="s">
        <v>587</v>
      </c>
      <c r="B7" s="311"/>
      <c r="C7" s="310" t="s">
        <v>591</v>
      </c>
      <c r="D7" s="309" t="s">
        <v>1222</v>
      </c>
      <c r="E7" s="309"/>
    </row>
    <row r="8" spans="1:5" ht="30">
      <c r="A8" s="311"/>
      <c r="B8" s="311"/>
      <c r="C8" s="310"/>
      <c r="D8" s="196" t="s">
        <v>592</v>
      </c>
      <c r="E8" s="196" t="s">
        <v>593</v>
      </c>
    </row>
    <row r="9" spans="1:5" ht="15">
      <c r="A9" s="271">
        <v>1</v>
      </c>
      <c r="B9" s="271">
        <v>2</v>
      </c>
      <c r="C9" s="271">
        <v>3</v>
      </c>
      <c r="D9" s="271">
        <v>4</v>
      </c>
      <c r="E9" s="271">
        <v>5</v>
      </c>
    </row>
    <row r="10" spans="1:5" ht="30" customHeight="1">
      <c r="A10" s="272">
        <v>8000</v>
      </c>
      <c r="B10" s="264" t="s">
        <v>588</v>
      </c>
      <c r="C10" s="288">
        <v>-2558.5</v>
      </c>
      <c r="D10" s="288">
        <v>0</v>
      </c>
      <c r="E10" s="288">
        <v>-2558.499999999998</v>
      </c>
    </row>
    <row r="13" ht="0.75" customHeight="1"/>
    <row r="14" ht="15" hidden="1"/>
    <row r="15" ht="15" hidden="1"/>
    <row r="16" spans="1:6" ht="15">
      <c r="A16" s="297" t="s">
        <v>585</v>
      </c>
      <c r="B16" s="297"/>
      <c r="C16" s="297"/>
      <c r="D16" s="297"/>
      <c r="E16" s="297"/>
      <c r="F16" s="297"/>
    </row>
    <row r="18" spans="1:6" ht="30" customHeight="1">
      <c r="A18" s="308" t="s">
        <v>586</v>
      </c>
      <c r="B18" s="308"/>
      <c r="C18" s="308"/>
      <c r="D18" s="308"/>
      <c r="E18" s="308"/>
      <c r="F18" s="308"/>
    </row>
    <row r="19" ht="14.25" customHeight="1">
      <c r="A19" s="107" t="s">
        <v>1022</v>
      </c>
    </row>
    <row r="20" spans="4:6" ht="14.25" customHeight="1">
      <c r="D20" s="312" t="s">
        <v>185</v>
      </c>
      <c r="E20" s="312"/>
      <c r="F20" s="312"/>
    </row>
    <row r="21" spans="1:6" ht="15">
      <c r="A21" s="311" t="s">
        <v>587</v>
      </c>
      <c r="B21" s="311" t="s">
        <v>479</v>
      </c>
      <c r="C21" s="313"/>
      <c r="D21" s="310" t="s">
        <v>1221</v>
      </c>
      <c r="E21" s="309" t="s">
        <v>1222</v>
      </c>
      <c r="F21" s="309"/>
    </row>
    <row r="22" spans="1:6" ht="30">
      <c r="A22" s="311"/>
      <c r="B22" s="196" t="s">
        <v>480</v>
      </c>
      <c r="C22" s="214" t="s">
        <v>1280</v>
      </c>
      <c r="D22" s="310"/>
      <c r="E22" s="113" t="s">
        <v>1223</v>
      </c>
      <c r="F22" s="113" t="s">
        <v>1224</v>
      </c>
    </row>
    <row r="23" spans="1:6" ht="15">
      <c r="A23" s="271">
        <v>1</v>
      </c>
      <c r="B23" s="271">
        <v>2</v>
      </c>
      <c r="C23" s="271" t="s">
        <v>1281</v>
      </c>
      <c r="D23" s="271">
        <v>4</v>
      </c>
      <c r="E23" s="271">
        <v>5</v>
      </c>
      <c r="F23" s="271">
        <v>6</v>
      </c>
    </row>
    <row r="24" spans="1:6" ht="45">
      <c r="A24" s="272">
        <v>8010</v>
      </c>
      <c r="B24" s="264" t="s">
        <v>481</v>
      </c>
      <c r="C24" s="273"/>
      <c r="D24" s="167">
        <v>2558.5</v>
      </c>
      <c r="E24" s="167">
        <v>0</v>
      </c>
      <c r="F24" s="167">
        <v>2558.5</v>
      </c>
    </row>
    <row r="25" spans="1:6" ht="15">
      <c r="A25" s="272"/>
      <c r="B25" s="264" t="s">
        <v>1222</v>
      </c>
      <c r="C25" s="273"/>
      <c r="D25" s="167"/>
      <c r="E25" s="167"/>
      <c r="F25" s="167"/>
    </row>
    <row r="26" spans="1:6" ht="45">
      <c r="A26" s="272">
        <v>8100</v>
      </c>
      <c r="B26" s="264" t="s">
        <v>482</v>
      </c>
      <c r="C26" s="273"/>
      <c r="D26" s="167">
        <v>2558.5</v>
      </c>
      <c r="E26" s="167">
        <v>0</v>
      </c>
      <c r="F26" s="167">
        <v>2558.5</v>
      </c>
    </row>
    <row r="27" spans="1:6" ht="15">
      <c r="A27" s="272"/>
      <c r="B27" s="222" t="s">
        <v>1222</v>
      </c>
      <c r="C27" s="273"/>
      <c r="D27" s="167">
        <v>0</v>
      </c>
      <c r="E27" s="167"/>
      <c r="F27" s="167"/>
    </row>
    <row r="28" spans="1:6" ht="30" customHeight="1">
      <c r="A28" s="274">
        <v>8110</v>
      </c>
      <c r="B28" s="265" t="s">
        <v>483</v>
      </c>
      <c r="C28" s="273"/>
      <c r="D28" s="167">
        <v>0</v>
      </c>
      <c r="E28" s="167">
        <v>0</v>
      </c>
      <c r="F28" s="275">
        <v>0</v>
      </c>
    </row>
    <row r="29" spans="1:6" ht="15">
      <c r="A29" s="274"/>
      <c r="B29" s="266" t="s">
        <v>1222</v>
      </c>
      <c r="C29" s="273"/>
      <c r="D29" s="167">
        <v>0</v>
      </c>
      <c r="E29" s="167"/>
      <c r="F29" s="275"/>
    </row>
    <row r="30" spans="1:6" ht="42.75" customHeight="1">
      <c r="A30" s="274">
        <v>8111</v>
      </c>
      <c r="B30" s="206" t="s">
        <v>484</v>
      </c>
      <c r="C30" s="273"/>
      <c r="D30" s="167">
        <v>0</v>
      </c>
      <c r="E30" s="275" t="s">
        <v>763</v>
      </c>
      <c r="F30" s="167">
        <v>0</v>
      </c>
    </row>
    <row r="31" spans="1:6" ht="15">
      <c r="A31" s="274"/>
      <c r="B31" s="206" t="s">
        <v>270</v>
      </c>
      <c r="C31" s="273"/>
      <c r="D31" s="167"/>
      <c r="E31" s="275"/>
      <c r="F31" s="167"/>
    </row>
    <row r="32" spans="1:6" ht="15">
      <c r="A32" s="274">
        <v>8112</v>
      </c>
      <c r="B32" s="267" t="s">
        <v>485</v>
      </c>
      <c r="C32" s="276" t="s">
        <v>798</v>
      </c>
      <c r="D32" s="167">
        <v>0</v>
      </c>
      <c r="E32" s="275" t="s">
        <v>763</v>
      </c>
      <c r="F32" s="167"/>
    </row>
    <row r="33" spans="1:6" ht="15">
      <c r="A33" s="274">
        <v>8113</v>
      </c>
      <c r="B33" s="267" t="s">
        <v>486</v>
      </c>
      <c r="C33" s="276" t="s">
        <v>799</v>
      </c>
      <c r="D33" s="167">
        <v>0</v>
      </c>
      <c r="E33" s="275" t="s">
        <v>763</v>
      </c>
      <c r="F33" s="167"/>
    </row>
    <row r="34" spans="1:6" s="277" customFormat="1" ht="34.5" customHeight="1">
      <c r="A34" s="274">
        <v>8120</v>
      </c>
      <c r="B34" s="206" t="s">
        <v>487</v>
      </c>
      <c r="C34" s="276"/>
      <c r="D34" s="167">
        <v>0</v>
      </c>
      <c r="E34" s="275">
        <v>0</v>
      </c>
      <c r="F34" s="167">
        <v>0</v>
      </c>
    </row>
    <row r="35" spans="1:6" s="277" customFormat="1" ht="15">
      <c r="A35" s="274"/>
      <c r="B35" s="206" t="s">
        <v>1222</v>
      </c>
      <c r="C35" s="276"/>
      <c r="D35" s="167">
        <v>0</v>
      </c>
      <c r="E35" s="275"/>
      <c r="F35" s="167"/>
    </row>
    <row r="36" spans="1:6" s="277" customFormat="1" ht="13.5" customHeight="1">
      <c r="A36" s="274">
        <v>8121</v>
      </c>
      <c r="B36" s="206" t="s">
        <v>488</v>
      </c>
      <c r="C36" s="276"/>
      <c r="D36" s="167">
        <v>0</v>
      </c>
      <c r="E36" s="275" t="s">
        <v>763</v>
      </c>
      <c r="F36" s="167">
        <v>0</v>
      </c>
    </row>
    <row r="37" spans="1:6" s="277" customFormat="1" ht="15">
      <c r="A37" s="274"/>
      <c r="B37" s="206" t="s">
        <v>270</v>
      </c>
      <c r="C37" s="276"/>
      <c r="D37" s="167">
        <v>0</v>
      </c>
      <c r="E37" s="275"/>
      <c r="F37" s="167"/>
    </row>
    <row r="38" spans="1:6" s="277" customFormat="1" ht="16.5" customHeight="1">
      <c r="A38" s="272">
        <v>8122</v>
      </c>
      <c r="B38" s="265" t="s">
        <v>489</v>
      </c>
      <c r="C38" s="276" t="s">
        <v>800</v>
      </c>
      <c r="D38" s="167">
        <v>0</v>
      </c>
      <c r="E38" s="275" t="s">
        <v>763</v>
      </c>
      <c r="F38" s="167">
        <v>0</v>
      </c>
    </row>
    <row r="39" spans="1:6" s="277" customFormat="1" ht="15">
      <c r="A39" s="272"/>
      <c r="B39" s="265" t="s">
        <v>270</v>
      </c>
      <c r="C39" s="276"/>
      <c r="D39" s="167"/>
      <c r="E39" s="275"/>
      <c r="F39" s="167"/>
    </row>
    <row r="40" spans="1:6" s="277" customFormat="1" ht="15">
      <c r="A40" s="272">
        <v>8123</v>
      </c>
      <c r="B40" s="265" t="s">
        <v>490</v>
      </c>
      <c r="C40" s="276"/>
      <c r="D40" s="167">
        <v>0</v>
      </c>
      <c r="E40" s="275" t="s">
        <v>763</v>
      </c>
      <c r="F40" s="167"/>
    </row>
    <row r="41" spans="1:6" s="277" customFormat="1" ht="15">
      <c r="A41" s="272">
        <v>8124</v>
      </c>
      <c r="B41" s="265" t="s">
        <v>491</v>
      </c>
      <c r="C41" s="276"/>
      <c r="D41" s="167">
        <v>0</v>
      </c>
      <c r="E41" s="275" t="s">
        <v>763</v>
      </c>
      <c r="F41" s="167"/>
    </row>
    <row r="42" spans="1:6" s="277" customFormat="1" ht="30">
      <c r="A42" s="272">
        <v>8130</v>
      </c>
      <c r="B42" s="265" t="s">
        <v>492</v>
      </c>
      <c r="C42" s="276" t="s">
        <v>801</v>
      </c>
      <c r="D42" s="167">
        <v>0</v>
      </c>
      <c r="E42" s="275" t="s">
        <v>763</v>
      </c>
      <c r="F42" s="167">
        <v>0</v>
      </c>
    </row>
    <row r="43" spans="1:6" s="277" customFormat="1" ht="15">
      <c r="A43" s="272"/>
      <c r="B43" s="265" t="s">
        <v>270</v>
      </c>
      <c r="C43" s="276"/>
      <c r="D43" s="167"/>
      <c r="E43" s="278"/>
      <c r="F43" s="279"/>
    </row>
    <row r="44" spans="1:6" s="277" customFormat="1" ht="15">
      <c r="A44" s="272">
        <v>8131</v>
      </c>
      <c r="B44" s="265" t="s">
        <v>493</v>
      </c>
      <c r="C44" s="276"/>
      <c r="D44" s="167">
        <v>0</v>
      </c>
      <c r="E44" s="275" t="s">
        <v>763</v>
      </c>
      <c r="F44" s="279"/>
    </row>
    <row r="45" spans="1:6" s="277" customFormat="1" ht="15">
      <c r="A45" s="272">
        <v>8132</v>
      </c>
      <c r="B45" s="265" t="s">
        <v>494</v>
      </c>
      <c r="C45" s="276"/>
      <c r="D45" s="167">
        <v>0</v>
      </c>
      <c r="E45" s="275" t="s">
        <v>763</v>
      </c>
      <c r="F45" s="279"/>
    </row>
    <row r="46" spans="1:6" s="277" customFormat="1" ht="12" customHeight="1">
      <c r="A46" s="272">
        <v>8140</v>
      </c>
      <c r="B46" s="265" t="s">
        <v>495</v>
      </c>
      <c r="C46" s="276"/>
      <c r="D46" s="167">
        <v>0</v>
      </c>
      <c r="E46" s="275">
        <v>0</v>
      </c>
      <c r="F46" s="167">
        <v>0</v>
      </c>
    </row>
    <row r="47" spans="1:6" s="277" customFormat="1" ht="15">
      <c r="A47" s="274"/>
      <c r="B47" s="206" t="s">
        <v>270</v>
      </c>
      <c r="C47" s="276"/>
      <c r="D47" s="167"/>
      <c r="E47" s="275"/>
      <c r="F47" s="167"/>
    </row>
    <row r="48" spans="1:6" s="277" customFormat="1" ht="26.25" customHeight="1">
      <c r="A48" s="272">
        <v>8141</v>
      </c>
      <c r="B48" s="265" t="s">
        <v>496</v>
      </c>
      <c r="C48" s="276" t="s">
        <v>800</v>
      </c>
      <c r="D48" s="167">
        <v>0</v>
      </c>
      <c r="E48" s="275">
        <v>0</v>
      </c>
      <c r="F48" s="167">
        <v>0</v>
      </c>
    </row>
    <row r="49" spans="1:6" s="277" customFormat="1" ht="15">
      <c r="A49" s="272"/>
      <c r="B49" s="265" t="s">
        <v>270</v>
      </c>
      <c r="C49" s="276"/>
      <c r="D49" s="167"/>
      <c r="E49" s="275"/>
      <c r="F49" s="167"/>
    </row>
    <row r="50" spans="1:6" s="277" customFormat="1" ht="15">
      <c r="A50" s="272">
        <v>8142</v>
      </c>
      <c r="B50" s="265" t="s">
        <v>497</v>
      </c>
      <c r="C50" s="276"/>
      <c r="D50" s="167">
        <v>0</v>
      </c>
      <c r="E50" s="275"/>
      <c r="F50" s="275" t="s">
        <v>763</v>
      </c>
    </row>
    <row r="51" spans="1:6" s="277" customFormat="1" ht="15">
      <c r="A51" s="272">
        <v>8143</v>
      </c>
      <c r="B51" s="265" t="s">
        <v>498</v>
      </c>
      <c r="C51" s="276"/>
      <c r="D51" s="167">
        <v>0</v>
      </c>
      <c r="E51" s="275"/>
      <c r="F51" s="167"/>
    </row>
    <row r="52" spans="1:6" s="277" customFormat="1" ht="29.25" customHeight="1">
      <c r="A52" s="272">
        <v>8150</v>
      </c>
      <c r="B52" s="265" t="s">
        <v>499</v>
      </c>
      <c r="C52" s="280" t="s">
        <v>801</v>
      </c>
      <c r="D52" s="167">
        <v>0</v>
      </c>
      <c r="E52" s="275">
        <v>0</v>
      </c>
      <c r="F52" s="167">
        <v>0</v>
      </c>
    </row>
    <row r="53" spans="1:6" s="277" customFormat="1" ht="15">
      <c r="A53" s="272"/>
      <c r="B53" s="265" t="s">
        <v>270</v>
      </c>
      <c r="C53" s="280"/>
      <c r="D53" s="167"/>
      <c r="E53" s="275"/>
      <c r="F53" s="167"/>
    </row>
    <row r="54" spans="1:6" s="277" customFormat="1" ht="15">
      <c r="A54" s="272">
        <v>8151</v>
      </c>
      <c r="B54" s="265" t="s">
        <v>493</v>
      </c>
      <c r="C54" s="280"/>
      <c r="D54" s="167">
        <v>0</v>
      </c>
      <c r="E54" s="275"/>
      <c r="F54" s="167" t="s">
        <v>335</v>
      </c>
    </row>
    <row r="55" spans="1:6" s="277" customFormat="1" ht="15">
      <c r="A55" s="272">
        <v>8152</v>
      </c>
      <c r="B55" s="265" t="s">
        <v>500</v>
      </c>
      <c r="C55" s="280"/>
      <c r="D55" s="167">
        <v>0</v>
      </c>
      <c r="E55" s="275"/>
      <c r="F55" s="167"/>
    </row>
    <row r="56" spans="1:6" s="277" customFormat="1" ht="42" customHeight="1">
      <c r="A56" s="272">
        <v>8160</v>
      </c>
      <c r="B56" s="265" t="s">
        <v>501</v>
      </c>
      <c r="C56" s="280"/>
      <c r="D56" s="167">
        <v>2558.5</v>
      </c>
      <c r="E56" s="275">
        <v>0</v>
      </c>
      <c r="F56" s="167">
        <v>2558.5</v>
      </c>
    </row>
    <row r="57" spans="1:6" s="277" customFormat="1" ht="15">
      <c r="A57" s="272"/>
      <c r="B57" s="268" t="s">
        <v>1222</v>
      </c>
      <c r="C57" s="280"/>
      <c r="D57" s="167"/>
      <c r="E57" s="278"/>
      <c r="F57" s="279"/>
    </row>
    <row r="58" spans="1:6" ht="41.25" customHeight="1">
      <c r="A58" s="272">
        <v>8161</v>
      </c>
      <c r="B58" s="206" t="s">
        <v>502</v>
      </c>
      <c r="C58" s="280"/>
      <c r="D58" s="167">
        <v>0</v>
      </c>
      <c r="E58" s="275" t="s">
        <v>763</v>
      </c>
      <c r="F58" s="167">
        <v>0</v>
      </c>
    </row>
    <row r="59" spans="1:6" ht="15">
      <c r="A59" s="272"/>
      <c r="B59" s="206" t="s">
        <v>270</v>
      </c>
      <c r="C59" s="280"/>
      <c r="D59" s="167"/>
      <c r="E59" s="275"/>
      <c r="F59" s="167"/>
    </row>
    <row r="60" spans="1:6" ht="41.25" customHeight="1">
      <c r="A60" s="272">
        <v>8162</v>
      </c>
      <c r="B60" s="265" t="s">
        <v>503</v>
      </c>
      <c r="C60" s="280" t="s">
        <v>802</v>
      </c>
      <c r="D60" s="167">
        <v>0</v>
      </c>
      <c r="E60" s="275" t="s">
        <v>763</v>
      </c>
      <c r="F60" s="167"/>
    </row>
    <row r="61" spans="1:6" ht="71.25" customHeight="1">
      <c r="A61" s="281">
        <v>8163</v>
      </c>
      <c r="B61" s="265" t="s">
        <v>504</v>
      </c>
      <c r="C61" s="280" t="s">
        <v>802</v>
      </c>
      <c r="D61" s="167">
        <v>0</v>
      </c>
      <c r="E61" s="275" t="s">
        <v>763</v>
      </c>
      <c r="F61" s="167"/>
    </row>
    <row r="62" spans="1:6" ht="27.75" customHeight="1">
      <c r="A62" s="272">
        <v>8164</v>
      </c>
      <c r="B62" s="265" t="s">
        <v>505</v>
      </c>
      <c r="C62" s="280" t="s">
        <v>803</v>
      </c>
      <c r="D62" s="167">
        <v>0</v>
      </c>
      <c r="E62" s="275" t="s">
        <v>763</v>
      </c>
      <c r="F62" s="167"/>
    </row>
    <row r="63" spans="1:9" ht="15.75" customHeight="1">
      <c r="A63" s="272">
        <v>8170</v>
      </c>
      <c r="B63" s="206" t="s">
        <v>506</v>
      </c>
      <c r="C63" s="280"/>
      <c r="D63" s="167">
        <v>0</v>
      </c>
      <c r="E63" s="275">
        <v>0</v>
      </c>
      <c r="F63" s="275">
        <v>0</v>
      </c>
      <c r="I63" s="107" t="s">
        <v>1022</v>
      </c>
    </row>
    <row r="64" spans="1:6" ht="15">
      <c r="A64" s="272"/>
      <c r="B64" s="206" t="s">
        <v>270</v>
      </c>
      <c r="C64" s="280"/>
      <c r="D64" s="167">
        <v>0</v>
      </c>
      <c r="E64" s="275"/>
      <c r="F64" s="275"/>
    </row>
    <row r="65" spans="1:6" ht="27" customHeight="1">
      <c r="A65" s="272">
        <v>8171</v>
      </c>
      <c r="B65" s="265" t="s">
        <v>507</v>
      </c>
      <c r="C65" s="280" t="s">
        <v>804</v>
      </c>
      <c r="D65" s="167">
        <v>0</v>
      </c>
      <c r="E65" s="275"/>
      <c r="F65" s="167"/>
    </row>
    <row r="66" spans="1:6" ht="15">
      <c r="A66" s="272">
        <v>8172</v>
      </c>
      <c r="B66" s="267" t="s">
        <v>508</v>
      </c>
      <c r="C66" s="280" t="s">
        <v>805</v>
      </c>
      <c r="D66" s="167">
        <v>0</v>
      </c>
      <c r="E66" s="275"/>
      <c r="F66" s="167"/>
    </row>
    <row r="67" spans="1:6" ht="45">
      <c r="A67" s="282">
        <v>8190</v>
      </c>
      <c r="B67" s="269" t="s">
        <v>509</v>
      </c>
      <c r="C67" s="272"/>
      <c r="D67" s="167">
        <v>2558.5</v>
      </c>
      <c r="E67" s="167">
        <v>0</v>
      </c>
      <c r="F67" s="167">
        <v>2558.5</v>
      </c>
    </row>
    <row r="68" spans="1:6" ht="15">
      <c r="A68" s="282"/>
      <c r="B68" s="206" t="s">
        <v>193</v>
      </c>
      <c r="C68" s="272"/>
      <c r="D68" s="167">
        <v>0</v>
      </c>
      <c r="E68" s="167"/>
      <c r="F68" s="167"/>
    </row>
    <row r="69" spans="1:6" ht="29.25" customHeight="1">
      <c r="A69" s="281">
        <v>8191</v>
      </c>
      <c r="B69" s="206" t="s">
        <v>510</v>
      </c>
      <c r="C69" s="282">
        <v>9320</v>
      </c>
      <c r="D69" s="167">
        <v>2069.9</v>
      </c>
      <c r="E69" s="167">
        <v>2069.9</v>
      </c>
      <c r="F69" s="167" t="s">
        <v>335</v>
      </c>
    </row>
    <row r="70" spans="1:6" ht="15">
      <c r="A70" s="281"/>
      <c r="B70" s="206" t="s">
        <v>282</v>
      </c>
      <c r="C70" s="272"/>
      <c r="D70" s="167">
        <v>0</v>
      </c>
      <c r="E70" s="167"/>
      <c r="F70" s="167"/>
    </row>
    <row r="71" spans="1:6" ht="72.75" customHeight="1">
      <c r="A71" s="281">
        <v>8192</v>
      </c>
      <c r="B71" s="265" t="s">
        <v>511</v>
      </c>
      <c r="C71" s="272"/>
      <c r="D71" s="167">
        <v>0</v>
      </c>
      <c r="E71" s="167"/>
      <c r="F71" s="275" t="s">
        <v>763</v>
      </c>
    </row>
    <row r="72" spans="1:6" ht="30">
      <c r="A72" s="281">
        <v>8193</v>
      </c>
      <c r="B72" s="265" t="s">
        <v>410</v>
      </c>
      <c r="C72" s="272"/>
      <c r="D72" s="167">
        <v>-2069.9</v>
      </c>
      <c r="E72" s="275">
        <v>-2069.9</v>
      </c>
      <c r="F72" s="275" t="s">
        <v>335</v>
      </c>
    </row>
    <row r="73" spans="1:6" ht="45">
      <c r="A73" s="281">
        <v>8194</v>
      </c>
      <c r="B73" s="206" t="s">
        <v>512</v>
      </c>
      <c r="C73" s="283">
        <v>9330</v>
      </c>
      <c r="D73" s="167">
        <v>2558.5</v>
      </c>
      <c r="E73" s="275" t="s">
        <v>763</v>
      </c>
      <c r="F73" s="167">
        <v>2558.5</v>
      </c>
    </row>
    <row r="74" spans="1:6" ht="15">
      <c r="A74" s="281"/>
      <c r="B74" s="206" t="s">
        <v>282</v>
      </c>
      <c r="C74" s="283"/>
      <c r="D74" s="167"/>
      <c r="E74" s="275"/>
      <c r="F74" s="167"/>
    </row>
    <row r="75" spans="1:6" ht="45">
      <c r="A75" s="281">
        <v>8195</v>
      </c>
      <c r="B75" s="265" t="s">
        <v>513</v>
      </c>
      <c r="C75" s="283"/>
      <c r="D75" s="167">
        <v>488.6</v>
      </c>
      <c r="E75" s="275" t="s">
        <v>763</v>
      </c>
      <c r="F75" s="167">
        <v>488.6</v>
      </c>
    </row>
    <row r="76" spans="1:6" ht="44.25" customHeight="1">
      <c r="A76" s="281">
        <v>8196</v>
      </c>
      <c r="B76" s="265" t="s">
        <v>514</v>
      </c>
      <c r="C76" s="283"/>
      <c r="D76" s="167">
        <v>2069.9</v>
      </c>
      <c r="E76" s="275" t="s">
        <v>763</v>
      </c>
      <c r="F76" s="167">
        <v>2069.9</v>
      </c>
    </row>
    <row r="77" spans="1:6" ht="45">
      <c r="A77" s="281">
        <v>8197</v>
      </c>
      <c r="B77" s="269" t="s">
        <v>515</v>
      </c>
      <c r="C77" s="284"/>
      <c r="D77" s="167"/>
      <c r="E77" s="275" t="s">
        <v>763</v>
      </c>
      <c r="F77" s="275" t="s">
        <v>763</v>
      </c>
    </row>
    <row r="78" spans="1:6" ht="60">
      <c r="A78" s="281">
        <v>8198</v>
      </c>
      <c r="B78" s="269" t="s">
        <v>516</v>
      </c>
      <c r="C78" s="284"/>
      <c r="D78" s="167">
        <v>0</v>
      </c>
      <c r="E78" s="275"/>
      <c r="F78" s="167"/>
    </row>
    <row r="79" spans="1:6" ht="48" customHeight="1">
      <c r="A79" s="281">
        <v>8199</v>
      </c>
      <c r="B79" s="269" t="s">
        <v>517</v>
      </c>
      <c r="C79" s="284"/>
      <c r="D79" s="167">
        <v>0</v>
      </c>
      <c r="E79" s="275"/>
      <c r="F79" s="167">
        <v>0</v>
      </c>
    </row>
    <row r="80" spans="1:6" ht="45">
      <c r="A80" s="281" t="s">
        <v>1154</v>
      </c>
      <c r="B80" s="270" t="s">
        <v>518</v>
      </c>
      <c r="C80" s="284"/>
      <c r="D80" s="167">
        <v>0</v>
      </c>
      <c r="E80" s="275" t="s">
        <v>763</v>
      </c>
      <c r="F80" s="167"/>
    </row>
    <row r="81" spans="1:6" ht="18" customHeight="1">
      <c r="A81" s="274">
        <v>8200</v>
      </c>
      <c r="B81" s="264" t="s">
        <v>411</v>
      </c>
      <c r="C81" s="272"/>
      <c r="D81" s="167">
        <v>0</v>
      </c>
      <c r="E81" s="167">
        <v>0</v>
      </c>
      <c r="F81" s="167">
        <v>0</v>
      </c>
    </row>
    <row r="82" spans="1:6" ht="15">
      <c r="A82" s="274"/>
      <c r="B82" s="222" t="s">
        <v>1222</v>
      </c>
      <c r="C82" s="272"/>
      <c r="D82" s="167">
        <v>0</v>
      </c>
      <c r="E82" s="167"/>
      <c r="F82" s="167"/>
    </row>
    <row r="83" spans="1:6" ht="16.5" customHeight="1">
      <c r="A83" s="274">
        <v>8210</v>
      </c>
      <c r="B83" s="270" t="s">
        <v>519</v>
      </c>
      <c r="C83" s="272"/>
      <c r="D83" s="167">
        <v>0</v>
      </c>
      <c r="E83" s="167">
        <v>0</v>
      </c>
      <c r="F83" s="167">
        <v>0</v>
      </c>
    </row>
    <row r="84" spans="1:6" ht="15">
      <c r="A84" s="272"/>
      <c r="B84" s="265" t="s">
        <v>1222</v>
      </c>
      <c r="C84" s="272"/>
      <c r="D84" s="167">
        <v>0</v>
      </c>
      <c r="E84" s="275"/>
      <c r="F84" s="167"/>
    </row>
    <row r="85" spans="1:6" ht="36" customHeight="1">
      <c r="A85" s="274">
        <v>8211</v>
      </c>
      <c r="B85" s="206" t="s">
        <v>520</v>
      </c>
      <c r="C85" s="272"/>
      <c r="D85" s="167">
        <v>0</v>
      </c>
      <c r="E85" s="275" t="s">
        <v>763</v>
      </c>
      <c r="F85" s="167">
        <v>0</v>
      </c>
    </row>
    <row r="86" spans="1:6" ht="15">
      <c r="A86" s="274"/>
      <c r="B86" s="206" t="s">
        <v>282</v>
      </c>
      <c r="C86" s="272"/>
      <c r="D86" s="167"/>
      <c r="E86" s="275"/>
      <c r="F86" s="167"/>
    </row>
    <row r="87" spans="1:6" ht="15">
      <c r="A87" s="274">
        <v>8212</v>
      </c>
      <c r="B87" s="267" t="s">
        <v>485</v>
      </c>
      <c r="C87" s="280" t="s">
        <v>627</v>
      </c>
      <c r="D87" s="167">
        <v>0</v>
      </c>
      <c r="E87" s="275" t="s">
        <v>763</v>
      </c>
      <c r="F87" s="167"/>
    </row>
    <row r="88" spans="1:6" ht="15">
      <c r="A88" s="274">
        <v>8213</v>
      </c>
      <c r="B88" s="267" t="s">
        <v>486</v>
      </c>
      <c r="C88" s="280" t="s">
        <v>628</v>
      </c>
      <c r="D88" s="167">
        <v>0</v>
      </c>
      <c r="E88" s="275" t="s">
        <v>763</v>
      </c>
      <c r="F88" s="167"/>
    </row>
    <row r="89" spans="1:6" ht="45">
      <c r="A89" s="274">
        <v>8220</v>
      </c>
      <c r="B89" s="206" t="s">
        <v>578</v>
      </c>
      <c r="C89" s="272"/>
      <c r="D89" s="167">
        <v>0</v>
      </c>
      <c r="E89" s="167">
        <v>0</v>
      </c>
      <c r="F89" s="167">
        <v>0</v>
      </c>
    </row>
    <row r="90" spans="1:6" ht="15">
      <c r="A90" s="274"/>
      <c r="B90" s="206" t="s">
        <v>1222</v>
      </c>
      <c r="C90" s="272"/>
      <c r="D90" s="167">
        <v>0</v>
      </c>
      <c r="E90" s="167"/>
      <c r="F90" s="167"/>
    </row>
    <row r="91" spans="1:6" ht="15">
      <c r="A91" s="274">
        <v>8221</v>
      </c>
      <c r="B91" s="206" t="s">
        <v>579</v>
      </c>
      <c r="C91" s="272"/>
      <c r="D91" s="167">
        <v>0</v>
      </c>
      <c r="E91" s="275" t="s">
        <v>763</v>
      </c>
      <c r="F91" s="167">
        <v>0</v>
      </c>
    </row>
    <row r="92" spans="1:6" ht="15">
      <c r="A92" s="274"/>
      <c r="B92" s="206" t="s">
        <v>270</v>
      </c>
      <c r="C92" s="272"/>
      <c r="D92" s="167"/>
      <c r="E92" s="275"/>
      <c r="F92" s="167"/>
    </row>
    <row r="93" spans="1:6" ht="15">
      <c r="A93" s="272">
        <v>8222</v>
      </c>
      <c r="B93" s="265" t="s">
        <v>580</v>
      </c>
      <c r="C93" s="280" t="s">
        <v>629</v>
      </c>
      <c r="D93" s="167">
        <v>0</v>
      </c>
      <c r="E93" s="275" t="s">
        <v>763</v>
      </c>
      <c r="F93" s="167"/>
    </row>
    <row r="94" spans="1:6" ht="30">
      <c r="A94" s="272">
        <v>8230</v>
      </c>
      <c r="B94" s="265" t="s">
        <v>581</v>
      </c>
      <c r="C94" s="280" t="s">
        <v>630</v>
      </c>
      <c r="D94" s="167">
        <v>0</v>
      </c>
      <c r="E94" s="275" t="s">
        <v>763</v>
      </c>
      <c r="F94" s="167"/>
    </row>
    <row r="95" spans="1:6" ht="12.75" customHeight="1">
      <c r="A95" s="272">
        <v>8240</v>
      </c>
      <c r="B95" s="206" t="s">
        <v>582</v>
      </c>
      <c r="C95" s="272"/>
      <c r="D95" s="167">
        <v>0</v>
      </c>
      <c r="E95" s="167">
        <v>0</v>
      </c>
      <c r="F95" s="167">
        <v>0</v>
      </c>
    </row>
    <row r="96" spans="1:6" ht="15">
      <c r="A96" s="274"/>
      <c r="B96" s="206" t="s">
        <v>270</v>
      </c>
      <c r="C96" s="272"/>
      <c r="D96" s="167">
        <v>0</v>
      </c>
      <c r="E96" s="167"/>
      <c r="F96" s="167"/>
    </row>
    <row r="97" spans="1:6" ht="15">
      <c r="A97" s="272">
        <v>8241</v>
      </c>
      <c r="B97" s="265" t="s">
        <v>583</v>
      </c>
      <c r="C97" s="280" t="s">
        <v>629</v>
      </c>
      <c r="D97" s="167">
        <v>0</v>
      </c>
      <c r="E97" s="167"/>
      <c r="F97" s="167"/>
    </row>
    <row r="98" spans="1:6" ht="30">
      <c r="A98" s="272">
        <v>8250</v>
      </c>
      <c r="B98" s="265" t="s">
        <v>584</v>
      </c>
      <c r="C98" s="280" t="s">
        <v>630</v>
      </c>
      <c r="D98" s="167">
        <v>0</v>
      </c>
      <c r="E98" s="278"/>
      <c r="F98" s="279"/>
    </row>
    <row r="99" ht="15">
      <c r="B99" s="263"/>
    </row>
    <row r="100" ht="15">
      <c r="B100" s="263"/>
    </row>
    <row r="101" ht="15">
      <c r="B101" s="263"/>
    </row>
    <row r="102" ht="15">
      <c r="B102" s="263"/>
    </row>
    <row r="103" ht="15">
      <c r="B103" s="263"/>
    </row>
    <row r="104" ht="15">
      <c r="B104" s="263"/>
    </row>
    <row r="105" ht="15">
      <c r="B105" s="263"/>
    </row>
    <row r="106" ht="15">
      <c r="B106" s="263"/>
    </row>
    <row r="107" ht="15">
      <c r="B107" s="263"/>
    </row>
    <row r="108" ht="15">
      <c r="B108" s="263"/>
    </row>
    <row r="109" ht="15">
      <c r="B109" s="263"/>
    </row>
    <row r="110" ht="15">
      <c r="B110" s="263"/>
    </row>
    <row r="111" ht="15">
      <c r="B111" s="263"/>
    </row>
    <row r="112" ht="15">
      <c r="B112" s="263"/>
    </row>
    <row r="113" ht="15">
      <c r="B113" s="263"/>
    </row>
    <row r="114" ht="15">
      <c r="B114" s="263"/>
    </row>
    <row r="115" ht="15">
      <c r="B115" s="263"/>
    </row>
    <row r="116" ht="15">
      <c r="B116" s="263"/>
    </row>
    <row r="117" ht="15">
      <c r="B117" s="263"/>
    </row>
    <row r="118" ht="15">
      <c r="B118" s="263"/>
    </row>
    <row r="119" ht="15">
      <c r="B119" s="263"/>
    </row>
    <row r="120" ht="15">
      <c r="B120" s="263"/>
    </row>
    <row r="121" ht="15">
      <c r="B121" s="263"/>
    </row>
    <row r="122" ht="15">
      <c r="B122" s="263"/>
    </row>
    <row r="123" ht="15">
      <c r="B123" s="263"/>
    </row>
    <row r="124" ht="15">
      <c r="B124" s="263"/>
    </row>
    <row r="125" ht="15">
      <c r="B125" s="263"/>
    </row>
    <row r="126" ht="15">
      <c r="B126" s="263"/>
    </row>
    <row r="127" ht="15">
      <c r="B127" s="263"/>
    </row>
    <row r="128" ht="15">
      <c r="B128" s="263"/>
    </row>
    <row r="129" ht="15">
      <c r="B129" s="263"/>
    </row>
    <row r="130" ht="15">
      <c r="B130" s="263"/>
    </row>
    <row r="131" ht="15">
      <c r="B131" s="263"/>
    </row>
    <row r="132" ht="15">
      <c r="B132" s="263"/>
    </row>
    <row r="133" ht="15">
      <c r="B133" s="263"/>
    </row>
    <row r="134" ht="15">
      <c r="B134" s="263"/>
    </row>
    <row r="135" ht="15">
      <c r="B135" s="263"/>
    </row>
    <row r="136" ht="15">
      <c r="B136" s="263"/>
    </row>
    <row r="137" ht="15">
      <c r="B137" s="263"/>
    </row>
    <row r="138" ht="15">
      <c r="B138" s="263"/>
    </row>
    <row r="139" ht="15">
      <c r="B139" s="263"/>
    </row>
    <row r="140" ht="15">
      <c r="B140" s="263"/>
    </row>
    <row r="141" ht="15">
      <c r="B141" s="263"/>
    </row>
    <row r="142" ht="15">
      <c r="B142" s="263"/>
    </row>
    <row r="143" ht="15">
      <c r="B143" s="263"/>
    </row>
    <row r="144" ht="15">
      <c r="B144" s="263"/>
    </row>
    <row r="145" ht="15">
      <c r="B145" s="263"/>
    </row>
    <row r="146" ht="15">
      <c r="B146" s="263"/>
    </row>
    <row r="147" ht="15">
      <c r="B147" s="263"/>
    </row>
    <row r="148" ht="15">
      <c r="B148" s="263"/>
    </row>
    <row r="149" ht="15">
      <c r="B149" s="263"/>
    </row>
    <row r="150" ht="15">
      <c r="B150" s="263"/>
    </row>
    <row r="151" ht="15">
      <c r="B151" s="263"/>
    </row>
    <row r="152" ht="15">
      <c r="B152" s="263"/>
    </row>
    <row r="153" ht="15">
      <c r="B153" s="263"/>
    </row>
    <row r="154" ht="15">
      <c r="B154" s="263"/>
    </row>
    <row r="155" ht="15">
      <c r="B155" s="263"/>
    </row>
    <row r="156" ht="15">
      <c r="B156" s="263"/>
    </row>
    <row r="157" ht="15">
      <c r="B157" s="263"/>
    </row>
    <row r="158" ht="15">
      <c r="B158" s="263"/>
    </row>
    <row r="159" ht="15">
      <c r="B159" s="263"/>
    </row>
    <row r="160" ht="15">
      <c r="B160" s="263"/>
    </row>
    <row r="161" ht="15">
      <c r="B161" s="263"/>
    </row>
    <row r="162" ht="15">
      <c r="B162" s="263"/>
    </row>
    <row r="163" ht="15">
      <c r="B163" s="263"/>
    </row>
    <row r="164" ht="15">
      <c r="B164" s="263"/>
    </row>
    <row r="165" ht="15">
      <c r="B165" s="263"/>
    </row>
    <row r="166" ht="15">
      <c r="B166" s="263"/>
    </row>
    <row r="167" ht="15">
      <c r="B167" s="263"/>
    </row>
    <row r="168" ht="15">
      <c r="B168" s="263"/>
    </row>
    <row r="169" ht="15">
      <c r="B169" s="263"/>
    </row>
    <row r="170" ht="15">
      <c r="B170" s="263"/>
    </row>
    <row r="171" ht="15">
      <c r="B171" s="263"/>
    </row>
    <row r="172" ht="15">
      <c r="B172" s="263"/>
    </row>
    <row r="173" ht="15">
      <c r="B173" s="263"/>
    </row>
    <row r="174" ht="15">
      <c r="B174" s="263"/>
    </row>
    <row r="175" ht="15">
      <c r="B175" s="263"/>
    </row>
    <row r="176" ht="15">
      <c r="B176" s="263"/>
    </row>
    <row r="177" ht="15">
      <c r="B177" s="263"/>
    </row>
    <row r="178" ht="15">
      <c r="B178" s="263"/>
    </row>
    <row r="179" ht="15">
      <c r="B179" s="263"/>
    </row>
    <row r="180" ht="15">
      <c r="B180" s="263"/>
    </row>
    <row r="181" ht="15">
      <c r="B181" s="263"/>
    </row>
    <row r="182" ht="15">
      <c r="B182" s="263"/>
    </row>
    <row r="183" ht="15">
      <c r="B183" s="263"/>
    </row>
    <row r="184" ht="15">
      <c r="B184" s="263"/>
    </row>
    <row r="185" ht="15">
      <c r="B185" s="263"/>
    </row>
    <row r="186" ht="15">
      <c r="B186" s="263"/>
    </row>
    <row r="187" ht="15">
      <c r="B187" s="263"/>
    </row>
    <row r="188" ht="15">
      <c r="B188" s="263"/>
    </row>
    <row r="189" ht="15">
      <c r="B189" s="263"/>
    </row>
    <row r="190" ht="15">
      <c r="B190" s="263"/>
    </row>
    <row r="191" ht="15">
      <c r="B191" s="263"/>
    </row>
    <row r="192" ht="15">
      <c r="B192" s="263"/>
    </row>
    <row r="193" ht="15">
      <c r="B193" s="263"/>
    </row>
    <row r="194" ht="15">
      <c r="B194" s="263"/>
    </row>
    <row r="195" ht="15">
      <c r="B195" s="263"/>
    </row>
    <row r="196" ht="15">
      <c r="B196" s="263"/>
    </row>
    <row r="197" ht="15">
      <c r="B197" s="263"/>
    </row>
    <row r="198" ht="15">
      <c r="B198" s="263"/>
    </row>
    <row r="199" ht="15">
      <c r="B199" s="263"/>
    </row>
    <row r="200" ht="15">
      <c r="B200" s="263"/>
    </row>
    <row r="201" ht="15">
      <c r="B201" s="263"/>
    </row>
    <row r="202" ht="15">
      <c r="B202" s="263"/>
    </row>
    <row r="203" ht="15">
      <c r="B203" s="263"/>
    </row>
    <row r="204" ht="15">
      <c r="B204" s="263"/>
    </row>
    <row r="205" ht="15">
      <c r="B205" s="263"/>
    </row>
    <row r="206" ht="15">
      <c r="B206" s="263"/>
    </row>
    <row r="207" ht="15">
      <c r="B207" s="263"/>
    </row>
    <row r="208" ht="15">
      <c r="B208" s="263"/>
    </row>
    <row r="209" ht="15">
      <c r="B209" s="263"/>
    </row>
    <row r="210" ht="15">
      <c r="B210" s="263"/>
    </row>
    <row r="211" ht="15">
      <c r="B211" s="263"/>
    </row>
    <row r="212" ht="15">
      <c r="B212" s="263"/>
    </row>
    <row r="213" ht="15">
      <c r="B213" s="263"/>
    </row>
    <row r="214" ht="15">
      <c r="B214" s="263"/>
    </row>
    <row r="215" ht="15">
      <c r="B215" s="263"/>
    </row>
    <row r="216" ht="15">
      <c r="B216" s="263"/>
    </row>
    <row r="217" ht="15">
      <c r="B217" s="263"/>
    </row>
    <row r="218" ht="15">
      <c r="B218" s="263"/>
    </row>
    <row r="219" ht="15">
      <c r="B219" s="263"/>
    </row>
    <row r="220" ht="15">
      <c r="B220" s="263"/>
    </row>
    <row r="221" ht="15">
      <c r="B221" s="263"/>
    </row>
    <row r="222" ht="15">
      <c r="B222" s="263"/>
    </row>
    <row r="223" ht="15">
      <c r="B223" s="263"/>
    </row>
    <row r="224" ht="15">
      <c r="B224" s="263"/>
    </row>
    <row r="225" ht="15">
      <c r="B225" s="263"/>
    </row>
    <row r="226" ht="15">
      <c r="B226" s="263"/>
    </row>
    <row r="227" ht="15">
      <c r="B227" s="263"/>
    </row>
    <row r="228" ht="15">
      <c r="B228" s="263"/>
    </row>
    <row r="229" ht="15">
      <c r="B229" s="263"/>
    </row>
    <row r="230" ht="15">
      <c r="B230" s="263"/>
    </row>
    <row r="231" ht="15">
      <c r="B231" s="263"/>
    </row>
    <row r="232" ht="15">
      <c r="B232" s="263"/>
    </row>
    <row r="233" ht="15">
      <c r="B233" s="263"/>
    </row>
    <row r="234" ht="15">
      <c r="B234" s="263"/>
    </row>
    <row r="235" ht="15">
      <c r="B235" s="263"/>
    </row>
    <row r="236" ht="15">
      <c r="B236" s="263"/>
    </row>
    <row r="237" ht="15">
      <c r="B237" s="263"/>
    </row>
    <row r="238" ht="15">
      <c r="B238" s="263"/>
    </row>
    <row r="239" ht="15">
      <c r="B239" s="263"/>
    </row>
    <row r="240" ht="15">
      <c r="B240" s="263"/>
    </row>
    <row r="241" ht="15">
      <c r="B241" s="263"/>
    </row>
    <row r="242" ht="15">
      <c r="B242" s="263"/>
    </row>
    <row r="243" ht="15">
      <c r="B243" s="263"/>
    </row>
    <row r="244" ht="15">
      <c r="B244" s="263"/>
    </row>
    <row r="245" ht="15">
      <c r="B245" s="263"/>
    </row>
    <row r="246" ht="15">
      <c r="B246" s="263"/>
    </row>
    <row r="247" ht="15">
      <c r="B247" s="263"/>
    </row>
  </sheetData>
  <sheetProtection/>
  <mergeCells count="13">
    <mergeCell ref="A21:A22"/>
    <mergeCell ref="B21:C21"/>
    <mergeCell ref="E21:F21"/>
    <mergeCell ref="A2:E2"/>
    <mergeCell ref="A4:E4"/>
    <mergeCell ref="B7:B8"/>
    <mergeCell ref="A7:A8"/>
    <mergeCell ref="D21:D22"/>
    <mergeCell ref="C7:C8"/>
    <mergeCell ref="A16:F16"/>
    <mergeCell ref="A18:F18"/>
    <mergeCell ref="D20:F20"/>
    <mergeCell ref="D7:E7"/>
  </mergeCells>
  <printOptions/>
  <pageMargins left="0.45" right="0.27" top="0.32" bottom="0.35" header="0.17" footer="0.16"/>
  <pageSetup firstPageNumber="21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907"/>
  <sheetViews>
    <sheetView zoomScalePageLayoutView="0" workbookViewId="0" topLeftCell="A768">
      <selection activeCell="J392" sqref="J392:J457"/>
    </sheetView>
  </sheetViews>
  <sheetFormatPr defaultColWidth="9.140625" defaultRowHeight="12.75"/>
  <cols>
    <col min="1" max="1" width="5.140625" style="1" customWidth="1"/>
    <col min="2" max="2" width="6.421875" style="2" customWidth="1"/>
    <col min="3" max="3" width="6.57421875" style="49" customWidth="1"/>
    <col min="4" max="4" width="4.8515625" style="3" customWidth="1"/>
    <col min="5" max="5" width="48.57421875" style="8" customWidth="1"/>
    <col min="6" max="6" width="47.57421875" style="5" hidden="1" customWidth="1"/>
    <col min="7" max="7" width="8.00390625" style="5" customWidth="1"/>
    <col min="8" max="8" width="9.8515625" style="13" customWidth="1"/>
    <col min="9" max="9" width="9.00390625" style="13" customWidth="1"/>
    <col min="10" max="10" width="8.8515625" style="13" customWidth="1"/>
    <col min="11" max="11" width="14.28125" style="4" customWidth="1"/>
    <col min="12" max="13" width="12.57421875" style="4" bestFit="1" customWidth="1"/>
    <col min="14" max="14" width="12.140625" style="4" bestFit="1" customWidth="1"/>
    <col min="15" max="16384" width="9.140625" style="4" customWidth="1"/>
  </cols>
  <sheetData>
    <row r="1" spans="1:10" ht="18">
      <c r="A1" s="319" t="s">
        <v>407</v>
      </c>
      <c r="B1" s="319"/>
      <c r="C1" s="319"/>
      <c r="D1" s="319"/>
      <c r="E1" s="319"/>
      <c r="F1" s="319"/>
      <c r="G1" s="319"/>
      <c r="H1" s="319"/>
      <c r="I1" s="319"/>
      <c r="J1" s="319"/>
    </row>
    <row r="2" spans="1:10" ht="36" customHeight="1">
      <c r="A2" s="320" t="s">
        <v>408</v>
      </c>
      <c r="B2" s="320"/>
      <c r="C2" s="320"/>
      <c r="D2" s="320"/>
      <c r="E2" s="320"/>
      <c r="F2" s="320"/>
      <c r="G2" s="320"/>
      <c r="H2" s="320"/>
      <c r="I2" s="320"/>
      <c r="J2" s="320"/>
    </row>
    <row r="3" spans="1:7" ht="0.75" customHeight="1">
      <c r="A3" s="13" t="s">
        <v>406</v>
      </c>
      <c r="B3" s="40"/>
      <c r="C3" s="43"/>
      <c r="D3" s="43"/>
      <c r="E3" s="44"/>
      <c r="F3" s="13"/>
      <c r="G3" s="13"/>
    </row>
    <row r="4" spans="2:10" ht="10.5" customHeight="1" thickBot="1">
      <c r="B4" s="45"/>
      <c r="C4" s="46"/>
      <c r="D4" s="46"/>
      <c r="E4" s="47"/>
      <c r="I4" s="321" t="s">
        <v>1217</v>
      </c>
      <c r="J4" s="321"/>
    </row>
    <row r="5" spans="1:10" s="6" customFormat="1" ht="15">
      <c r="A5" s="322" t="s">
        <v>448</v>
      </c>
      <c r="B5" s="314" t="s">
        <v>635</v>
      </c>
      <c r="C5" s="316" t="s">
        <v>332</v>
      </c>
      <c r="D5" s="316" t="s">
        <v>333</v>
      </c>
      <c r="E5" s="323" t="s">
        <v>1302</v>
      </c>
      <c r="F5" s="324" t="s">
        <v>331</v>
      </c>
      <c r="G5" s="85"/>
      <c r="H5" s="326" t="s">
        <v>1252</v>
      </c>
      <c r="I5" s="317" t="s">
        <v>1015</v>
      </c>
      <c r="J5" s="318"/>
    </row>
    <row r="6" spans="1:10" s="7" customFormat="1" ht="40.5" customHeight="1">
      <c r="A6" s="322"/>
      <c r="B6" s="315"/>
      <c r="C6" s="315"/>
      <c r="D6" s="315"/>
      <c r="E6" s="323"/>
      <c r="F6" s="325"/>
      <c r="G6" s="60" t="s">
        <v>1280</v>
      </c>
      <c r="H6" s="327"/>
      <c r="I6" s="66" t="s">
        <v>405</v>
      </c>
      <c r="J6" s="17" t="s">
        <v>328</v>
      </c>
    </row>
    <row r="7" spans="1:10" s="7" customFormat="1" ht="10.5" customHeight="1">
      <c r="A7" s="64">
        <v>1</v>
      </c>
      <c r="B7" s="67">
        <v>2</v>
      </c>
      <c r="C7" s="67">
        <v>3</v>
      </c>
      <c r="D7" s="67">
        <v>4</v>
      </c>
      <c r="E7" s="67">
        <v>5</v>
      </c>
      <c r="F7" s="67"/>
      <c r="G7" s="67"/>
      <c r="H7" s="67">
        <v>6</v>
      </c>
      <c r="I7" s="67">
        <v>7</v>
      </c>
      <c r="J7" s="67">
        <v>8</v>
      </c>
    </row>
    <row r="8" spans="1:14" s="15" customFormat="1" ht="35.25" customHeight="1">
      <c r="A8" s="50">
        <v>2000</v>
      </c>
      <c r="B8" s="68" t="s">
        <v>334</v>
      </c>
      <c r="C8" s="69" t="s">
        <v>335</v>
      </c>
      <c r="D8" s="69" t="s">
        <v>335</v>
      </c>
      <c r="E8" s="62" t="s">
        <v>449</v>
      </c>
      <c r="F8" s="65"/>
      <c r="G8" s="65"/>
      <c r="H8" s="63" t="e">
        <f>I8+J8-ekamut!F137</f>
        <v>#REF!</v>
      </c>
      <c r="I8" s="96" t="e">
        <f>I9+I240+I270+I326+I468+I508+I562+I638+I734+I835+I897</f>
        <v>#REF!</v>
      </c>
      <c r="J8" s="96" t="e">
        <f>J9+J240+J270+J326+J468+J508+J562+J638+J734+J835+J897</f>
        <v>#REF!</v>
      </c>
      <c r="K8" s="52"/>
      <c r="L8" s="52"/>
      <c r="M8" s="52"/>
      <c r="N8" s="52"/>
    </row>
    <row r="9" spans="1:10" s="14" customFormat="1" ht="39.75" customHeight="1">
      <c r="A9" s="51">
        <v>2100</v>
      </c>
      <c r="B9" s="18" t="s">
        <v>349</v>
      </c>
      <c r="C9" s="86">
        <v>0</v>
      </c>
      <c r="D9" s="86">
        <v>0</v>
      </c>
      <c r="E9" s="62" t="s">
        <v>1354</v>
      </c>
      <c r="F9" s="70" t="s">
        <v>336</v>
      </c>
      <c r="G9" s="70"/>
      <c r="H9" s="63" t="e">
        <f>I9+J9</f>
        <v>#REF!</v>
      </c>
      <c r="I9" s="63" t="e">
        <f>I11+I166+I176+I196+I202+I209+I220+I226</f>
        <v>#REF!</v>
      </c>
      <c r="J9" s="63" t="e">
        <f>J11+J166+J176+J196+J202+J209+J220+J226</f>
        <v>#REF!</v>
      </c>
    </row>
    <row r="10" spans="1:10" ht="1.5" customHeight="1" hidden="1" thickBot="1">
      <c r="A10" s="100"/>
      <c r="B10" s="18"/>
      <c r="C10" s="86"/>
      <c r="D10" s="86"/>
      <c r="E10" s="71" t="s">
        <v>842</v>
      </c>
      <c r="F10" s="72"/>
      <c r="G10" s="89"/>
      <c r="H10" s="63"/>
      <c r="I10" s="63"/>
      <c r="J10" s="63"/>
    </row>
    <row r="11" spans="1:10" s="48" customFormat="1" ht="38.25">
      <c r="A11" s="100">
        <v>2110</v>
      </c>
      <c r="B11" s="18" t="s">
        <v>349</v>
      </c>
      <c r="C11" s="86">
        <v>1</v>
      </c>
      <c r="D11" s="86">
        <v>0</v>
      </c>
      <c r="E11" s="71" t="s">
        <v>594</v>
      </c>
      <c r="F11" s="71" t="s">
        <v>338</v>
      </c>
      <c r="G11" s="97"/>
      <c r="H11" s="63" t="e">
        <f>I11+J11</f>
        <v>#REF!</v>
      </c>
      <c r="I11" s="63" t="e">
        <f>I13+I158+I162</f>
        <v>#REF!</v>
      </c>
      <c r="J11" s="63" t="e">
        <f>J13+J158+J162</f>
        <v>#REF!</v>
      </c>
    </row>
    <row r="12" spans="1:10" s="48" customFormat="1" ht="13.5" customHeight="1">
      <c r="A12" s="100"/>
      <c r="B12" s="18"/>
      <c r="C12" s="86"/>
      <c r="D12" s="86"/>
      <c r="E12" s="71" t="s">
        <v>843</v>
      </c>
      <c r="F12" s="73"/>
      <c r="G12" s="90"/>
      <c r="H12" s="63"/>
      <c r="I12" s="63"/>
      <c r="J12" s="63"/>
    </row>
    <row r="13" spans="1:10" ht="25.5" customHeight="1">
      <c r="A13" s="100">
        <v>2111</v>
      </c>
      <c r="B13" s="18" t="s">
        <v>349</v>
      </c>
      <c r="C13" s="86">
        <v>1</v>
      </c>
      <c r="D13" s="86">
        <v>1</v>
      </c>
      <c r="E13" s="71" t="s">
        <v>595</v>
      </c>
      <c r="F13" s="72" t="s">
        <v>339</v>
      </c>
      <c r="G13" s="89"/>
      <c r="H13" s="63" t="e">
        <f>I13+J13</f>
        <v>#REF!</v>
      </c>
      <c r="I13" s="63" t="e">
        <f>#REF!+#REF!</f>
        <v>#REF!</v>
      </c>
      <c r="J13" s="63" t="e">
        <f>#REF!+#REF!</f>
        <v>#REF!</v>
      </c>
    </row>
    <row r="14" spans="1:10" ht="25.5" customHeight="1" hidden="1" thickBot="1">
      <c r="A14" s="100"/>
      <c r="B14" s="18"/>
      <c r="C14" s="86"/>
      <c r="D14" s="86"/>
      <c r="E14" s="71" t="s">
        <v>446</v>
      </c>
      <c r="F14" s="72"/>
      <c r="G14" s="89"/>
      <c r="H14" s="63"/>
      <c r="I14" s="63"/>
      <c r="J14" s="63"/>
    </row>
    <row r="15" spans="1:10" ht="41.25" customHeight="1" hidden="1" thickBot="1">
      <c r="A15" s="100"/>
      <c r="B15" s="18"/>
      <c r="C15" s="86"/>
      <c r="D15" s="86"/>
      <c r="E15" s="83" t="s">
        <v>773</v>
      </c>
      <c r="F15" s="29" t="s">
        <v>330</v>
      </c>
      <c r="G15" s="29" t="s">
        <v>330</v>
      </c>
      <c r="H15" s="63" t="e">
        <f>I15+J15</f>
        <v>#REF!</v>
      </c>
      <c r="I15" s="63" t="e">
        <f>#REF!+#REF!</f>
        <v>#REF!</v>
      </c>
      <c r="J15" s="63"/>
    </row>
    <row r="16" spans="1:10" ht="15" hidden="1">
      <c r="A16" s="100"/>
      <c r="B16" s="18"/>
      <c r="C16" s="86"/>
      <c r="D16" s="86"/>
      <c r="E16" s="82" t="s">
        <v>522</v>
      </c>
      <c r="F16" s="29" t="s">
        <v>330</v>
      </c>
      <c r="G16" s="29" t="s">
        <v>330</v>
      </c>
      <c r="H16" s="63" t="e">
        <f>I16+J16</f>
        <v>#REF!</v>
      </c>
      <c r="I16" s="63" t="e">
        <f>#REF!+#REF!</f>
        <v>#REF!</v>
      </c>
      <c r="J16" s="63"/>
    </row>
    <row r="17" spans="1:10" ht="15" customHeight="1">
      <c r="A17" s="100"/>
      <c r="B17" s="18"/>
      <c r="C17" s="86"/>
      <c r="D17" s="86"/>
      <c r="E17" s="20" t="s">
        <v>1282</v>
      </c>
      <c r="F17" s="30" t="s">
        <v>523</v>
      </c>
      <c r="G17" s="30" t="s">
        <v>301</v>
      </c>
      <c r="H17" s="63" t="e">
        <f>I17+J17</f>
        <v>#REF!</v>
      </c>
      <c r="I17" s="63" t="e">
        <f>#REF!+#REF!</f>
        <v>#REF!</v>
      </c>
      <c r="J17" s="63"/>
    </row>
    <row r="18" spans="1:10" ht="24.75" customHeight="1">
      <c r="A18" s="100"/>
      <c r="B18" s="18"/>
      <c r="C18" s="86"/>
      <c r="D18" s="86"/>
      <c r="E18" s="20" t="s">
        <v>1283</v>
      </c>
      <c r="F18" s="30" t="s">
        <v>524</v>
      </c>
      <c r="G18" s="30" t="s">
        <v>624</v>
      </c>
      <c r="H18" s="63" t="e">
        <f aca="true" t="shared" si="0" ref="H18:H82">I18+J18</f>
        <v>#REF!</v>
      </c>
      <c r="I18" s="63" t="e">
        <f>#REF!+#REF!</f>
        <v>#REF!</v>
      </c>
      <c r="J18" s="63"/>
    </row>
    <row r="19" spans="1:10" ht="14.25" customHeight="1" hidden="1">
      <c r="A19" s="100"/>
      <c r="B19" s="18"/>
      <c r="C19" s="86"/>
      <c r="D19" s="86"/>
      <c r="E19" s="20" t="s">
        <v>525</v>
      </c>
      <c r="F19" s="30" t="s">
        <v>526</v>
      </c>
      <c r="G19" s="30" t="s">
        <v>526</v>
      </c>
      <c r="H19" s="63" t="e">
        <f t="shared" si="0"/>
        <v>#REF!</v>
      </c>
      <c r="I19" s="63" t="e">
        <f>#REF!+#REF!</f>
        <v>#REF!</v>
      </c>
      <c r="J19" s="63"/>
    </row>
    <row r="20" spans="1:10" ht="10.5" customHeight="1" hidden="1">
      <c r="A20" s="100"/>
      <c r="B20" s="18"/>
      <c r="C20" s="86"/>
      <c r="D20" s="86"/>
      <c r="E20" s="20" t="s">
        <v>527</v>
      </c>
      <c r="F20" s="30" t="s">
        <v>528</v>
      </c>
      <c r="G20" s="30" t="s">
        <v>528</v>
      </c>
      <c r="H20" s="63" t="e">
        <f t="shared" si="0"/>
        <v>#REF!</v>
      </c>
      <c r="I20" s="63" t="e">
        <f>#REF!+#REF!</f>
        <v>#REF!</v>
      </c>
      <c r="J20" s="63"/>
    </row>
    <row r="21" spans="1:10" ht="12.75" customHeight="1" hidden="1">
      <c r="A21" s="100"/>
      <c r="B21" s="18"/>
      <c r="C21" s="86"/>
      <c r="D21" s="86"/>
      <c r="E21" s="20" t="s">
        <v>1284</v>
      </c>
      <c r="F21" s="30" t="s">
        <v>529</v>
      </c>
      <c r="G21" s="30" t="s">
        <v>529</v>
      </c>
      <c r="H21" s="63" t="e">
        <f t="shared" si="0"/>
        <v>#REF!</v>
      </c>
      <c r="I21" s="63" t="e">
        <f>#REF!+#REF!</f>
        <v>#REF!</v>
      </c>
      <c r="J21" s="63"/>
    </row>
    <row r="22" spans="1:10" ht="15" customHeight="1" hidden="1">
      <c r="A22" s="100"/>
      <c r="B22" s="18"/>
      <c r="C22" s="86"/>
      <c r="D22" s="86"/>
      <c r="E22" s="20" t="s">
        <v>1285</v>
      </c>
      <c r="F22" s="30" t="s">
        <v>767</v>
      </c>
      <c r="G22" s="30" t="s">
        <v>767</v>
      </c>
      <c r="H22" s="63" t="e">
        <f t="shared" si="0"/>
        <v>#REF!</v>
      </c>
      <c r="I22" s="63" t="e">
        <f>#REF!+#REF!</f>
        <v>#REF!</v>
      </c>
      <c r="J22" s="63"/>
    </row>
    <row r="23" spans="1:10" ht="12" customHeight="1" hidden="1">
      <c r="A23" s="100"/>
      <c r="B23" s="18"/>
      <c r="C23" s="86"/>
      <c r="D23" s="86"/>
      <c r="E23" s="20" t="s">
        <v>930</v>
      </c>
      <c r="F23" s="30" t="s">
        <v>768</v>
      </c>
      <c r="G23" s="30" t="s">
        <v>768</v>
      </c>
      <c r="H23" s="63" t="e">
        <f t="shared" si="0"/>
        <v>#REF!</v>
      </c>
      <c r="I23" s="63" t="e">
        <f>#REF!+#REF!</f>
        <v>#REF!</v>
      </c>
      <c r="J23" s="63"/>
    </row>
    <row r="24" spans="1:10" ht="12.75" customHeight="1" hidden="1" thickBot="1">
      <c r="A24" s="100"/>
      <c r="B24" s="18"/>
      <c r="C24" s="86"/>
      <c r="D24" s="86"/>
      <c r="E24" s="20" t="s">
        <v>769</v>
      </c>
      <c r="F24" s="29" t="s">
        <v>330</v>
      </c>
      <c r="G24" s="29" t="s">
        <v>330</v>
      </c>
      <c r="H24" s="63" t="e">
        <f t="shared" si="0"/>
        <v>#REF!</v>
      </c>
      <c r="I24" s="63" t="e">
        <f>#REF!+#REF!</f>
        <v>#REF!</v>
      </c>
      <c r="J24" s="63"/>
    </row>
    <row r="25" spans="1:10" ht="15" hidden="1">
      <c r="A25" s="100"/>
      <c r="B25" s="18"/>
      <c r="C25" s="86"/>
      <c r="D25" s="86"/>
      <c r="E25" s="20" t="s">
        <v>770</v>
      </c>
      <c r="F25" s="30"/>
      <c r="G25" s="30"/>
      <c r="H25" s="63" t="e">
        <f t="shared" si="0"/>
        <v>#REF!</v>
      </c>
      <c r="I25" s="63" t="e">
        <f>#REF!+#REF!</f>
        <v>#REF!</v>
      </c>
      <c r="J25" s="63"/>
    </row>
    <row r="26" spans="1:10" ht="25.5" hidden="1">
      <c r="A26" s="100"/>
      <c r="B26" s="18"/>
      <c r="C26" s="86"/>
      <c r="D26" s="86"/>
      <c r="E26" s="20" t="s">
        <v>771</v>
      </c>
      <c r="F26" s="30" t="s">
        <v>772</v>
      </c>
      <c r="G26" s="30" t="s">
        <v>772</v>
      </c>
      <c r="H26" s="63" t="e">
        <f t="shared" si="0"/>
        <v>#REF!</v>
      </c>
      <c r="I26" s="63" t="e">
        <f>#REF!+#REF!</f>
        <v>#REF!</v>
      </c>
      <c r="J26" s="63"/>
    </row>
    <row r="27" spans="1:10" ht="12.75" customHeight="1">
      <c r="A27" s="100"/>
      <c r="B27" s="18"/>
      <c r="C27" s="86"/>
      <c r="D27" s="86"/>
      <c r="E27" s="20" t="s">
        <v>398</v>
      </c>
      <c r="F27" s="30" t="s">
        <v>293</v>
      </c>
      <c r="G27" s="30" t="s">
        <v>293</v>
      </c>
      <c r="H27" s="63" t="e">
        <f t="shared" si="0"/>
        <v>#REF!</v>
      </c>
      <c r="I27" s="63" t="e">
        <f>#REF!+#REF!</f>
        <v>#REF!</v>
      </c>
      <c r="J27" s="63"/>
    </row>
    <row r="28" spans="1:10" ht="12.75" customHeight="1" hidden="1">
      <c r="A28" s="100"/>
      <c r="B28" s="18"/>
      <c r="C28" s="86"/>
      <c r="D28" s="86"/>
      <c r="E28" s="20" t="s">
        <v>596</v>
      </c>
      <c r="F28" s="30" t="s">
        <v>294</v>
      </c>
      <c r="G28" s="30" t="s">
        <v>294</v>
      </c>
      <c r="H28" s="63" t="e">
        <f t="shared" si="0"/>
        <v>#REF!</v>
      </c>
      <c r="I28" s="63" t="e">
        <f>#REF!+#REF!</f>
        <v>#REF!</v>
      </c>
      <c r="J28" s="63"/>
    </row>
    <row r="29" spans="1:10" ht="13.5" customHeight="1">
      <c r="A29" s="100"/>
      <c r="B29" s="18"/>
      <c r="C29" s="86"/>
      <c r="D29" s="86"/>
      <c r="E29" s="20" t="s">
        <v>597</v>
      </c>
      <c r="F29" s="30" t="s">
        <v>295</v>
      </c>
      <c r="G29" s="30" t="s">
        <v>295</v>
      </c>
      <c r="H29" s="63" t="e">
        <f t="shared" si="0"/>
        <v>#REF!</v>
      </c>
      <c r="I29" s="63" t="e">
        <f>#REF!+#REF!</f>
        <v>#REF!</v>
      </c>
      <c r="J29" s="63"/>
    </row>
    <row r="30" spans="1:10" ht="12" customHeight="1">
      <c r="A30" s="100"/>
      <c r="B30" s="18"/>
      <c r="C30" s="86"/>
      <c r="D30" s="86"/>
      <c r="E30" s="20" t="s">
        <v>598</v>
      </c>
      <c r="F30" s="30" t="s">
        <v>296</v>
      </c>
      <c r="G30" s="30" t="s">
        <v>296</v>
      </c>
      <c r="H30" s="63" t="e">
        <f t="shared" si="0"/>
        <v>#REF!</v>
      </c>
      <c r="I30" s="63" t="e">
        <f>#REF!+#REF!</f>
        <v>#REF!</v>
      </c>
      <c r="J30" s="63"/>
    </row>
    <row r="31" spans="1:10" ht="13.5" customHeight="1" hidden="1">
      <c r="A31" s="100"/>
      <c r="B31" s="18"/>
      <c r="C31" s="86"/>
      <c r="D31" s="86"/>
      <c r="E31" s="20" t="s">
        <v>599</v>
      </c>
      <c r="F31" s="30" t="s">
        <v>297</v>
      </c>
      <c r="G31" s="30" t="s">
        <v>297</v>
      </c>
      <c r="H31" s="63" t="e">
        <f t="shared" si="0"/>
        <v>#REF!</v>
      </c>
      <c r="I31" s="63" t="e">
        <f>#REF!+#REF!</f>
        <v>#REF!</v>
      </c>
      <c r="J31" s="63"/>
    </row>
    <row r="32" spans="1:10" ht="12" customHeight="1">
      <c r="A32" s="100"/>
      <c r="B32" s="18"/>
      <c r="C32" s="86"/>
      <c r="D32" s="86"/>
      <c r="E32" s="20" t="s">
        <v>600</v>
      </c>
      <c r="F32" s="30" t="s">
        <v>298</v>
      </c>
      <c r="G32" s="30" t="s">
        <v>298</v>
      </c>
      <c r="H32" s="63" t="e">
        <f t="shared" si="0"/>
        <v>#REF!</v>
      </c>
      <c r="I32" s="63" t="e">
        <f>#REF!+#REF!</f>
        <v>#REF!</v>
      </c>
      <c r="J32" s="63"/>
    </row>
    <row r="33" spans="1:10" ht="12.75" customHeight="1" hidden="1">
      <c r="A33" s="100"/>
      <c r="B33" s="18"/>
      <c r="C33" s="86"/>
      <c r="D33" s="86"/>
      <c r="E33" s="20" t="s">
        <v>299</v>
      </c>
      <c r="F33" s="29" t="s">
        <v>330</v>
      </c>
      <c r="G33" s="29" t="s">
        <v>330</v>
      </c>
      <c r="H33" s="63" t="e">
        <f t="shared" si="0"/>
        <v>#REF!</v>
      </c>
      <c r="I33" s="63" t="e">
        <f>#REF!+#REF!</f>
        <v>#REF!</v>
      </c>
      <c r="J33" s="63"/>
    </row>
    <row r="34" spans="1:10" ht="12" customHeight="1">
      <c r="A34" s="100"/>
      <c r="B34" s="18"/>
      <c r="C34" s="86"/>
      <c r="D34" s="86"/>
      <c r="E34" s="20" t="s">
        <v>601</v>
      </c>
      <c r="F34" s="30" t="s">
        <v>300</v>
      </c>
      <c r="G34" s="30" t="s">
        <v>300</v>
      </c>
      <c r="H34" s="63" t="e">
        <f t="shared" si="0"/>
        <v>#REF!</v>
      </c>
      <c r="I34" s="63" t="e">
        <f>#REF!+#REF!</f>
        <v>#REF!</v>
      </c>
      <c r="J34" s="63"/>
    </row>
    <row r="35" spans="1:10" ht="12" customHeight="1" hidden="1">
      <c r="A35" s="100"/>
      <c r="B35" s="18"/>
      <c r="C35" s="86"/>
      <c r="D35" s="86"/>
      <c r="E35" s="20" t="s">
        <v>1132</v>
      </c>
      <c r="F35" s="30" t="s">
        <v>1327</v>
      </c>
      <c r="G35" s="30" t="s">
        <v>1327</v>
      </c>
      <c r="H35" s="63" t="e">
        <f t="shared" si="0"/>
        <v>#REF!</v>
      </c>
      <c r="I35" s="63" t="e">
        <f>#REF!+#REF!</f>
        <v>#REF!</v>
      </c>
      <c r="J35" s="63"/>
    </row>
    <row r="36" spans="1:10" ht="0.75" customHeight="1" hidden="1">
      <c r="A36" s="100"/>
      <c r="B36" s="18"/>
      <c r="C36" s="86"/>
      <c r="D36" s="86"/>
      <c r="E36" s="20" t="s">
        <v>1133</v>
      </c>
      <c r="F36" s="30" t="s">
        <v>1328</v>
      </c>
      <c r="G36" s="30" t="s">
        <v>1328</v>
      </c>
      <c r="H36" s="63" t="e">
        <f t="shared" si="0"/>
        <v>#REF!</v>
      </c>
      <c r="I36" s="63" t="e">
        <f>#REF!+#REF!</f>
        <v>#REF!</v>
      </c>
      <c r="J36" s="63"/>
    </row>
    <row r="37" spans="1:10" ht="18" customHeight="1" hidden="1">
      <c r="A37" s="100"/>
      <c r="B37" s="18"/>
      <c r="C37" s="86"/>
      <c r="D37" s="86"/>
      <c r="E37" s="20" t="s">
        <v>931</v>
      </c>
      <c r="F37" s="29" t="s">
        <v>330</v>
      </c>
      <c r="G37" s="29" t="s">
        <v>330</v>
      </c>
      <c r="H37" s="63" t="e">
        <f t="shared" si="0"/>
        <v>#REF!</v>
      </c>
      <c r="I37" s="63" t="e">
        <f>#REF!+#REF!</f>
        <v>#REF!</v>
      </c>
      <c r="J37" s="63"/>
    </row>
    <row r="38" spans="1:10" ht="18" customHeight="1" hidden="1">
      <c r="A38" s="100"/>
      <c r="B38" s="18"/>
      <c r="C38" s="86"/>
      <c r="D38" s="86"/>
      <c r="E38" s="20" t="s">
        <v>1134</v>
      </c>
      <c r="F38" s="30" t="s">
        <v>1244</v>
      </c>
      <c r="G38" s="30" t="s">
        <v>1244</v>
      </c>
      <c r="H38" s="63" t="e">
        <f t="shared" si="0"/>
        <v>#REF!</v>
      </c>
      <c r="I38" s="63" t="e">
        <f>#REF!+#REF!</f>
        <v>#REF!</v>
      </c>
      <c r="J38" s="63"/>
    </row>
    <row r="39" spans="1:10" ht="14.25" customHeight="1">
      <c r="A39" s="100"/>
      <c r="B39" s="18"/>
      <c r="C39" s="86"/>
      <c r="D39" s="86"/>
      <c r="E39" s="20" t="s">
        <v>1135</v>
      </c>
      <c r="F39" s="30" t="s">
        <v>1245</v>
      </c>
      <c r="G39" s="30" t="s">
        <v>1245</v>
      </c>
      <c r="H39" s="63" t="e">
        <f t="shared" si="0"/>
        <v>#REF!</v>
      </c>
      <c r="I39" s="63" t="e">
        <f>#REF!+#REF!</f>
        <v>#REF!</v>
      </c>
      <c r="J39" s="63"/>
    </row>
    <row r="40" spans="1:10" ht="19.5" customHeight="1" hidden="1">
      <c r="A40" s="100"/>
      <c r="B40" s="18"/>
      <c r="C40" s="86"/>
      <c r="D40" s="86"/>
      <c r="E40" s="20" t="s">
        <v>1136</v>
      </c>
      <c r="F40" s="30" t="s">
        <v>1246</v>
      </c>
      <c r="G40" s="30" t="s">
        <v>1246</v>
      </c>
      <c r="H40" s="63" t="e">
        <f t="shared" si="0"/>
        <v>#REF!</v>
      </c>
      <c r="I40" s="63" t="e">
        <f>#REF!+#REF!</f>
        <v>#REF!</v>
      </c>
      <c r="J40" s="63"/>
    </row>
    <row r="41" spans="1:10" ht="12.75" customHeight="1">
      <c r="A41" s="100"/>
      <c r="B41" s="18"/>
      <c r="C41" s="86"/>
      <c r="D41" s="86"/>
      <c r="E41" s="20" t="s">
        <v>1137</v>
      </c>
      <c r="F41" s="30" t="s">
        <v>1247</v>
      </c>
      <c r="G41" s="30" t="s">
        <v>1247</v>
      </c>
      <c r="H41" s="63" t="e">
        <f t="shared" si="0"/>
        <v>#REF!</v>
      </c>
      <c r="I41" s="63" t="e">
        <f>#REF!+#REF!</f>
        <v>#REF!</v>
      </c>
      <c r="J41" s="63"/>
    </row>
    <row r="42" spans="1:10" ht="12" customHeight="1">
      <c r="A42" s="100"/>
      <c r="B42" s="18"/>
      <c r="C42" s="86"/>
      <c r="D42" s="86"/>
      <c r="E42" s="27" t="s">
        <v>1138</v>
      </c>
      <c r="F42" s="31">
        <v>423500</v>
      </c>
      <c r="G42" s="31">
        <v>423500</v>
      </c>
      <c r="H42" s="63" t="e">
        <f t="shared" si="0"/>
        <v>#REF!</v>
      </c>
      <c r="I42" s="63" t="e">
        <f>#REF!+#REF!</f>
        <v>#REF!</v>
      </c>
      <c r="J42" s="63"/>
    </row>
    <row r="43" spans="1:10" ht="0.75" customHeight="1" hidden="1">
      <c r="A43" s="100"/>
      <c r="B43" s="18"/>
      <c r="C43" s="86"/>
      <c r="D43" s="86"/>
      <c r="E43" s="20" t="s">
        <v>1139</v>
      </c>
      <c r="F43" s="30" t="s">
        <v>1248</v>
      </c>
      <c r="G43" s="30" t="s">
        <v>1248</v>
      </c>
      <c r="H43" s="63" t="e">
        <f t="shared" si="0"/>
        <v>#REF!</v>
      </c>
      <c r="I43" s="63" t="e">
        <f>#REF!+#REF!</f>
        <v>#REF!</v>
      </c>
      <c r="J43" s="63"/>
    </row>
    <row r="44" spans="1:10" ht="15.75" customHeight="1" hidden="1">
      <c r="A44" s="100"/>
      <c r="B44" s="18"/>
      <c r="C44" s="86"/>
      <c r="D44" s="86"/>
      <c r="E44" s="20" t="s">
        <v>1140</v>
      </c>
      <c r="F44" s="30" t="s">
        <v>1249</v>
      </c>
      <c r="G44" s="30" t="s">
        <v>1249</v>
      </c>
      <c r="H44" s="63" t="e">
        <f t="shared" si="0"/>
        <v>#REF!</v>
      </c>
      <c r="I44" s="63" t="e">
        <f>#REF!+#REF!</f>
        <v>#REF!</v>
      </c>
      <c r="J44" s="63"/>
    </row>
    <row r="45" spans="1:10" ht="12.75" customHeight="1" hidden="1">
      <c r="A45" s="100"/>
      <c r="B45" s="18"/>
      <c r="C45" s="86"/>
      <c r="D45" s="86"/>
      <c r="E45" s="20" t="s">
        <v>1141</v>
      </c>
      <c r="F45" s="30" t="s">
        <v>1250</v>
      </c>
      <c r="G45" s="30" t="s">
        <v>1250</v>
      </c>
      <c r="H45" s="63" t="e">
        <f t="shared" si="0"/>
        <v>#REF!</v>
      </c>
      <c r="I45" s="63" t="e">
        <f>#REF!+#REF!</f>
        <v>#REF!</v>
      </c>
      <c r="J45" s="63"/>
    </row>
    <row r="46" spans="1:10" ht="12.75" customHeight="1" hidden="1">
      <c r="A46" s="100"/>
      <c r="B46" s="18"/>
      <c r="C46" s="86"/>
      <c r="D46" s="86"/>
      <c r="E46" s="20" t="s">
        <v>694</v>
      </c>
      <c r="F46" s="29" t="s">
        <v>330</v>
      </c>
      <c r="G46" s="29" t="s">
        <v>330</v>
      </c>
      <c r="H46" s="63" t="e">
        <f t="shared" si="0"/>
        <v>#REF!</v>
      </c>
      <c r="I46" s="63" t="e">
        <f>#REF!+#REF!</f>
        <v>#REF!</v>
      </c>
      <c r="J46" s="63"/>
    </row>
    <row r="47" spans="1:10" ht="12.75" customHeight="1">
      <c r="A47" s="100"/>
      <c r="B47" s="18"/>
      <c r="C47" s="86"/>
      <c r="D47" s="86"/>
      <c r="E47" s="20" t="s">
        <v>1142</v>
      </c>
      <c r="F47" s="30" t="s">
        <v>695</v>
      </c>
      <c r="G47" s="30" t="s">
        <v>695</v>
      </c>
      <c r="H47" s="63" t="e">
        <f t="shared" si="0"/>
        <v>#REF!</v>
      </c>
      <c r="I47" s="63" t="e">
        <f>#REF!+#REF!</f>
        <v>#REF!</v>
      </c>
      <c r="J47" s="63"/>
    </row>
    <row r="48" spans="1:10" ht="22.5" customHeight="1" hidden="1">
      <c r="A48" s="100"/>
      <c r="B48" s="18"/>
      <c r="C48" s="86"/>
      <c r="D48" s="86"/>
      <c r="E48" s="20" t="s">
        <v>696</v>
      </c>
      <c r="F48" s="29" t="s">
        <v>330</v>
      </c>
      <c r="G48" s="29" t="s">
        <v>330</v>
      </c>
      <c r="H48" s="63" t="e">
        <f t="shared" si="0"/>
        <v>#REF!</v>
      </c>
      <c r="I48" s="63" t="e">
        <f>#REF!+#REF!</f>
        <v>#REF!</v>
      </c>
      <c r="J48" s="63"/>
    </row>
    <row r="49" spans="1:10" ht="1.5" customHeight="1" hidden="1">
      <c r="A49" s="100"/>
      <c r="B49" s="18"/>
      <c r="C49" s="86"/>
      <c r="D49" s="86"/>
      <c r="E49" s="20" t="s">
        <v>1143</v>
      </c>
      <c r="F49" s="30" t="s">
        <v>697</v>
      </c>
      <c r="G49" s="30" t="s">
        <v>697</v>
      </c>
      <c r="H49" s="63" t="e">
        <f t="shared" si="0"/>
        <v>#REF!</v>
      </c>
      <c r="I49" s="63" t="e">
        <f>#REF!+#REF!</f>
        <v>#REF!</v>
      </c>
      <c r="J49" s="63"/>
    </row>
    <row r="50" spans="1:10" ht="24" customHeight="1" hidden="1">
      <c r="A50" s="100"/>
      <c r="B50" s="18"/>
      <c r="C50" s="86"/>
      <c r="D50" s="86"/>
      <c r="E50" s="20" t="s">
        <v>1143</v>
      </c>
      <c r="F50" s="35" t="s">
        <v>697</v>
      </c>
      <c r="G50" s="30" t="s">
        <v>697</v>
      </c>
      <c r="H50" s="63" t="e">
        <f t="shared" si="0"/>
        <v>#REF!</v>
      </c>
      <c r="I50" s="63" t="e">
        <f>#REF!</f>
        <v>#REF!</v>
      </c>
      <c r="J50" s="63"/>
    </row>
    <row r="51" spans="1:10" ht="12.75" customHeight="1" hidden="1">
      <c r="A51" s="100"/>
      <c r="B51" s="18"/>
      <c r="C51" s="86"/>
      <c r="D51" s="86"/>
      <c r="E51" s="20" t="s">
        <v>1144</v>
      </c>
      <c r="F51" s="30" t="s">
        <v>698</v>
      </c>
      <c r="G51" s="30" t="s">
        <v>698</v>
      </c>
      <c r="H51" s="63" t="e">
        <f t="shared" si="0"/>
        <v>#REF!</v>
      </c>
      <c r="I51" s="63" t="e">
        <f>#REF!+#REF!</f>
        <v>#REF!</v>
      </c>
      <c r="J51" s="63"/>
    </row>
    <row r="52" spans="1:10" ht="13.5" customHeight="1" hidden="1">
      <c r="A52" s="100"/>
      <c r="B52" s="18"/>
      <c r="C52" s="86"/>
      <c r="D52" s="86"/>
      <c r="E52" s="20" t="s">
        <v>699</v>
      </c>
      <c r="F52" s="29" t="s">
        <v>330</v>
      </c>
      <c r="G52" s="29" t="s">
        <v>330</v>
      </c>
      <c r="H52" s="63" t="e">
        <f t="shared" si="0"/>
        <v>#REF!</v>
      </c>
      <c r="I52" s="63" t="e">
        <f>#REF!+#REF!</f>
        <v>#REF!</v>
      </c>
      <c r="J52" s="63"/>
    </row>
    <row r="53" spans="1:10" ht="12.75" customHeight="1">
      <c r="A53" s="100"/>
      <c r="B53" s="18"/>
      <c r="C53" s="86"/>
      <c r="D53" s="86"/>
      <c r="E53" s="20" t="s">
        <v>450</v>
      </c>
      <c r="F53" s="30" t="s">
        <v>700</v>
      </c>
      <c r="G53" s="30" t="s">
        <v>700</v>
      </c>
      <c r="H53" s="63" t="e">
        <f t="shared" si="0"/>
        <v>#REF!</v>
      </c>
      <c r="I53" s="63" t="e">
        <f>#REF!+#REF!</f>
        <v>#REF!</v>
      </c>
      <c r="J53" s="63"/>
    </row>
    <row r="54" spans="1:10" ht="0.75" customHeight="1" hidden="1">
      <c r="A54" s="100"/>
      <c r="B54" s="18"/>
      <c r="C54" s="86"/>
      <c r="D54" s="86"/>
      <c r="E54" s="20" t="s">
        <v>451</v>
      </c>
      <c r="F54" s="30" t="s">
        <v>701</v>
      </c>
      <c r="G54" s="30" t="s">
        <v>701</v>
      </c>
      <c r="H54" s="63" t="e">
        <f t="shared" si="0"/>
        <v>#REF!</v>
      </c>
      <c r="I54" s="63" t="e">
        <f>#REF!+#REF!</f>
        <v>#REF!</v>
      </c>
      <c r="J54" s="63"/>
    </row>
    <row r="55" spans="1:10" ht="16.5" customHeight="1" hidden="1">
      <c r="A55" s="100"/>
      <c r="B55" s="18"/>
      <c r="C55" s="86"/>
      <c r="D55" s="86"/>
      <c r="E55" s="20" t="s">
        <v>702</v>
      </c>
      <c r="F55" s="30" t="s">
        <v>703</v>
      </c>
      <c r="G55" s="30" t="s">
        <v>703</v>
      </c>
      <c r="H55" s="63" t="e">
        <f t="shared" si="0"/>
        <v>#REF!</v>
      </c>
      <c r="I55" s="63" t="e">
        <f>#REF!+#REF!</f>
        <v>#REF!</v>
      </c>
      <c r="J55" s="63"/>
    </row>
    <row r="56" spans="1:10" ht="12" customHeight="1">
      <c r="A56" s="100"/>
      <c r="B56" s="18"/>
      <c r="C56" s="86"/>
      <c r="D56" s="86"/>
      <c r="E56" s="24" t="s">
        <v>452</v>
      </c>
      <c r="F56" s="30" t="s">
        <v>704</v>
      </c>
      <c r="G56" s="30" t="s">
        <v>704</v>
      </c>
      <c r="H56" s="63" t="e">
        <f t="shared" si="0"/>
        <v>#REF!</v>
      </c>
      <c r="I56" s="63" t="e">
        <f>#REF!+#REF!</f>
        <v>#REF!</v>
      </c>
      <c r="J56" s="63"/>
    </row>
    <row r="57" spans="1:10" ht="16.5" customHeight="1" hidden="1">
      <c r="A57" s="100"/>
      <c r="B57" s="18"/>
      <c r="C57" s="86"/>
      <c r="D57" s="86"/>
      <c r="E57" s="28" t="s">
        <v>453</v>
      </c>
      <c r="F57" s="30" t="s">
        <v>705</v>
      </c>
      <c r="G57" s="30" t="s">
        <v>705</v>
      </c>
      <c r="H57" s="63" t="e">
        <f t="shared" si="0"/>
        <v>#REF!</v>
      </c>
      <c r="I57" s="63" t="e">
        <f>#REF!+#REF!</f>
        <v>#REF!</v>
      </c>
      <c r="J57" s="63"/>
    </row>
    <row r="58" spans="1:10" ht="16.5" customHeight="1" hidden="1">
      <c r="A58" s="100"/>
      <c r="B58" s="18"/>
      <c r="C58" s="86"/>
      <c r="D58" s="86"/>
      <c r="E58" s="24" t="s">
        <v>1037</v>
      </c>
      <c r="F58" s="30" t="s">
        <v>706</v>
      </c>
      <c r="G58" s="30" t="s">
        <v>706</v>
      </c>
      <c r="H58" s="63" t="e">
        <f t="shared" si="0"/>
        <v>#REF!</v>
      </c>
      <c r="I58" s="63" t="e">
        <f>#REF!+#REF!</f>
        <v>#REF!</v>
      </c>
      <c r="J58" s="63"/>
    </row>
    <row r="59" spans="1:10" ht="12.75" customHeight="1" hidden="1">
      <c r="A59" s="100"/>
      <c r="B59" s="18"/>
      <c r="C59" s="86"/>
      <c r="D59" s="86"/>
      <c r="E59" s="24" t="s">
        <v>1038</v>
      </c>
      <c r="F59" s="30" t="s">
        <v>707</v>
      </c>
      <c r="G59" s="30" t="s">
        <v>707</v>
      </c>
      <c r="H59" s="63" t="e">
        <f t="shared" si="0"/>
        <v>#REF!</v>
      </c>
      <c r="I59" s="63" t="e">
        <f>#REF!+#REF!</f>
        <v>#REF!</v>
      </c>
      <c r="J59" s="63"/>
    </row>
    <row r="60" spans="1:10" ht="13.5" customHeight="1">
      <c r="A60" s="100"/>
      <c r="B60" s="18"/>
      <c r="C60" s="86"/>
      <c r="D60" s="86"/>
      <c r="E60" s="24" t="s">
        <v>1039</v>
      </c>
      <c r="F60" s="30" t="s">
        <v>708</v>
      </c>
      <c r="G60" s="30" t="s">
        <v>708</v>
      </c>
      <c r="H60" s="63" t="e">
        <f t="shared" si="0"/>
        <v>#REF!</v>
      </c>
      <c r="I60" s="63" t="e">
        <f>#REF!+#REF!</f>
        <v>#REF!</v>
      </c>
      <c r="J60" s="63"/>
    </row>
    <row r="61" spans="1:10" ht="0.75" customHeight="1" hidden="1">
      <c r="A61" s="100"/>
      <c r="B61" s="18"/>
      <c r="C61" s="86"/>
      <c r="D61" s="86"/>
      <c r="E61" s="24" t="s">
        <v>709</v>
      </c>
      <c r="F61" s="29" t="s">
        <v>330</v>
      </c>
      <c r="G61" s="29" t="s">
        <v>330</v>
      </c>
      <c r="H61" s="63">
        <f t="shared" si="0"/>
        <v>0</v>
      </c>
      <c r="I61" s="63">
        <f>'[1]aparat'!F78+'[1]aparat ntpm'!F78</f>
        <v>0</v>
      </c>
      <c r="J61" s="63"/>
    </row>
    <row r="62" spans="1:10" ht="11.25" customHeight="1" hidden="1">
      <c r="A62" s="100"/>
      <c r="B62" s="18"/>
      <c r="C62" s="86"/>
      <c r="D62" s="86"/>
      <c r="E62" s="24" t="s">
        <v>1040</v>
      </c>
      <c r="F62" s="30" t="s">
        <v>710</v>
      </c>
      <c r="G62" s="30" t="s">
        <v>710</v>
      </c>
      <c r="H62" s="63" t="e">
        <f t="shared" si="0"/>
        <v>#REF!</v>
      </c>
      <c r="I62" s="63" t="e">
        <f>'[1]aparat'!F79+'[1]aparat ntpm'!F79</f>
        <v>#REF!</v>
      </c>
      <c r="J62" s="63"/>
    </row>
    <row r="63" spans="1:10" ht="11.25" customHeight="1" hidden="1">
      <c r="A63" s="100"/>
      <c r="B63" s="18"/>
      <c r="C63" s="86"/>
      <c r="D63" s="86"/>
      <c r="E63" s="24" t="s">
        <v>1041</v>
      </c>
      <c r="F63" s="30" t="s">
        <v>711</v>
      </c>
      <c r="G63" s="30" t="s">
        <v>711</v>
      </c>
      <c r="H63" s="63" t="e">
        <f t="shared" si="0"/>
        <v>#REF!</v>
      </c>
      <c r="I63" s="63" t="e">
        <f>'[1]aparat'!F80+'[1]aparat ntpm'!F80</f>
        <v>#REF!</v>
      </c>
      <c r="J63" s="63"/>
    </row>
    <row r="64" spans="1:10" ht="11.25" customHeight="1" hidden="1">
      <c r="A64" s="100"/>
      <c r="B64" s="18"/>
      <c r="C64" s="86"/>
      <c r="D64" s="86"/>
      <c r="E64" s="24" t="s">
        <v>1042</v>
      </c>
      <c r="F64" s="30" t="s">
        <v>712</v>
      </c>
      <c r="G64" s="30" t="s">
        <v>712</v>
      </c>
      <c r="H64" s="63" t="e">
        <f t="shared" si="0"/>
        <v>#REF!</v>
      </c>
      <c r="I64" s="63" t="e">
        <f>'[1]aparat'!F81+'[1]aparat ntpm'!F81</f>
        <v>#REF!</v>
      </c>
      <c r="J64" s="63"/>
    </row>
    <row r="65" spans="1:10" ht="11.25" customHeight="1" hidden="1">
      <c r="A65" s="100"/>
      <c r="B65" s="18"/>
      <c r="C65" s="86"/>
      <c r="D65" s="86"/>
      <c r="E65" s="24" t="s">
        <v>1043</v>
      </c>
      <c r="F65" s="30" t="s">
        <v>713</v>
      </c>
      <c r="G65" s="30" t="s">
        <v>713</v>
      </c>
      <c r="H65" s="63" t="e">
        <f t="shared" si="0"/>
        <v>#REF!</v>
      </c>
      <c r="I65" s="63" t="e">
        <f>'[1]aparat'!F82+'[1]aparat ntpm'!F82</f>
        <v>#REF!</v>
      </c>
      <c r="J65" s="63"/>
    </row>
    <row r="66" spans="1:10" ht="11.25" customHeight="1" hidden="1">
      <c r="A66" s="100"/>
      <c r="B66" s="18"/>
      <c r="C66" s="86"/>
      <c r="D66" s="86"/>
      <c r="E66" s="24" t="s">
        <v>714</v>
      </c>
      <c r="F66" s="29" t="s">
        <v>330</v>
      </c>
      <c r="G66" s="29" t="s">
        <v>330</v>
      </c>
      <c r="H66" s="63" t="e">
        <f t="shared" si="0"/>
        <v>#REF!</v>
      </c>
      <c r="I66" s="63" t="e">
        <f>'[1]aparat'!F83+'[1]aparat ntpm'!F83</f>
        <v>#REF!</v>
      </c>
      <c r="J66" s="63"/>
    </row>
    <row r="67" spans="1:10" ht="11.25" customHeight="1" hidden="1">
      <c r="A67" s="100"/>
      <c r="B67" s="18"/>
      <c r="C67" s="86"/>
      <c r="D67" s="86"/>
      <c r="E67" s="24" t="s">
        <v>1291</v>
      </c>
      <c r="F67" s="30" t="s">
        <v>715</v>
      </c>
      <c r="G67" s="30" t="s">
        <v>715</v>
      </c>
      <c r="H67" s="63" t="e">
        <f t="shared" si="0"/>
        <v>#REF!</v>
      </c>
      <c r="I67" s="63" t="e">
        <f>'[1]aparat'!F84+'[1]aparat ntpm'!F84</f>
        <v>#REF!</v>
      </c>
      <c r="J67" s="63"/>
    </row>
    <row r="68" spans="1:10" ht="11.25" customHeight="1" hidden="1">
      <c r="A68" s="100"/>
      <c r="B68" s="18"/>
      <c r="C68" s="86"/>
      <c r="D68" s="86"/>
      <c r="E68" s="24" t="s">
        <v>1292</v>
      </c>
      <c r="F68" s="30" t="s">
        <v>716</v>
      </c>
      <c r="G68" s="30" t="s">
        <v>716</v>
      </c>
      <c r="H68" s="63" t="e">
        <f t="shared" si="0"/>
        <v>#REF!</v>
      </c>
      <c r="I68" s="63" t="e">
        <f>'[1]aparat'!F85+'[1]aparat ntpm'!F85</f>
        <v>#REF!</v>
      </c>
      <c r="J68" s="63"/>
    </row>
    <row r="69" spans="1:10" ht="11.25" customHeight="1" hidden="1">
      <c r="A69" s="100"/>
      <c r="B69" s="18"/>
      <c r="C69" s="86"/>
      <c r="D69" s="86"/>
      <c r="E69" s="24" t="s">
        <v>1293</v>
      </c>
      <c r="F69" s="30" t="s">
        <v>717</v>
      </c>
      <c r="G69" s="30" t="s">
        <v>717</v>
      </c>
      <c r="H69" s="63" t="e">
        <f t="shared" si="0"/>
        <v>#REF!</v>
      </c>
      <c r="I69" s="63" t="e">
        <f>'[1]aparat'!F86+'[1]aparat ntpm'!F86</f>
        <v>#REF!</v>
      </c>
      <c r="J69" s="63"/>
    </row>
    <row r="70" spans="1:10" ht="11.25" customHeight="1" hidden="1">
      <c r="A70" s="100"/>
      <c r="B70" s="18"/>
      <c r="C70" s="86"/>
      <c r="D70" s="86"/>
      <c r="E70" s="24" t="s">
        <v>718</v>
      </c>
      <c r="F70" s="29" t="s">
        <v>330</v>
      </c>
      <c r="G70" s="29" t="s">
        <v>330</v>
      </c>
      <c r="H70" s="63">
        <f t="shared" si="0"/>
        <v>0</v>
      </c>
      <c r="I70" s="63">
        <f>'[1]aparat'!F87+'[1]aparat ntpm'!F87</f>
        <v>0</v>
      </c>
      <c r="J70" s="63"/>
    </row>
    <row r="71" spans="1:10" ht="11.25" customHeight="1" hidden="1">
      <c r="A71" s="100"/>
      <c r="B71" s="18"/>
      <c r="C71" s="86"/>
      <c r="D71" s="86"/>
      <c r="E71" s="24" t="s">
        <v>719</v>
      </c>
      <c r="F71" s="30" t="s">
        <v>720</v>
      </c>
      <c r="G71" s="30" t="s">
        <v>720</v>
      </c>
      <c r="H71" s="63" t="e">
        <f t="shared" si="0"/>
        <v>#REF!</v>
      </c>
      <c r="I71" s="63" t="e">
        <f>'[1]aparat'!F88+'[1]aparat ntpm'!F88</f>
        <v>#REF!</v>
      </c>
      <c r="J71" s="63"/>
    </row>
    <row r="72" spans="1:10" ht="11.25" customHeight="1" hidden="1">
      <c r="A72" s="100"/>
      <c r="B72" s="18"/>
      <c r="C72" s="86"/>
      <c r="D72" s="86"/>
      <c r="E72" s="24" t="s">
        <v>721</v>
      </c>
      <c r="F72" s="30" t="s">
        <v>722</v>
      </c>
      <c r="G72" s="30" t="s">
        <v>722</v>
      </c>
      <c r="H72" s="63" t="e">
        <f t="shared" si="0"/>
        <v>#REF!</v>
      </c>
      <c r="I72" s="63" t="e">
        <f>'[1]aparat'!F89+'[1]aparat ntpm'!F89</f>
        <v>#REF!</v>
      </c>
      <c r="J72" s="63"/>
    </row>
    <row r="73" spans="1:10" ht="8.25" customHeight="1" hidden="1">
      <c r="A73" s="100"/>
      <c r="B73" s="18"/>
      <c r="C73" s="86"/>
      <c r="D73" s="86"/>
      <c r="E73" s="24" t="s">
        <v>677</v>
      </c>
      <c r="F73" s="30" t="s">
        <v>678</v>
      </c>
      <c r="G73" s="30" t="s">
        <v>678</v>
      </c>
      <c r="H73" s="63" t="e">
        <f t="shared" si="0"/>
        <v>#REF!</v>
      </c>
      <c r="I73" s="63" t="e">
        <f>'[1]aparat'!F90+'[1]aparat ntpm'!F90</f>
        <v>#REF!</v>
      </c>
      <c r="J73" s="63"/>
    </row>
    <row r="74" spans="1:10" ht="11.25" customHeight="1" hidden="1">
      <c r="A74" s="100"/>
      <c r="B74" s="18"/>
      <c r="C74" s="86"/>
      <c r="D74" s="86"/>
      <c r="E74" s="24" t="s">
        <v>679</v>
      </c>
      <c r="F74" s="30" t="s">
        <v>680</v>
      </c>
      <c r="G74" s="30" t="s">
        <v>680</v>
      </c>
      <c r="H74" s="63" t="e">
        <f t="shared" si="0"/>
        <v>#REF!</v>
      </c>
      <c r="I74" s="63" t="e">
        <f>'[1]aparat'!F91+'[1]aparat ntpm'!F91</f>
        <v>#REF!</v>
      </c>
      <c r="J74" s="63"/>
    </row>
    <row r="75" spans="1:10" ht="11.25" customHeight="1" hidden="1">
      <c r="A75" s="100"/>
      <c r="B75" s="18"/>
      <c r="C75" s="86"/>
      <c r="D75" s="86"/>
      <c r="E75" s="55" t="s">
        <v>681</v>
      </c>
      <c r="F75" s="29" t="s">
        <v>330</v>
      </c>
      <c r="G75" s="29" t="s">
        <v>330</v>
      </c>
      <c r="H75" s="63">
        <f t="shared" si="0"/>
        <v>0</v>
      </c>
      <c r="I75" s="63">
        <f>'[1]aparat'!F92+'[1]aparat ntpm'!F92</f>
        <v>0</v>
      </c>
      <c r="J75" s="63"/>
    </row>
    <row r="76" spans="1:10" ht="11.25" customHeight="1" hidden="1">
      <c r="A76" s="100"/>
      <c r="B76" s="18"/>
      <c r="C76" s="86"/>
      <c r="D76" s="86"/>
      <c r="E76" s="53" t="s">
        <v>1100</v>
      </c>
      <c r="F76" s="29" t="s">
        <v>330</v>
      </c>
      <c r="G76" s="29" t="s">
        <v>330</v>
      </c>
      <c r="H76" s="63">
        <f t="shared" si="0"/>
        <v>0</v>
      </c>
      <c r="I76" s="63">
        <f>'[1]aparat'!F93+'[1]aparat ntpm'!F93</f>
        <v>0</v>
      </c>
      <c r="J76" s="63"/>
    </row>
    <row r="77" spans="1:10" ht="11.25" customHeight="1" hidden="1">
      <c r="A77" s="100"/>
      <c r="B77" s="18"/>
      <c r="C77" s="86"/>
      <c r="D77" s="86"/>
      <c r="E77" s="53" t="s">
        <v>1101</v>
      </c>
      <c r="F77" s="32">
        <v>461100</v>
      </c>
      <c r="G77" s="91">
        <v>461100</v>
      </c>
      <c r="H77" s="63" t="e">
        <f t="shared" si="0"/>
        <v>#REF!</v>
      </c>
      <c r="I77" s="63" t="e">
        <f>'[1]aparat'!F94+'[1]aparat ntpm'!F94</f>
        <v>#REF!</v>
      </c>
      <c r="J77" s="63"/>
    </row>
    <row r="78" spans="1:10" ht="9.75" customHeight="1" hidden="1">
      <c r="A78" s="100"/>
      <c r="B78" s="18"/>
      <c r="C78" s="86"/>
      <c r="D78" s="86"/>
      <c r="E78" s="53" t="s">
        <v>1102</v>
      </c>
      <c r="F78" s="32">
        <v>461200</v>
      </c>
      <c r="G78" s="91">
        <v>461200</v>
      </c>
      <c r="H78" s="63" t="e">
        <f t="shared" si="0"/>
        <v>#REF!</v>
      </c>
      <c r="I78" s="63" t="e">
        <f>'[1]aparat'!F95+'[1]aparat ntpm'!F95</f>
        <v>#REF!</v>
      </c>
      <c r="J78" s="63"/>
    </row>
    <row r="79" spans="1:10" ht="11.25" customHeight="1" hidden="1">
      <c r="A79" s="100"/>
      <c r="B79" s="18"/>
      <c r="C79" s="86"/>
      <c r="D79" s="86"/>
      <c r="E79" s="55" t="s">
        <v>723</v>
      </c>
      <c r="F79" s="29" t="s">
        <v>330</v>
      </c>
      <c r="G79" s="29" t="s">
        <v>330</v>
      </c>
      <c r="H79" s="63">
        <f t="shared" si="0"/>
        <v>0</v>
      </c>
      <c r="I79" s="63">
        <f>'[1]aparat'!F96+'[1]aparat ntpm'!F96</f>
        <v>0</v>
      </c>
      <c r="J79" s="63"/>
    </row>
    <row r="80" spans="1:10" ht="11.25" customHeight="1" hidden="1">
      <c r="A80" s="100"/>
      <c r="B80" s="18"/>
      <c r="C80" s="86"/>
      <c r="D80" s="86"/>
      <c r="E80" s="55" t="s">
        <v>724</v>
      </c>
      <c r="F80" s="32">
        <v>462100</v>
      </c>
      <c r="G80" s="91">
        <v>462100</v>
      </c>
      <c r="H80" s="63" t="e">
        <f t="shared" si="0"/>
        <v>#REF!</v>
      </c>
      <c r="I80" s="63" t="e">
        <f>'[1]aparat'!F97+'[1]aparat ntpm'!F97</f>
        <v>#REF!</v>
      </c>
      <c r="J80" s="63"/>
    </row>
    <row r="81" spans="1:10" ht="11.25" customHeight="1" hidden="1">
      <c r="A81" s="100"/>
      <c r="B81" s="18"/>
      <c r="C81" s="86"/>
      <c r="D81" s="86"/>
      <c r="E81" s="55" t="s">
        <v>725</v>
      </c>
      <c r="F81" s="32">
        <v>462200</v>
      </c>
      <c r="G81" s="91">
        <v>462200</v>
      </c>
      <c r="H81" s="63" t="e">
        <f t="shared" si="0"/>
        <v>#REF!</v>
      </c>
      <c r="I81" s="63" t="e">
        <f>'[1]aparat'!F98+'[1]aparat ntpm'!F98</f>
        <v>#REF!</v>
      </c>
      <c r="J81" s="63"/>
    </row>
    <row r="82" spans="1:10" ht="11.25" customHeight="1" hidden="1">
      <c r="A82" s="100"/>
      <c r="B82" s="18"/>
      <c r="C82" s="86"/>
      <c r="D82" s="86"/>
      <c r="E82" s="55" t="s">
        <v>726</v>
      </c>
      <c r="F82" s="29" t="s">
        <v>330</v>
      </c>
      <c r="G82" s="29" t="s">
        <v>330</v>
      </c>
      <c r="H82" s="63">
        <f t="shared" si="0"/>
        <v>0</v>
      </c>
      <c r="I82" s="63">
        <f>'[1]aparat'!F99+'[1]aparat ntpm'!F99</f>
        <v>0</v>
      </c>
      <c r="J82" s="63"/>
    </row>
    <row r="83" spans="1:10" ht="11.25" customHeight="1" hidden="1">
      <c r="A83" s="100"/>
      <c r="B83" s="18"/>
      <c r="C83" s="86"/>
      <c r="D83" s="86"/>
      <c r="E83" s="55" t="s">
        <v>727</v>
      </c>
      <c r="F83" s="32">
        <v>463100</v>
      </c>
      <c r="G83" s="91">
        <v>463100</v>
      </c>
      <c r="H83" s="63" t="e">
        <f aca="true" t="shared" si="1" ref="H83:H146">I83+J83</f>
        <v>#REF!</v>
      </c>
      <c r="I83" s="63" t="e">
        <f>'[1]aparat'!F100+'[1]aparat ntpm'!F100</f>
        <v>#REF!</v>
      </c>
      <c r="J83" s="63"/>
    </row>
    <row r="84" spans="1:10" ht="11.25" customHeight="1" hidden="1">
      <c r="A84" s="100"/>
      <c r="B84" s="18"/>
      <c r="C84" s="86"/>
      <c r="D84" s="86"/>
      <c r="E84" s="55" t="s">
        <v>728</v>
      </c>
      <c r="F84" s="32">
        <v>463200</v>
      </c>
      <c r="G84" s="91">
        <v>463200</v>
      </c>
      <c r="H84" s="63" t="e">
        <f t="shared" si="1"/>
        <v>#REF!</v>
      </c>
      <c r="I84" s="63" t="e">
        <f>'[1]aparat'!F101+'[1]aparat ntpm'!F101</f>
        <v>#REF!</v>
      </c>
      <c r="J84" s="63"/>
    </row>
    <row r="85" spans="1:10" ht="11.25" customHeight="1" hidden="1">
      <c r="A85" s="100"/>
      <c r="B85" s="18"/>
      <c r="C85" s="86"/>
      <c r="D85" s="86"/>
      <c r="E85" s="55" t="s">
        <v>844</v>
      </c>
      <c r="F85" s="32">
        <v>463300</v>
      </c>
      <c r="G85" s="91">
        <v>463300</v>
      </c>
      <c r="H85" s="63" t="e">
        <f t="shared" si="1"/>
        <v>#REF!</v>
      </c>
      <c r="I85" s="63" t="e">
        <f>'[1]aparat'!F102+'[1]aparat ntpm'!F102</f>
        <v>#REF!</v>
      </c>
      <c r="J85" s="63"/>
    </row>
    <row r="86" spans="1:10" ht="9" customHeight="1" hidden="1">
      <c r="A86" s="100"/>
      <c r="B86" s="18"/>
      <c r="C86" s="86"/>
      <c r="D86" s="86"/>
      <c r="E86" s="55" t="s">
        <v>793</v>
      </c>
      <c r="F86" s="32">
        <v>463400</v>
      </c>
      <c r="G86" s="91">
        <v>463400</v>
      </c>
      <c r="H86" s="63" t="e">
        <f t="shared" si="1"/>
        <v>#REF!</v>
      </c>
      <c r="I86" s="63" t="e">
        <f>'[1]aparat'!F103+'[1]aparat ntpm'!F103</f>
        <v>#REF!</v>
      </c>
      <c r="J86" s="63"/>
    </row>
    <row r="87" spans="1:10" ht="11.25" customHeight="1" hidden="1">
      <c r="A87" s="100"/>
      <c r="B87" s="18"/>
      <c r="C87" s="86"/>
      <c r="D87" s="86"/>
      <c r="E87" s="56" t="s">
        <v>794</v>
      </c>
      <c r="F87" s="32">
        <v>463500</v>
      </c>
      <c r="G87" s="91">
        <v>463500</v>
      </c>
      <c r="H87" s="63" t="e">
        <f t="shared" si="1"/>
        <v>#REF!</v>
      </c>
      <c r="I87" s="63" t="e">
        <f>'[1]aparat'!F104+'[1]aparat ntpm'!F104</f>
        <v>#REF!</v>
      </c>
      <c r="J87" s="63"/>
    </row>
    <row r="88" spans="1:10" ht="11.25" customHeight="1" hidden="1">
      <c r="A88" s="100"/>
      <c r="B88" s="18"/>
      <c r="C88" s="86"/>
      <c r="D88" s="86"/>
      <c r="E88" s="56" t="s">
        <v>1356</v>
      </c>
      <c r="F88" s="32">
        <v>463700</v>
      </c>
      <c r="G88" s="91">
        <v>463700</v>
      </c>
      <c r="H88" s="63" t="e">
        <f t="shared" si="1"/>
        <v>#REF!</v>
      </c>
      <c r="I88" s="63" t="e">
        <f>'[1]aparat'!F105+'[1]aparat ntpm'!F105</f>
        <v>#REF!</v>
      </c>
      <c r="J88" s="63"/>
    </row>
    <row r="89" spans="1:10" ht="11.25" customHeight="1" hidden="1">
      <c r="A89" s="100"/>
      <c r="B89" s="18"/>
      <c r="C89" s="86"/>
      <c r="D89" s="86"/>
      <c r="E89" s="56" t="s">
        <v>1357</v>
      </c>
      <c r="F89" s="32">
        <v>463800</v>
      </c>
      <c r="G89" s="91">
        <v>463800</v>
      </c>
      <c r="H89" s="63" t="e">
        <f t="shared" si="1"/>
        <v>#REF!</v>
      </c>
      <c r="I89" s="63" t="e">
        <f>'[1]aparat'!F106+'[1]aparat ntpm'!F106</f>
        <v>#REF!</v>
      </c>
      <c r="J89" s="63"/>
    </row>
    <row r="90" spans="1:10" ht="11.25" customHeight="1" hidden="1">
      <c r="A90" s="100"/>
      <c r="B90" s="18"/>
      <c r="C90" s="86"/>
      <c r="D90" s="86"/>
      <c r="E90" s="56" t="s">
        <v>1358</v>
      </c>
      <c r="F90" s="32">
        <v>463900</v>
      </c>
      <c r="G90" s="91">
        <v>463900</v>
      </c>
      <c r="H90" s="63" t="e">
        <f t="shared" si="1"/>
        <v>#REF!</v>
      </c>
      <c r="I90" s="63" t="e">
        <f>'[1]aparat'!F107+'[1]aparat ntpm'!F107</f>
        <v>#REF!</v>
      </c>
      <c r="J90" s="63"/>
    </row>
    <row r="91" spans="1:10" ht="11.25" customHeight="1" hidden="1">
      <c r="A91" s="100"/>
      <c r="B91" s="18"/>
      <c r="C91" s="86"/>
      <c r="D91" s="86"/>
      <c r="E91" s="56" t="s">
        <v>676</v>
      </c>
      <c r="F91" s="29" t="s">
        <v>330</v>
      </c>
      <c r="G91" s="29" t="s">
        <v>330</v>
      </c>
      <c r="H91" s="63">
        <f t="shared" si="1"/>
        <v>0</v>
      </c>
      <c r="I91" s="63">
        <f>'[1]aparat'!F108+'[1]aparat ntpm'!F108</f>
        <v>0</v>
      </c>
      <c r="J91" s="63"/>
    </row>
    <row r="92" spans="1:10" ht="11.25" customHeight="1" hidden="1">
      <c r="A92" s="100"/>
      <c r="B92" s="18"/>
      <c r="C92" s="86"/>
      <c r="D92" s="86"/>
      <c r="E92" s="56" t="s">
        <v>532</v>
      </c>
      <c r="F92" s="32">
        <v>465100</v>
      </c>
      <c r="G92" s="91">
        <v>465100</v>
      </c>
      <c r="H92" s="63" t="e">
        <f t="shared" si="1"/>
        <v>#REF!</v>
      </c>
      <c r="I92" s="63" t="e">
        <f>'[1]aparat'!F109+'[1]aparat ntpm'!F109</f>
        <v>#REF!</v>
      </c>
      <c r="J92" s="63"/>
    </row>
    <row r="93" spans="1:10" ht="11.25" customHeight="1" hidden="1">
      <c r="A93" s="100"/>
      <c r="B93" s="18"/>
      <c r="C93" s="86"/>
      <c r="D93" s="86"/>
      <c r="E93" s="56" t="s">
        <v>533</v>
      </c>
      <c r="F93" s="32">
        <v>465200</v>
      </c>
      <c r="G93" s="91">
        <v>465200</v>
      </c>
      <c r="H93" s="63" t="e">
        <f t="shared" si="1"/>
        <v>#REF!</v>
      </c>
      <c r="I93" s="63" t="e">
        <f>'[1]aparat'!F110+'[1]aparat ntpm'!F110</f>
        <v>#REF!</v>
      </c>
      <c r="J93" s="63"/>
    </row>
    <row r="94" spans="1:10" ht="11.25" customHeight="1" hidden="1">
      <c r="A94" s="100"/>
      <c r="B94" s="18"/>
      <c r="C94" s="86"/>
      <c r="D94" s="86"/>
      <c r="E94" s="56" t="s">
        <v>693</v>
      </c>
      <c r="F94" s="32">
        <v>465300</v>
      </c>
      <c r="G94" s="91">
        <v>465300</v>
      </c>
      <c r="H94" s="63" t="e">
        <f t="shared" si="1"/>
        <v>#REF!</v>
      </c>
      <c r="I94" s="63" t="e">
        <f>'[1]aparat'!F111+'[1]aparat ntpm'!F111</f>
        <v>#REF!</v>
      </c>
      <c r="J94" s="63"/>
    </row>
    <row r="95" spans="1:10" ht="11.25" customHeight="1" hidden="1">
      <c r="A95" s="100"/>
      <c r="B95" s="18"/>
      <c r="C95" s="86"/>
      <c r="D95" s="86"/>
      <c r="E95" s="56" t="s">
        <v>612</v>
      </c>
      <c r="F95" s="32">
        <v>465500</v>
      </c>
      <c r="G95" s="91">
        <v>465500</v>
      </c>
      <c r="H95" s="63" t="e">
        <f t="shared" si="1"/>
        <v>#REF!</v>
      </c>
      <c r="I95" s="63" t="e">
        <f>'[1]aparat'!F112+'[1]aparat ntpm'!F112</f>
        <v>#REF!</v>
      </c>
      <c r="J95" s="63"/>
    </row>
    <row r="96" spans="1:10" ht="11.25" customHeight="1" hidden="1">
      <c r="A96" s="100"/>
      <c r="B96" s="18"/>
      <c r="C96" s="86"/>
      <c r="D96" s="86"/>
      <c r="E96" s="56" t="s">
        <v>613</v>
      </c>
      <c r="F96" s="32">
        <v>465600</v>
      </c>
      <c r="G96" s="91">
        <v>465600</v>
      </c>
      <c r="H96" s="63" t="e">
        <f t="shared" si="1"/>
        <v>#REF!</v>
      </c>
      <c r="I96" s="63" t="e">
        <f>'[1]aparat'!F113+'[1]aparat ntpm'!F113</f>
        <v>#REF!</v>
      </c>
      <c r="J96" s="63"/>
    </row>
    <row r="97" spans="1:10" ht="11.25" customHeight="1" hidden="1">
      <c r="A97" s="100"/>
      <c r="B97" s="18"/>
      <c r="C97" s="86"/>
      <c r="D97" s="86"/>
      <c r="E97" s="56" t="s">
        <v>614</v>
      </c>
      <c r="F97" s="30" t="s">
        <v>615</v>
      </c>
      <c r="G97" s="30" t="s">
        <v>615</v>
      </c>
      <c r="H97" s="63" t="e">
        <f t="shared" si="1"/>
        <v>#REF!</v>
      </c>
      <c r="I97" s="63" t="e">
        <f>'[1]aparat'!F114+'[1]aparat ntpm'!F114</f>
        <v>#REF!</v>
      </c>
      <c r="J97" s="63"/>
    </row>
    <row r="98" spans="1:10" ht="11.25" customHeight="1" hidden="1">
      <c r="A98" s="100"/>
      <c r="B98" s="18"/>
      <c r="C98" s="86"/>
      <c r="D98" s="86"/>
      <c r="E98" s="24" t="s">
        <v>616</v>
      </c>
      <c r="F98" s="29" t="s">
        <v>330</v>
      </c>
      <c r="G98" s="29" t="s">
        <v>330</v>
      </c>
      <c r="H98" s="63">
        <f t="shared" si="1"/>
        <v>0</v>
      </c>
      <c r="I98" s="63">
        <f>'[1]aparat'!F115+'[1]aparat ntpm'!F115</f>
        <v>0</v>
      </c>
      <c r="J98" s="63"/>
    </row>
    <row r="99" spans="1:10" ht="9.75" customHeight="1" hidden="1">
      <c r="A99" s="100"/>
      <c r="B99" s="18"/>
      <c r="C99" s="86"/>
      <c r="D99" s="86"/>
      <c r="E99" s="24" t="s">
        <v>617</v>
      </c>
      <c r="F99" s="29" t="s">
        <v>330</v>
      </c>
      <c r="G99" s="29" t="s">
        <v>330</v>
      </c>
      <c r="H99" s="63">
        <f t="shared" si="1"/>
        <v>0</v>
      </c>
      <c r="I99" s="63">
        <f>'[1]aparat'!F116+'[1]aparat ntpm'!F116</f>
        <v>0</v>
      </c>
      <c r="J99" s="63"/>
    </row>
    <row r="100" spans="1:10" ht="11.25" customHeight="1" hidden="1">
      <c r="A100" s="100"/>
      <c r="B100" s="18"/>
      <c r="C100" s="86"/>
      <c r="D100" s="86"/>
      <c r="E100" s="20" t="s">
        <v>774</v>
      </c>
      <c r="F100" s="31">
        <v>471100</v>
      </c>
      <c r="G100" s="31">
        <v>471100</v>
      </c>
      <c r="H100" s="63" t="e">
        <f t="shared" si="1"/>
        <v>#REF!</v>
      </c>
      <c r="I100" s="63" t="e">
        <f>'[1]aparat'!F117+'[1]aparat ntpm'!F117</f>
        <v>#REF!</v>
      </c>
      <c r="J100" s="63"/>
    </row>
    <row r="101" spans="1:10" ht="11.25" customHeight="1" hidden="1">
      <c r="A101" s="100"/>
      <c r="B101" s="18"/>
      <c r="C101" s="86"/>
      <c r="D101" s="86"/>
      <c r="E101" s="24" t="s">
        <v>775</v>
      </c>
      <c r="F101" s="31">
        <v>471200</v>
      </c>
      <c r="G101" s="31">
        <v>471200</v>
      </c>
      <c r="H101" s="63" t="e">
        <f t="shared" si="1"/>
        <v>#REF!</v>
      </c>
      <c r="I101" s="63" t="e">
        <f>'[1]aparat'!F118+'[1]aparat ntpm'!F118</f>
        <v>#REF!</v>
      </c>
      <c r="J101" s="63"/>
    </row>
    <row r="102" spans="1:10" ht="11.25" customHeight="1" hidden="1">
      <c r="A102" s="100"/>
      <c r="B102" s="18"/>
      <c r="C102" s="86"/>
      <c r="D102" s="86"/>
      <c r="E102" s="24" t="s">
        <v>790</v>
      </c>
      <c r="F102" s="29" t="s">
        <v>330</v>
      </c>
      <c r="G102" s="29" t="s">
        <v>330</v>
      </c>
      <c r="H102" s="63">
        <f t="shared" si="1"/>
        <v>0</v>
      </c>
      <c r="I102" s="63">
        <f>'[1]aparat'!F119+'[1]aparat ntpm'!F119</f>
        <v>0</v>
      </c>
      <c r="J102" s="63"/>
    </row>
    <row r="103" spans="1:10" ht="11.25" customHeight="1" hidden="1">
      <c r="A103" s="100"/>
      <c r="B103" s="18"/>
      <c r="C103" s="86"/>
      <c r="D103" s="86"/>
      <c r="E103" s="24" t="s">
        <v>1046</v>
      </c>
      <c r="F103" s="30" t="s">
        <v>791</v>
      </c>
      <c r="G103" s="30" t="s">
        <v>791</v>
      </c>
      <c r="H103" s="63" t="e">
        <f t="shared" si="1"/>
        <v>#REF!</v>
      </c>
      <c r="I103" s="63" t="e">
        <f>'[1]aparat'!F120+'[1]aparat ntpm'!F120</f>
        <v>#REF!</v>
      </c>
      <c r="J103" s="63"/>
    </row>
    <row r="104" spans="1:10" ht="11.25" customHeight="1" hidden="1">
      <c r="A104" s="100"/>
      <c r="B104" s="18"/>
      <c r="C104" s="86"/>
      <c r="D104" s="86"/>
      <c r="E104" s="24" t="s">
        <v>1047</v>
      </c>
      <c r="F104" s="30" t="s">
        <v>792</v>
      </c>
      <c r="G104" s="30" t="s">
        <v>792</v>
      </c>
      <c r="H104" s="63" t="e">
        <f t="shared" si="1"/>
        <v>#REF!</v>
      </c>
      <c r="I104" s="63" t="e">
        <f>'[1]aparat'!F121+'[1]aparat ntpm'!F121</f>
        <v>#REF!</v>
      </c>
      <c r="J104" s="63"/>
    </row>
    <row r="105" spans="1:10" ht="11.25" customHeight="1" hidden="1">
      <c r="A105" s="100"/>
      <c r="B105" s="18"/>
      <c r="C105" s="86"/>
      <c r="D105" s="86"/>
      <c r="E105" s="24" t="s">
        <v>1048</v>
      </c>
      <c r="F105" s="30" t="s">
        <v>1044</v>
      </c>
      <c r="G105" s="30" t="s">
        <v>1044</v>
      </c>
      <c r="H105" s="63" t="e">
        <f t="shared" si="1"/>
        <v>#REF!</v>
      </c>
      <c r="I105" s="63" t="e">
        <f>'[1]aparat'!F122+'[1]aparat ntpm'!F122</f>
        <v>#REF!</v>
      </c>
      <c r="J105" s="63"/>
    </row>
    <row r="106" spans="1:10" ht="11.25" customHeight="1" hidden="1">
      <c r="A106" s="100"/>
      <c r="B106" s="18"/>
      <c r="C106" s="86"/>
      <c r="D106" s="86"/>
      <c r="E106" s="24" t="s">
        <v>1049</v>
      </c>
      <c r="F106" s="30" t="s">
        <v>1045</v>
      </c>
      <c r="G106" s="30" t="s">
        <v>1045</v>
      </c>
      <c r="H106" s="63" t="e">
        <f t="shared" si="1"/>
        <v>#REF!</v>
      </c>
      <c r="I106" s="63" t="e">
        <f>'[1]aparat'!F123+'[1]aparat ntpm'!F123</f>
        <v>#REF!</v>
      </c>
      <c r="J106" s="63"/>
    </row>
    <row r="107" spans="1:10" ht="11.25" customHeight="1" hidden="1">
      <c r="A107" s="100"/>
      <c r="B107" s="18"/>
      <c r="C107" s="86"/>
      <c r="D107" s="86"/>
      <c r="E107" s="24" t="s">
        <v>391</v>
      </c>
      <c r="F107" s="30" t="s">
        <v>1115</v>
      </c>
      <c r="G107" s="30" t="s">
        <v>1115</v>
      </c>
      <c r="H107" s="63" t="e">
        <f t="shared" si="1"/>
        <v>#REF!</v>
      </c>
      <c r="I107" s="63" t="e">
        <f>'[1]aparat'!F124+'[1]aparat ntpm'!F124</f>
        <v>#REF!</v>
      </c>
      <c r="J107" s="63"/>
    </row>
    <row r="108" spans="1:10" ht="11.25" customHeight="1" hidden="1">
      <c r="A108" s="100"/>
      <c r="B108" s="18"/>
      <c r="C108" s="86"/>
      <c r="D108" s="86"/>
      <c r="E108" s="24" t="s">
        <v>1336</v>
      </c>
      <c r="F108" s="30" t="s">
        <v>1116</v>
      </c>
      <c r="G108" s="30" t="s">
        <v>1116</v>
      </c>
      <c r="H108" s="63" t="e">
        <f t="shared" si="1"/>
        <v>#REF!</v>
      </c>
      <c r="I108" s="63" t="e">
        <f>'[1]aparat'!F125+'[1]aparat ntpm'!F125</f>
        <v>#REF!</v>
      </c>
      <c r="J108" s="63"/>
    </row>
    <row r="109" spans="1:10" ht="11.25" customHeight="1" hidden="1">
      <c r="A109" s="100"/>
      <c r="B109" s="18"/>
      <c r="C109" s="86"/>
      <c r="D109" s="86"/>
      <c r="E109" s="20" t="s">
        <v>1337</v>
      </c>
      <c r="F109" s="30" t="s">
        <v>1117</v>
      </c>
      <c r="G109" s="30" t="s">
        <v>1117</v>
      </c>
      <c r="H109" s="63" t="e">
        <f t="shared" si="1"/>
        <v>#REF!</v>
      </c>
      <c r="I109" s="63" t="e">
        <f>'[1]aparat'!F126+'[1]aparat ntpm'!F126</f>
        <v>#REF!</v>
      </c>
      <c r="J109" s="63"/>
    </row>
    <row r="110" spans="1:10" ht="11.25" customHeight="1" hidden="1">
      <c r="A110" s="100"/>
      <c r="B110" s="18"/>
      <c r="C110" s="86"/>
      <c r="D110" s="86"/>
      <c r="E110" s="24" t="s">
        <v>1338</v>
      </c>
      <c r="F110" s="30" t="s">
        <v>1118</v>
      </c>
      <c r="G110" s="30" t="s">
        <v>1118</v>
      </c>
      <c r="H110" s="63" t="e">
        <f t="shared" si="1"/>
        <v>#REF!</v>
      </c>
      <c r="I110" s="63" t="e">
        <f>'[1]aparat'!F127+'[1]aparat ntpm'!F127</f>
        <v>#REF!</v>
      </c>
      <c r="J110" s="63"/>
    </row>
    <row r="111" spans="1:10" ht="11.25" customHeight="1" hidden="1">
      <c r="A111" s="100"/>
      <c r="B111" s="18"/>
      <c r="C111" s="86"/>
      <c r="D111" s="86"/>
      <c r="E111" s="24" t="s">
        <v>1339</v>
      </c>
      <c r="F111" s="30" t="s">
        <v>1119</v>
      </c>
      <c r="G111" s="30" t="s">
        <v>1119</v>
      </c>
      <c r="H111" s="63" t="e">
        <f t="shared" si="1"/>
        <v>#REF!</v>
      </c>
      <c r="I111" s="63" t="e">
        <f>'[1]aparat'!F128+'[1]aparat ntpm'!F128</f>
        <v>#REF!</v>
      </c>
      <c r="J111" s="63"/>
    </row>
    <row r="112" spans="1:10" ht="11.25" customHeight="1" hidden="1">
      <c r="A112" s="100"/>
      <c r="B112" s="18"/>
      <c r="C112" s="86"/>
      <c r="D112" s="86"/>
      <c r="E112" s="24" t="s">
        <v>618</v>
      </c>
      <c r="F112" s="29" t="s">
        <v>330</v>
      </c>
      <c r="G112" s="29" t="s">
        <v>330</v>
      </c>
      <c r="H112" s="63">
        <f t="shared" si="1"/>
        <v>0</v>
      </c>
      <c r="I112" s="63">
        <f>'[1]aparat'!F129+'[1]aparat ntpm'!F129</f>
        <v>0</v>
      </c>
      <c r="J112" s="63"/>
    </row>
    <row r="113" spans="1:10" ht="11.25" customHeight="1" hidden="1">
      <c r="A113" s="100"/>
      <c r="B113" s="18"/>
      <c r="C113" s="86"/>
      <c r="D113" s="86"/>
      <c r="E113" s="24" t="s">
        <v>682</v>
      </c>
      <c r="F113" s="30" t="s">
        <v>683</v>
      </c>
      <c r="G113" s="30" t="s">
        <v>683</v>
      </c>
      <c r="H113" s="63" t="e">
        <f t="shared" si="1"/>
        <v>#REF!</v>
      </c>
      <c r="I113" s="63" t="e">
        <f>'[1]aparat'!F130+'[1]aparat ntpm'!F130</f>
        <v>#REF!</v>
      </c>
      <c r="J113" s="63"/>
    </row>
    <row r="114" spans="1:10" ht="12" customHeight="1" hidden="1">
      <c r="A114" s="100"/>
      <c r="B114" s="18"/>
      <c r="C114" s="86"/>
      <c r="D114" s="86"/>
      <c r="E114" s="20" t="s">
        <v>1120</v>
      </c>
      <c r="F114" s="29" t="s">
        <v>330</v>
      </c>
      <c r="G114" s="29" t="s">
        <v>330</v>
      </c>
      <c r="H114" s="63" t="e">
        <f t="shared" si="1"/>
        <v>#REF!</v>
      </c>
      <c r="I114" s="63" t="e">
        <f>#REF!+#REF!</f>
        <v>#REF!</v>
      </c>
      <c r="J114" s="63"/>
    </row>
    <row r="115" spans="1:10" ht="18" customHeight="1" hidden="1">
      <c r="A115" s="100"/>
      <c r="B115" s="18"/>
      <c r="C115" s="86"/>
      <c r="D115" s="86"/>
      <c r="E115" s="20" t="s">
        <v>1121</v>
      </c>
      <c r="F115" s="29" t="s">
        <v>330</v>
      </c>
      <c r="G115" s="29" t="s">
        <v>330</v>
      </c>
      <c r="H115" s="63" t="e">
        <f t="shared" si="1"/>
        <v>#REF!</v>
      </c>
      <c r="I115" s="63" t="e">
        <f>#REF!+#REF!</f>
        <v>#REF!</v>
      </c>
      <c r="J115" s="63"/>
    </row>
    <row r="116" spans="1:10" ht="18" customHeight="1" hidden="1">
      <c r="A116" s="100"/>
      <c r="B116" s="18"/>
      <c r="C116" s="86"/>
      <c r="D116" s="86"/>
      <c r="E116" s="20" t="s">
        <v>392</v>
      </c>
      <c r="F116" s="30" t="s">
        <v>1122</v>
      </c>
      <c r="G116" s="30" t="s">
        <v>1122</v>
      </c>
      <c r="H116" s="63" t="e">
        <f t="shared" si="1"/>
        <v>#REF!</v>
      </c>
      <c r="I116" s="63" t="e">
        <f>#REF!+#REF!</f>
        <v>#REF!</v>
      </c>
      <c r="J116" s="63"/>
    </row>
    <row r="117" spans="1:10" ht="18" customHeight="1" hidden="1">
      <c r="A117" s="100"/>
      <c r="B117" s="18"/>
      <c r="C117" s="86"/>
      <c r="D117" s="86"/>
      <c r="E117" s="24" t="s">
        <v>960</v>
      </c>
      <c r="F117" s="30" t="s">
        <v>1123</v>
      </c>
      <c r="G117" s="30" t="s">
        <v>1123</v>
      </c>
      <c r="H117" s="63" t="e">
        <f t="shared" si="1"/>
        <v>#REF!</v>
      </c>
      <c r="I117" s="63" t="e">
        <f>#REF!+#REF!</f>
        <v>#REF!</v>
      </c>
      <c r="J117" s="63"/>
    </row>
    <row r="118" spans="1:10" ht="24" customHeight="1" hidden="1">
      <c r="A118" s="100"/>
      <c r="B118" s="18"/>
      <c r="C118" s="86"/>
      <c r="D118" s="86"/>
      <c r="E118" s="24" t="s">
        <v>1324</v>
      </c>
      <c r="F118" s="29" t="s">
        <v>330</v>
      </c>
      <c r="G118" s="29" t="s">
        <v>330</v>
      </c>
      <c r="H118" s="63" t="e">
        <f t="shared" si="1"/>
        <v>#REF!</v>
      </c>
      <c r="I118" s="63" t="e">
        <f>#REF!</f>
        <v>#REF!</v>
      </c>
      <c r="J118" s="63"/>
    </row>
    <row r="119" spans="1:10" ht="18" customHeight="1" hidden="1">
      <c r="A119" s="100"/>
      <c r="B119" s="18"/>
      <c r="C119" s="86"/>
      <c r="D119" s="86"/>
      <c r="E119" s="24" t="s">
        <v>757</v>
      </c>
      <c r="F119" s="30" t="s">
        <v>1325</v>
      </c>
      <c r="G119" s="30" t="s">
        <v>1325</v>
      </c>
      <c r="H119" s="63" t="e">
        <f t="shared" si="1"/>
        <v>#REF!</v>
      </c>
      <c r="I119" s="63" t="e">
        <f>#REF!</f>
        <v>#REF!</v>
      </c>
      <c r="J119" s="63"/>
    </row>
    <row r="120" spans="1:10" ht="18" customHeight="1" hidden="1">
      <c r="A120" s="100"/>
      <c r="B120" s="18"/>
      <c r="C120" s="86"/>
      <c r="D120" s="86"/>
      <c r="E120" s="24" t="s">
        <v>758</v>
      </c>
      <c r="F120" s="33">
        <v>482200</v>
      </c>
      <c r="G120" s="33">
        <v>482200</v>
      </c>
      <c r="H120" s="63" t="e">
        <f t="shared" si="1"/>
        <v>#REF!</v>
      </c>
      <c r="I120" s="63" t="e">
        <f>#REF!</f>
        <v>#REF!</v>
      </c>
      <c r="J120" s="63"/>
    </row>
    <row r="121" spans="1:10" ht="13.5" customHeight="1">
      <c r="A121" s="100"/>
      <c r="B121" s="18"/>
      <c r="C121" s="86"/>
      <c r="D121" s="86"/>
      <c r="E121" s="24" t="s">
        <v>964</v>
      </c>
      <c r="F121" s="30" t="s">
        <v>1326</v>
      </c>
      <c r="G121" s="30" t="s">
        <v>1326</v>
      </c>
      <c r="H121" s="63" t="e">
        <f t="shared" si="1"/>
        <v>#REF!</v>
      </c>
      <c r="I121" s="63" t="e">
        <f>#REF!</f>
        <v>#REF!</v>
      </c>
      <c r="J121" s="63"/>
    </row>
    <row r="122" spans="1:10" ht="20.25" customHeight="1" hidden="1">
      <c r="A122" s="100"/>
      <c r="B122" s="18"/>
      <c r="C122" s="86"/>
      <c r="D122" s="86"/>
      <c r="E122" s="24" t="s">
        <v>965</v>
      </c>
      <c r="F122" s="30" t="s">
        <v>1029</v>
      </c>
      <c r="G122" s="30" t="s">
        <v>1029</v>
      </c>
      <c r="H122" s="63" t="e">
        <f t="shared" si="1"/>
        <v>#REF!</v>
      </c>
      <c r="I122" s="63" t="e">
        <f>#REF!</f>
        <v>#REF!</v>
      </c>
      <c r="J122" s="63"/>
    </row>
    <row r="123" spans="1:10" ht="0.75" customHeight="1" hidden="1">
      <c r="A123" s="100"/>
      <c r="B123" s="18"/>
      <c r="C123" s="86"/>
      <c r="D123" s="86"/>
      <c r="E123" s="24" t="s">
        <v>1030</v>
      </c>
      <c r="F123" s="29" t="s">
        <v>330</v>
      </c>
      <c r="G123" s="29" t="s">
        <v>330</v>
      </c>
      <c r="H123" s="63" t="e">
        <f t="shared" si="1"/>
        <v>#REF!</v>
      </c>
      <c r="I123" s="63" t="e">
        <f>#REF!</f>
        <v>#REF!</v>
      </c>
      <c r="J123" s="63"/>
    </row>
    <row r="124" spans="1:10" ht="26.25" customHeight="1">
      <c r="A124" s="100"/>
      <c r="B124" s="18"/>
      <c r="C124" s="86"/>
      <c r="D124" s="86"/>
      <c r="E124" s="24" t="s">
        <v>1031</v>
      </c>
      <c r="F124" s="30" t="s">
        <v>1032</v>
      </c>
      <c r="G124" s="30" t="s">
        <v>1032</v>
      </c>
      <c r="H124" s="63" t="e">
        <f t="shared" si="1"/>
        <v>#REF!</v>
      </c>
      <c r="I124" s="63" t="e">
        <f>#REF!</f>
        <v>#REF!</v>
      </c>
      <c r="J124" s="63"/>
    </row>
    <row r="125" spans="1:10" ht="20.25" customHeight="1" hidden="1">
      <c r="A125" s="100"/>
      <c r="B125" s="18"/>
      <c r="C125" s="86"/>
      <c r="D125" s="86"/>
      <c r="E125" s="24" t="s">
        <v>1033</v>
      </c>
      <c r="F125" s="29" t="s">
        <v>330</v>
      </c>
      <c r="G125" s="29" t="s">
        <v>330</v>
      </c>
      <c r="H125" s="63" t="e">
        <f t="shared" si="1"/>
        <v>#REF!</v>
      </c>
      <c r="I125" s="63" t="e">
        <f>#REF!</f>
        <v>#REF!</v>
      </c>
      <c r="J125" s="63"/>
    </row>
    <row r="126" spans="1:10" ht="20.25" customHeight="1" hidden="1">
      <c r="A126" s="100"/>
      <c r="B126" s="18"/>
      <c r="C126" s="86"/>
      <c r="D126" s="86"/>
      <c r="E126" s="24" t="s">
        <v>759</v>
      </c>
      <c r="F126" s="30" t="s">
        <v>1034</v>
      </c>
      <c r="G126" s="30" t="s">
        <v>1034</v>
      </c>
      <c r="H126" s="63" t="e">
        <f t="shared" si="1"/>
        <v>#REF!</v>
      </c>
      <c r="I126" s="63" t="e">
        <f>#REF!</f>
        <v>#REF!</v>
      </c>
      <c r="J126" s="63"/>
    </row>
    <row r="127" spans="1:10" ht="20.25" customHeight="1" hidden="1">
      <c r="A127" s="100"/>
      <c r="B127" s="18"/>
      <c r="C127" s="86"/>
      <c r="D127" s="86"/>
      <c r="E127" s="24" t="s">
        <v>969</v>
      </c>
      <c r="F127" s="30" t="s">
        <v>651</v>
      </c>
      <c r="G127" s="30" t="s">
        <v>651</v>
      </c>
      <c r="H127" s="63" t="e">
        <f t="shared" si="1"/>
        <v>#REF!</v>
      </c>
      <c r="I127" s="63" t="e">
        <f>#REF!</f>
        <v>#REF!</v>
      </c>
      <c r="J127" s="63"/>
    </row>
    <row r="128" spans="1:10" ht="20.25" customHeight="1" hidden="1">
      <c r="A128" s="100"/>
      <c r="B128" s="18"/>
      <c r="C128" s="86"/>
      <c r="D128" s="86"/>
      <c r="E128" s="24" t="s">
        <v>652</v>
      </c>
      <c r="F128" s="29" t="s">
        <v>330</v>
      </c>
      <c r="G128" s="29" t="s">
        <v>330</v>
      </c>
      <c r="H128" s="63" t="e">
        <f t="shared" si="1"/>
        <v>#REF!</v>
      </c>
      <c r="I128" s="63" t="e">
        <f>#REF!</f>
        <v>#REF!</v>
      </c>
      <c r="J128" s="63"/>
    </row>
    <row r="129" spans="1:10" ht="20.25" customHeight="1" hidden="1">
      <c r="A129" s="100"/>
      <c r="B129" s="18"/>
      <c r="C129" s="86"/>
      <c r="D129" s="86"/>
      <c r="E129" s="24" t="s">
        <v>975</v>
      </c>
      <c r="F129" s="30" t="s">
        <v>1035</v>
      </c>
      <c r="G129" s="30" t="s">
        <v>1035</v>
      </c>
      <c r="H129" s="63" t="e">
        <f t="shared" si="1"/>
        <v>#REF!</v>
      </c>
      <c r="I129" s="63" t="e">
        <f>#REF!</f>
        <v>#REF!</v>
      </c>
      <c r="J129" s="63"/>
    </row>
    <row r="130" spans="1:10" ht="20.25" customHeight="1" hidden="1">
      <c r="A130" s="100"/>
      <c r="B130" s="18"/>
      <c r="C130" s="86"/>
      <c r="D130" s="86"/>
      <c r="E130" s="24" t="s">
        <v>1036</v>
      </c>
      <c r="F130" s="29" t="s">
        <v>330</v>
      </c>
      <c r="G130" s="29" t="s">
        <v>330</v>
      </c>
      <c r="H130" s="63" t="e">
        <f t="shared" si="1"/>
        <v>#REF!</v>
      </c>
      <c r="I130" s="63" t="e">
        <f>#REF!</f>
        <v>#REF!</v>
      </c>
      <c r="J130" s="63"/>
    </row>
    <row r="131" spans="1:10" ht="20.25" customHeight="1" hidden="1">
      <c r="A131" s="100"/>
      <c r="B131" s="18"/>
      <c r="C131" s="86"/>
      <c r="D131" s="86"/>
      <c r="E131" s="24" t="s">
        <v>978</v>
      </c>
      <c r="F131" s="30" t="s">
        <v>1289</v>
      </c>
      <c r="G131" s="30" t="s">
        <v>1289</v>
      </c>
      <c r="H131" s="63" t="e">
        <f t="shared" si="1"/>
        <v>#REF!</v>
      </c>
      <c r="I131" s="63" t="e">
        <f>#REF!</f>
        <v>#REF!</v>
      </c>
      <c r="J131" s="63"/>
    </row>
    <row r="132" spans="1:10" ht="20.25" customHeight="1" hidden="1">
      <c r="A132" s="100"/>
      <c r="B132" s="18"/>
      <c r="C132" s="86"/>
      <c r="D132" s="86"/>
      <c r="E132" s="24" t="s">
        <v>1290</v>
      </c>
      <c r="F132" s="29" t="s">
        <v>330</v>
      </c>
      <c r="G132" s="29" t="s">
        <v>330</v>
      </c>
      <c r="H132" s="63" t="e">
        <f t="shared" si="1"/>
        <v>#REF!</v>
      </c>
      <c r="I132" s="63" t="e">
        <f>#REF!</f>
        <v>#REF!</v>
      </c>
      <c r="J132" s="63"/>
    </row>
    <row r="133" spans="1:10" ht="10.5" customHeight="1" hidden="1">
      <c r="A133" s="100"/>
      <c r="B133" s="18"/>
      <c r="C133" s="86"/>
      <c r="D133" s="86"/>
      <c r="E133" s="24" t="s">
        <v>983</v>
      </c>
      <c r="F133" s="30" t="s">
        <v>795</v>
      </c>
      <c r="G133" s="30" t="s">
        <v>795</v>
      </c>
      <c r="H133" s="63" t="e">
        <f t="shared" si="1"/>
        <v>#REF!</v>
      </c>
      <c r="I133" s="63" t="e">
        <f>#REF!</f>
        <v>#REF!</v>
      </c>
      <c r="J133" s="63"/>
    </row>
    <row r="134" spans="1:10" ht="12" customHeight="1">
      <c r="A134" s="100"/>
      <c r="B134" s="18"/>
      <c r="C134" s="86"/>
      <c r="D134" s="86"/>
      <c r="E134" s="24" t="s">
        <v>1343</v>
      </c>
      <c r="F134" s="29" t="s">
        <v>330</v>
      </c>
      <c r="G134" s="29" t="s">
        <v>330</v>
      </c>
      <c r="H134" s="63" t="e">
        <f t="shared" si="1"/>
        <v>#REF!</v>
      </c>
      <c r="I134" s="63"/>
      <c r="J134" s="63" t="e">
        <f>#REF!+#REF!</f>
        <v>#REF!</v>
      </c>
    </row>
    <row r="135" spans="1:10" ht="0.75" customHeight="1" hidden="1">
      <c r="A135" s="100"/>
      <c r="B135" s="18"/>
      <c r="C135" s="86"/>
      <c r="D135" s="86"/>
      <c r="E135" s="24" t="s">
        <v>1344</v>
      </c>
      <c r="F135" s="29" t="s">
        <v>330</v>
      </c>
      <c r="G135" s="29" t="s">
        <v>330</v>
      </c>
      <c r="H135" s="63" t="e">
        <f t="shared" si="1"/>
        <v>#REF!</v>
      </c>
      <c r="I135" s="63"/>
      <c r="J135" s="63" t="e">
        <f>#REF!+#REF!</f>
        <v>#REF!</v>
      </c>
    </row>
    <row r="136" spans="1:10" ht="18.75" customHeight="1" hidden="1">
      <c r="A136" s="100"/>
      <c r="B136" s="18"/>
      <c r="C136" s="86"/>
      <c r="D136" s="86"/>
      <c r="E136" s="24" t="s">
        <v>393</v>
      </c>
      <c r="F136" s="34" t="s">
        <v>1255</v>
      </c>
      <c r="G136" s="30" t="s">
        <v>1255</v>
      </c>
      <c r="H136" s="63" t="e">
        <f t="shared" si="1"/>
        <v>#REF!</v>
      </c>
      <c r="I136" s="63"/>
      <c r="J136" s="63" t="e">
        <f>#REF!</f>
        <v>#REF!</v>
      </c>
    </row>
    <row r="137" spans="1:10" ht="13.5" customHeight="1" hidden="1">
      <c r="A137" s="100"/>
      <c r="B137" s="18"/>
      <c r="C137" s="86"/>
      <c r="D137" s="86"/>
      <c r="E137" s="24" t="s">
        <v>352</v>
      </c>
      <c r="F137" s="34" t="s">
        <v>1256</v>
      </c>
      <c r="G137" s="30" t="s">
        <v>1256</v>
      </c>
      <c r="H137" s="63" t="e">
        <f t="shared" si="1"/>
        <v>#REF!</v>
      </c>
      <c r="I137" s="63"/>
      <c r="J137" s="63" t="e">
        <f>#REF!</f>
        <v>#REF!</v>
      </c>
    </row>
    <row r="138" spans="1:10" ht="15" customHeight="1" hidden="1">
      <c r="A138" s="100"/>
      <c r="B138" s="18"/>
      <c r="C138" s="86"/>
      <c r="D138" s="86"/>
      <c r="E138" s="24" t="s">
        <v>395</v>
      </c>
      <c r="F138" s="34" t="s">
        <v>1257</v>
      </c>
      <c r="G138" s="30" t="s">
        <v>1257</v>
      </c>
      <c r="H138" s="63" t="e">
        <f t="shared" si="1"/>
        <v>#REF!</v>
      </c>
      <c r="I138" s="63"/>
      <c r="J138" s="63" t="e">
        <f>#REF!</f>
        <v>#REF!</v>
      </c>
    </row>
    <row r="139" spans="1:10" ht="13.5" customHeight="1" hidden="1">
      <c r="A139" s="100"/>
      <c r="B139" s="18"/>
      <c r="C139" s="86"/>
      <c r="D139" s="86"/>
      <c r="E139" s="24" t="s">
        <v>396</v>
      </c>
      <c r="F139" s="34" t="s">
        <v>1258</v>
      </c>
      <c r="G139" s="30" t="s">
        <v>1258</v>
      </c>
      <c r="H139" s="63" t="e">
        <f t="shared" si="1"/>
        <v>#REF!</v>
      </c>
      <c r="I139" s="63"/>
      <c r="J139" s="63" t="e">
        <f>#REF!</f>
        <v>#REF!</v>
      </c>
    </row>
    <row r="140" spans="1:10" ht="14.25" customHeight="1">
      <c r="A140" s="100"/>
      <c r="B140" s="18"/>
      <c r="C140" s="86"/>
      <c r="D140" s="86"/>
      <c r="E140" s="24" t="s">
        <v>1259</v>
      </c>
      <c r="F140" s="34" t="s">
        <v>1260</v>
      </c>
      <c r="G140" s="30" t="s">
        <v>1260</v>
      </c>
      <c r="H140" s="63" t="e">
        <f t="shared" si="1"/>
        <v>#REF!</v>
      </c>
      <c r="I140" s="63"/>
      <c r="J140" s="63" t="e">
        <f>#REF!+#REF!</f>
        <v>#REF!</v>
      </c>
    </row>
    <row r="141" spans="1:10" s="48" customFormat="1" ht="12.75" customHeight="1" hidden="1">
      <c r="A141" s="103"/>
      <c r="B141" s="87"/>
      <c r="C141" s="88"/>
      <c r="D141" s="88"/>
      <c r="E141" s="24" t="s">
        <v>397</v>
      </c>
      <c r="F141" s="34" t="s">
        <v>641</v>
      </c>
      <c r="G141" s="30" t="s">
        <v>641</v>
      </c>
      <c r="H141" s="63" t="e">
        <f t="shared" si="1"/>
        <v>#REF!</v>
      </c>
      <c r="I141" s="63"/>
      <c r="J141" s="63" t="e">
        <f>#REF!+#REF!</f>
        <v>#REF!</v>
      </c>
    </row>
    <row r="142" spans="1:10" s="48" customFormat="1" ht="16.5" customHeight="1" hidden="1">
      <c r="A142" s="103"/>
      <c r="B142" s="87"/>
      <c r="C142" s="88"/>
      <c r="D142" s="88"/>
      <c r="E142" s="24" t="s">
        <v>989</v>
      </c>
      <c r="F142" s="34" t="s">
        <v>846</v>
      </c>
      <c r="G142" s="30" t="s">
        <v>846</v>
      </c>
      <c r="H142" s="63" t="e">
        <f t="shared" si="1"/>
        <v>#REF!</v>
      </c>
      <c r="I142" s="63"/>
      <c r="J142" s="63" t="e">
        <f>#REF!+#REF!</f>
        <v>#REF!</v>
      </c>
    </row>
    <row r="143" spans="1:10" s="48" customFormat="1" ht="12.75" customHeight="1" hidden="1">
      <c r="A143" s="103"/>
      <c r="B143" s="87"/>
      <c r="C143" s="88"/>
      <c r="D143" s="88"/>
      <c r="E143" s="24" t="s">
        <v>401</v>
      </c>
      <c r="F143" s="34" t="s">
        <v>847</v>
      </c>
      <c r="G143" s="30" t="s">
        <v>847</v>
      </c>
      <c r="H143" s="63" t="e">
        <f t="shared" si="1"/>
        <v>#REF!</v>
      </c>
      <c r="I143" s="63"/>
      <c r="J143" s="63" t="e">
        <f>#REF!+#REF!</f>
        <v>#REF!</v>
      </c>
    </row>
    <row r="144" spans="1:10" s="48" customFormat="1" ht="0.75" customHeight="1" hidden="1">
      <c r="A144" s="103"/>
      <c r="B144" s="87"/>
      <c r="C144" s="88"/>
      <c r="D144" s="88"/>
      <c r="E144" s="84" t="s">
        <v>684</v>
      </c>
      <c r="F144" s="32" t="s">
        <v>685</v>
      </c>
      <c r="G144" s="91" t="s">
        <v>685</v>
      </c>
      <c r="H144" s="63" t="e">
        <f t="shared" si="1"/>
        <v>#REF!</v>
      </c>
      <c r="I144" s="63"/>
      <c r="J144" s="63" t="e">
        <f>#REF!+#REF!</f>
        <v>#REF!</v>
      </c>
    </row>
    <row r="145" spans="1:10" s="48" customFormat="1" ht="12" customHeight="1" hidden="1">
      <c r="A145" s="103"/>
      <c r="B145" s="87"/>
      <c r="C145" s="88"/>
      <c r="D145" s="88"/>
      <c r="E145" s="84" t="s">
        <v>686</v>
      </c>
      <c r="F145" s="32" t="s">
        <v>687</v>
      </c>
      <c r="G145" s="91" t="s">
        <v>687</v>
      </c>
      <c r="H145" s="63" t="e">
        <f t="shared" si="1"/>
        <v>#REF!</v>
      </c>
      <c r="I145" s="63"/>
      <c r="J145" s="63" t="e">
        <f>#REF!+#REF!</f>
        <v>#REF!</v>
      </c>
    </row>
    <row r="146" spans="1:10" s="48" customFormat="1" ht="14.25" customHeight="1" hidden="1">
      <c r="A146" s="103"/>
      <c r="B146" s="87"/>
      <c r="C146" s="88"/>
      <c r="D146" s="88"/>
      <c r="E146" s="24" t="s">
        <v>848</v>
      </c>
      <c r="F146" s="29" t="s">
        <v>330</v>
      </c>
      <c r="G146" s="29" t="s">
        <v>330</v>
      </c>
      <c r="H146" s="81" t="e">
        <f t="shared" si="1"/>
        <v>#REF!</v>
      </c>
      <c r="I146" s="81"/>
      <c r="J146" s="81" t="e">
        <f>#REF!+#REF!</f>
        <v>#REF!</v>
      </c>
    </row>
    <row r="147" spans="1:10" s="48" customFormat="1" ht="14.25" customHeight="1" hidden="1">
      <c r="A147" s="103"/>
      <c r="B147" s="87"/>
      <c r="C147" s="88"/>
      <c r="D147" s="88"/>
      <c r="E147" s="24" t="s">
        <v>849</v>
      </c>
      <c r="F147" s="34" t="s">
        <v>850</v>
      </c>
      <c r="G147" s="30" t="s">
        <v>850</v>
      </c>
      <c r="H147" s="81" t="e">
        <f aca="true" t="shared" si="2" ref="H147:H211">I147+J147</f>
        <v>#REF!</v>
      </c>
      <c r="I147" s="81"/>
      <c r="J147" s="81" t="e">
        <f>#REF!+#REF!</f>
        <v>#REF!</v>
      </c>
    </row>
    <row r="148" spans="1:10" s="48" customFormat="1" ht="14.25" customHeight="1" hidden="1">
      <c r="A148" s="103"/>
      <c r="B148" s="87"/>
      <c r="C148" s="88"/>
      <c r="D148" s="88"/>
      <c r="E148" s="24" t="s">
        <v>851</v>
      </c>
      <c r="F148" s="34" t="s">
        <v>852</v>
      </c>
      <c r="G148" s="30" t="s">
        <v>852</v>
      </c>
      <c r="H148" s="81" t="e">
        <f t="shared" si="2"/>
        <v>#REF!</v>
      </c>
      <c r="I148" s="81"/>
      <c r="J148" s="81" t="e">
        <f>#REF!+#REF!</f>
        <v>#REF!</v>
      </c>
    </row>
    <row r="149" spans="1:10" s="48" customFormat="1" ht="14.25" customHeight="1" hidden="1">
      <c r="A149" s="103"/>
      <c r="B149" s="87"/>
      <c r="C149" s="88"/>
      <c r="D149" s="88"/>
      <c r="E149" s="24" t="s">
        <v>689</v>
      </c>
      <c r="F149" s="34" t="s">
        <v>853</v>
      </c>
      <c r="G149" s="30" t="s">
        <v>853</v>
      </c>
      <c r="H149" s="81" t="e">
        <f t="shared" si="2"/>
        <v>#REF!</v>
      </c>
      <c r="I149" s="81"/>
      <c r="J149" s="81" t="e">
        <f>#REF!+#REF!</f>
        <v>#REF!</v>
      </c>
    </row>
    <row r="150" spans="1:10" s="48" customFormat="1" ht="14.25" customHeight="1" hidden="1">
      <c r="A150" s="103"/>
      <c r="B150" s="87"/>
      <c r="C150" s="88"/>
      <c r="D150" s="88"/>
      <c r="E150" s="24" t="s">
        <v>994</v>
      </c>
      <c r="F150" s="34" t="s">
        <v>854</v>
      </c>
      <c r="G150" s="30" t="s">
        <v>854</v>
      </c>
      <c r="H150" s="81" t="e">
        <f t="shared" si="2"/>
        <v>#REF!</v>
      </c>
      <c r="I150" s="81"/>
      <c r="J150" s="81" t="e">
        <f>#REF!+#REF!</f>
        <v>#REF!</v>
      </c>
    </row>
    <row r="151" spans="1:10" s="48" customFormat="1" ht="14.25" customHeight="1" hidden="1">
      <c r="A151" s="103"/>
      <c r="B151" s="87"/>
      <c r="C151" s="88"/>
      <c r="D151" s="88"/>
      <c r="E151" s="24" t="s">
        <v>855</v>
      </c>
      <c r="F151" s="29" t="s">
        <v>330</v>
      </c>
      <c r="G151" s="29" t="s">
        <v>330</v>
      </c>
      <c r="H151" s="81" t="e">
        <f t="shared" si="2"/>
        <v>#REF!</v>
      </c>
      <c r="I151" s="81"/>
      <c r="J151" s="81" t="e">
        <f>#REF!+#REF!</f>
        <v>#REF!</v>
      </c>
    </row>
    <row r="152" spans="1:10" s="48" customFormat="1" ht="14.25" customHeight="1" hidden="1">
      <c r="A152" s="103"/>
      <c r="B152" s="87"/>
      <c r="C152" s="88"/>
      <c r="D152" s="88"/>
      <c r="E152" s="24" t="s">
        <v>760</v>
      </c>
      <c r="F152" s="34" t="s">
        <v>380</v>
      </c>
      <c r="G152" s="30" t="s">
        <v>380</v>
      </c>
      <c r="H152" s="81" t="e">
        <f t="shared" si="2"/>
        <v>#REF!</v>
      </c>
      <c r="I152" s="81"/>
      <c r="J152" s="81" t="e">
        <f>#REF!+#REF!</f>
        <v>#REF!</v>
      </c>
    </row>
    <row r="153" spans="1:10" s="48" customFormat="1" ht="14.25" customHeight="1" hidden="1">
      <c r="A153" s="103"/>
      <c r="B153" s="87"/>
      <c r="C153" s="88"/>
      <c r="D153" s="88"/>
      <c r="E153" s="57" t="s">
        <v>688</v>
      </c>
      <c r="F153" s="29" t="s">
        <v>330</v>
      </c>
      <c r="G153" s="29" t="s">
        <v>330</v>
      </c>
      <c r="H153" s="81" t="e">
        <f t="shared" si="2"/>
        <v>#REF!</v>
      </c>
      <c r="I153" s="81"/>
      <c r="J153" s="81" t="e">
        <f>#REF!+#REF!</f>
        <v>#REF!</v>
      </c>
    </row>
    <row r="154" spans="1:10" s="48" customFormat="1" ht="14.25" customHeight="1" hidden="1">
      <c r="A154" s="103"/>
      <c r="B154" s="87"/>
      <c r="C154" s="88"/>
      <c r="D154" s="88"/>
      <c r="E154" s="24" t="s">
        <v>761</v>
      </c>
      <c r="F154" s="34" t="s">
        <v>381</v>
      </c>
      <c r="G154" s="30" t="s">
        <v>381</v>
      </c>
      <c r="H154" s="81" t="e">
        <f t="shared" si="2"/>
        <v>#REF!</v>
      </c>
      <c r="I154" s="81"/>
      <c r="J154" s="81" t="e">
        <f>#REF!+#REF!</f>
        <v>#REF!</v>
      </c>
    </row>
    <row r="155" spans="1:10" s="48" customFormat="1" ht="14.25" customHeight="1" hidden="1">
      <c r="A155" s="103"/>
      <c r="B155" s="87"/>
      <c r="C155" s="88"/>
      <c r="D155" s="88"/>
      <c r="E155" s="24" t="s">
        <v>762</v>
      </c>
      <c r="F155" s="34" t="s">
        <v>382</v>
      </c>
      <c r="G155" s="30" t="s">
        <v>382</v>
      </c>
      <c r="H155" s="81" t="e">
        <f t="shared" si="2"/>
        <v>#REF!</v>
      </c>
      <c r="I155" s="81"/>
      <c r="J155" s="81" t="e">
        <f>#REF!+#REF!</f>
        <v>#REF!</v>
      </c>
    </row>
    <row r="156" spans="1:10" s="48" customFormat="1" ht="14.25" customHeight="1" hidden="1">
      <c r="A156" s="103"/>
      <c r="B156" s="87"/>
      <c r="C156" s="88"/>
      <c r="D156" s="88"/>
      <c r="E156" s="24" t="s">
        <v>1001</v>
      </c>
      <c r="F156" s="34" t="s">
        <v>1008</v>
      </c>
      <c r="G156" s="30" t="s">
        <v>1008</v>
      </c>
      <c r="H156" s="81" t="e">
        <f t="shared" si="2"/>
        <v>#REF!</v>
      </c>
      <c r="I156" s="81"/>
      <c r="J156" s="81" t="e">
        <f>#REF!+#REF!</f>
        <v>#REF!</v>
      </c>
    </row>
    <row r="157" spans="1:10" ht="5.25" customHeight="1" hidden="1">
      <c r="A157" s="100"/>
      <c r="B157" s="18"/>
      <c r="C157" s="86"/>
      <c r="D157" s="86"/>
      <c r="E157" s="54" t="s">
        <v>1016</v>
      </c>
      <c r="F157" s="36" t="s">
        <v>1009</v>
      </c>
      <c r="G157" s="35" t="s">
        <v>1009</v>
      </c>
      <c r="H157" s="63" t="e">
        <f t="shared" si="2"/>
        <v>#REF!</v>
      </c>
      <c r="I157" s="63"/>
      <c r="J157" s="81" t="e">
        <f>#REF!+#REF!</f>
        <v>#REF!</v>
      </c>
    </row>
    <row r="158" spans="1:10" ht="13.5" customHeight="1" hidden="1">
      <c r="A158" s="100">
        <v>2112</v>
      </c>
      <c r="B158" s="18" t="s">
        <v>349</v>
      </c>
      <c r="C158" s="86">
        <v>1</v>
      </c>
      <c r="D158" s="86">
        <v>2</v>
      </c>
      <c r="E158" s="71" t="s">
        <v>1130</v>
      </c>
      <c r="F158" s="72" t="s">
        <v>1131</v>
      </c>
      <c r="G158" s="89"/>
      <c r="H158" s="63">
        <f t="shared" si="2"/>
        <v>0</v>
      </c>
      <c r="I158" s="63"/>
      <c r="J158" s="63"/>
    </row>
    <row r="159" spans="1:10" ht="0.75" customHeight="1" hidden="1">
      <c r="A159" s="100"/>
      <c r="B159" s="18"/>
      <c r="C159" s="86"/>
      <c r="D159" s="86"/>
      <c r="E159" s="71" t="s">
        <v>446</v>
      </c>
      <c r="F159" s="72"/>
      <c r="G159" s="89"/>
      <c r="H159" s="63">
        <f t="shared" si="2"/>
        <v>0</v>
      </c>
      <c r="I159" s="63"/>
      <c r="J159" s="63"/>
    </row>
    <row r="160" spans="1:10" ht="9" customHeight="1" hidden="1">
      <c r="A160" s="100"/>
      <c r="B160" s="18"/>
      <c r="C160" s="86"/>
      <c r="D160" s="86"/>
      <c r="E160" s="71" t="s">
        <v>447</v>
      </c>
      <c r="F160" s="72"/>
      <c r="G160" s="89"/>
      <c r="H160" s="63">
        <f t="shared" si="2"/>
        <v>0</v>
      </c>
      <c r="I160" s="63"/>
      <c r="J160" s="63"/>
    </row>
    <row r="161" spans="1:10" ht="9.75" customHeight="1" hidden="1">
      <c r="A161" s="100"/>
      <c r="B161" s="18"/>
      <c r="C161" s="86"/>
      <c r="D161" s="86"/>
      <c r="E161" s="71" t="s">
        <v>447</v>
      </c>
      <c r="F161" s="72"/>
      <c r="G161" s="89"/>
      <c r="H161" s="63">
        <f t="shared" si="2"/>
        <v>0</v>
      </c>
      <c r="I161" s="63"/>
      <c r="J161" s="63"/>
    </row>
    <row r="162" spans="1:10" ht="14.25" customHeight="1" hidden="1">
      <c r="A162" s="100">
        <v>2113</v>
      </c>
      <c r="B162" s="18" t="s">
        <v>349</v>
      </c>
      <c r="C162" s="86">
        <v>1</v>
      </c>
      <c r="D162" s="86">
        <v>3</v>
      </c>
      <c r="E162" s="71" t="s">
        <v>1270</v>
      </c>
      <c r="F162" s="72" t="s">
        <v>1271</v>
      </c>
      <c r="G162" s="89"/>
      <c r="H162" s="63">
        <f t="shared" si="2"/>
        <v>0</v>
      </c>
      <c r="I162" s="63"/>
      <c r="J162" s="63"/>
    </row>
    <row r="163" spans="1:10" ht="0.75" customHeight="1" hidden="1">
      <c r="A163" s="100"/>
      <c r="B163" s="18"/>
      <c r="C163" s="86"/>
      <c r="D163" s="86"/>
      <c r="E163" s="71" t="s">
        <v>446</v>
      </c>
      <c r="F163" s="72"/>
      <c r="G163" s="89"/>
      <c r="H163" s="63">
        <f t="shared" si="2"/>
        <v>0</v>
      </c>
      <c r="I163" s="63"/>
      <c r="J163" s="63"/>
    </row>
    <row r="164" spans="1:10" ht="9" customHeight="1" hidden="1">
      <c r="A164" s="100"/>
      <c r="B164" s="18"/>
      <c r="C164" s="86"/>
      <c r="D164" s="86"/>
      <c r="E164" s="71" t="s">
        <v>447</v>
      </c>
      <c r="F164" s="72"/>
      <c r="G164" s="89"/>
      <c r="H164" s="63">
        <f t="shared" si="2"/>
        <v>0</v>
      </c>
      <c r="I164" s="63"/>
      <c r="J164" s="63"/>
    </row>
    <row r="165" spans="1:10" ht="10.5" customHeight="1" hidden="1">
      <c r="A165" s="100"/>
      <c r="B165" s="18"/>
      <c r="C165" s="86"/>
      <c r="D165" s="86"/>
      <c r="E165" s="71" t="s">
        <v>447</v>
      </c>
      <c r="F165" s="72"/>
      <c r="G165" s="89"/>
      <c r="H165" s="63">
        <f t="shared" si="2"/>
        <v>0</v>
      </c>
      <c r="I165" s="63"/>
      <c r="J165" s="63"/>
    </row>
    <row r="166" spans="1:10" ht="15" hidden="1">
      <c r="A166" s="100">
        <v>2120</v>
      </c>
      <c r="B166" s="18" t="s">
        <v>349</v>
      </c>
      <c r="C166" s="86">
        <v>2</v>
      </c>
      <c r="D166" s="86">
        <v>0</v>
      </c>
      <c r="E166" s="73" t="s">
        <v>1272</v>
      </c>
      <c r="F166" s="74" t="s">
        <v>1273</v>
      </c>
      <c r="G166" s="92"/>
      <c r="H166" s="63">
        <f t="shared" si="2"/>
        <v>0</v>
      </c>
      <c r="I166" s="63"/>
      <c r="J166" s="63"/>
    </row>
    <row r="167" spans="1:10" s="48" customFormat="1" ht="10.5" customHeight="1" hidden="1">
      <c r="A167" s="100"/>
      <c r="B167" s="18"/>
      <c r="C167" s="86"/>
      <c r="D167" s="86"/>
      <c r="E167" s="71" t="s">
        <v>843</v>
      </c>
      <c r="F167" s="73"/>
      <c r="G167" s="90"/>
      <c r="H167" s="63">
        <f t="shared" si="2"/>
        <v>0</v>
      </c>
      <c r="I167" s="63"/>
      <c r="J167" s="63"/>
    </row>
    <row r="168" spans="1:10" ht="16.5" customHeight="1" hidden="1">
      <c r="A168" s="100">
        <v>2121</v>
      </c>
      <c r="B168" s="18" t="s">
        <v>349</v>
      </c>
      <c r="C168" s="86">
        <v>2</v>
      </c>
      <c r="D168" s="86">
        <v>1</v>
      </c>
      <c r="E168" s="75" t="s">
        <v>632</v>
      </c>
      <c r="F168" s="72" t="s">
        <v>1274</v>
      </c>
      <c r="G168" s="89"/>
      <c r="H168" s="63">
        <f t="shared" si="2"/>
        <v>0</v>
      </c>
      <c r="I168" s="63"/>
      <c r="J168" s="63"/>
    </row>
    <row r="169" spans="1:10" ht="38.25" hidden="1">
      <c r="A169" s="100"/>
      <c r="B169" s="18"/>
      <c r="C169" s="86"/>
      <c r="D169" s="86"/>
      <c r="E169" s="71" t="s">
        <v>446</v>
      </c>
      <c r="F169" s="72"/>
      <c r="G169" s="89"/>
      <c r="H169" s="63">
        <f t="shared" si="2"/>
        <v>0</v>
      </c>
      <c r="I169" s="63"/>
      <c r="J169" s="63"/>
    </row>
    <row r="170" spans="1:10" ht="1.5" customHeight="1" hidden="1">
      <c r="A170" s="100"/>
      <c r="B170" s="18"/>
      <c r="C170" s="86"/>
      <c r="D170" s="86"/>
      <c r="E170" s="71" t="s">
        <v>447</v>
      </c>
      <c r="F170" s="72"/>
      <c r="G170" s="89"/>
      <c r="H170" s="63">
        <f t="shared" si="2"/>
        <v>0</v>
      </c>
      <c r="I170" s="63"/>
      <c r="J170" s="63"/>
    </row>
    <row r="171" spans="1:10" ht="15" hidden="1">
      <c r="A171" s="100"/>
      <c r="B171" s="18"/>
      <c r="C171" s="86"/>
      <c r="D171" s="86"/>
      <c r="E171" s="71" t="s">
        <v>447</v>
      </c>
      <c r="F171" s="72"/>
      <c r="G171" s="89"/>
      <c r="H171" s="63">
        <f t="shared" si="2"/>
        <v>0</v>
      </c>
      <c r="I171" s="63"/>
      <c r="J171" s="63"/>
    </row>
    <row r="172" spans="1:10" ht="25.5" hidden="1">
      <c r="A172" s="100">
        <v>2122</v>
      </c>
      <c r="B172" s="18" t="s">
        <v>349</v>
      </c>
      <c r="C172" s="86">
        <v>2</v>
      </c>
      <c r="D172" s="86">
        <v>2</v>
      </c>
      <c r="E172" s="71" t="s">
        <v>1275</v>
      </c>
      <c r="F172" s="72" t="s">
        <v>1276</v>
      </c>
      <c r="G172" s="89"/>
      <c r="H172" s="63">
        <f t="shared" si="2"/>
        <v>0</v>
      </c>
      <c r="I172" s="63"/>
      <c r="J172" s="63"/>
    </row>
    <row r="173" spans="1:10" ht="38.25" hidden="1">
      <c r="A173" s="100"/>
      <c r="B173" s="18"/>
      <c r="C173" s="86"/>
      <c r="D173" s="86"/>
      <c r="E173" s="71" t="s">
        <v>446</v>
      </c>
      <c r="F173" s="72"/>
      <c r="G173" s="89"/>
      <c r="H173" s="63">
        <f t="shared" si="2"/>
        <v>0</v>
      </c>
      <c r="I173" s="63"/>
      <c r="J173" s="63"/>
    </row>
    <row r="174" spans="1:10" ht="0.75" customHeight="1" hidden="1">
      <c r="A174" s="100"/>
      <c r="B174" s="18"/>
      <c r="C174" s="86"/>
      <c r="D174" s="86"/>
      <c r="E174" s="71" t="s">
        <v>447</v>
      </c>
      <c r="F174" s="72"/>
      <c r="G174" s="89"/>
      <c r="H174" s="63">
        <f t="shared" si="2"/>
        <v>0</v>
      </c>
      <c r="I174" s="63"/>
      <c r="J174" s="63"/>
    </row>
    <row r="175" spans="1:10" ht="15" hidden="1">
      <c r="A175" s="100"/>
      <c r="B175" s="18"/>
      <c r="C175" s="86"/>
      <c r="D175" s="86"/>
      <c r="E175" s="71" t="s">
        <v>447</v>
      </c>
      <c r="F175" s="72"/>
      <c r="G175" s="89"/>
      <c r="H175" s="63">
        <f t="shared" si="2"/>
        <v>0</v>
      </c>
      <c r="I175" s="63"/>
      <c r="J175" s="63"/>
    </row>
    <row r="176" spans="1:10" ht="14.25" customHeight="1">
      <c r="A176" s="100">
        <v>2130</v>
      </c>
      <c r="B176" s="18" t="s">
        <v>349</v>
      </c>
      <c r="C176" s="86">
        <v>3</v>
      </c>
      <c r="D176" s="86">
        <v>0</v>
      </c>
      <c r="E176" s="73" t="s">
        <v>1277</v>
      </c>
      <c r="F176" s="76" t="s">
        <v>530</v>
      </c>
      <c r="G176" s="93"/>
      <c r="H176" s="63" t="e">
        <f t="shared" si="2"/>
        <v>#REF!</v>
      </c>
      <c r="I176" s="63" t="e">
        <f>I178+I182+I186</f>
        <v>#REF!</v>
      </c>
      <c r="J176" s="63"/>
    </row>
    <row r="177" spans="1:10" s="48" customFormat="1" ht="12.75" customHeight="1">
      <c r="A177" s="100"/>
      <c r="B177" s="18"/>
      <c r="C177" s="86"/>
      <c r="D177" s="86"/>
      <c r="E177" s="71" t="s">
        <v>843</v>
      </c>
      <c r="F177" s="73"/>
      <c r="G177" s="90"/>
      <c r="H177" s="63"/>
      <c r="I177" s="63"/>
      <c r="J177" s="63"/>
    </row>
    <row r="178" spans="1:10" ht="0.75" customHeight="1" hidden="1">
      <c r="A178" s="100">
        <v>2131</v>
      </c>
      <c r="B178" s="18" t="s">
        <v>349</v>
      </c>
      <c r="C178" s="86">
        <v>3</v>
      </c>
      <c r="D178" s="86">
        <v>1</v>
      </c>
      <c r="E178" s="71" t="s">
        <v>531</v>
      </c>
      <c r="F178" s="72" t="s">
        <v>340</v>
      </c>
      <c r="G178" s="89"/>
      <c r="H178" s="63">
        <f t="shared" si="2"/>
        <v>0</v>
      </c>
      <c r="I178" s="63"/>
      <c r="J178" s="63"/>
    </row>
    <row r="179" spans="1:10" ht="16.5" customHeight="1" hidden="1">
      <c r="A179" s="100"/>
      <c r="B179" s="18"/>
      <c r="C179" s="86"/>
      <c r="D179" s="86"/>
      <c r="E179" s="71" t="s">
        <v>446</v>
      </c>
      <c r="F179" s="72"/>
      <c r="G179" s="89"/>
      <c r="H179" s="63">
        <f t="shared" si="2"/>
        <v>0</v>
      </c>
      <c r="I179" s="63"/>
      <c r="J179" s="63"/>
    </row>
    <row r="180" spans="1:10" ht="16.5" customHeight="1" hidden="1">
      <c r="A180" s="100"/>
      <c r="B180" s="18"/>
      <c r="C180" s="86"/>
      <c r="D180" s="86"/>
      <c r="E180" s="71" t="s">
        <v>447</v>
      </c>
      <c r="F180" s="72"/>
      <c r="G180" s="89"/>
      <c r="H180" s="63">
        <f t="shared" si="2"/>
        <v>0</v>
      </c>
      <c r="I180" s="63"/>
      <c r="J180" s="63"/>
    </row>
    <row r="181" spans="1:10" ht="16.5" customHeight="1" hidden="1">
      <c r="A181" s="100"/>
      <c r="B181" s="18"/>
      <c r="C181" s="86"/>
      <c r="D181" s="86"/>
      <c r="E181" s="71" t="s">
        <v>447</v>
      </c>
      <c r="F181" s="72"/>
      <c r="G181" s="89"/>
      <c r="H181" s="63">
        <f t="shared" si="2"/>
        <v>0</v>
      </c>
      <c r="I181" s="63"/>
      <c r="J181" s="63"/>
    </row>
    <row r="182" spans="1:10" ht="16.5" customHeight="1" hidden="1">
      <c r="A182" s="100">
        <v>2132</v>
      </c>
      <c r="B182" s="18" t="s">
        <v>349</v>
      </c>
      <c r="C182" s="86">
        <v>3</v>
      </c>
      <c r="D182" s="86">
        <v>2</v>
      </c>
      <c r="E182" s="71" t="s">
        <v>806</v>
      </c>
      <c r="F182" s="72" t="s">
        <v>807</v>
      </c>
      <c r="G182" s="89"/>
      <c r="H182" s="63">
        <f t="shared" si="2"/>
        <v>0</v>
      </c>
      <c r="I182" s="63"/>
      <c r="J182" s="63"/>
    </row>
    <row r="183" spans="1:10" ht="1.5" customHeight="1" hidden="1">
      <c r="A183" s="100"/>
      <c r="B183" s="18"/>
      <c r="C183" s="86"/>
      <c r="D183" s="86"/>
      <c r="E183" s="71" t="s">
        <v>446</v>
      </c>
      <c r="F183" s="72"/>
      <c r="G183" s="89"/>
      <c r="H183" s="63">
        <f t="shared" si="2"/>
        <v>0</v>
      </c>
      <c r="I183" s="63"/>
      <c r="J183" s="63"/>
    </row>
    <row r="184" spans="1:10" ht="16.5" customHeight="1" hidden="1">
      <c r="A184" s="100"/>
      <c r="B184" s="18"/>
      <c r="C184" s="86"/>
      <c r="D184" s="86"/>
      <c r="E184" s="71" t="s">
        <v>447</v>
      </c>
      <c r="F184" s="72"/>
      <c r="G184" s="89"/>
      <c r="H184" s="63">
        <f t="shared" si="2"/>
        <v>0</v>
      </c>
      <c r="I184" s="63"/>
      <c r="J184" s="63"/>
    </row>
    <row r="185" spans="1:10" ht="10.5" customHeight="1" hidden="1">
      <c r="A185" s="100"/>
      <c r="B185" s="18"/>
      <c r="C185" s="86"/>
      <c r="D185" s="86"/>
      <c r="E185" s="71" t="s">
        <v>447</v>
      </c>
      <c r="F185" s="72"/>
      <c r="G185" s="89"/>
      <c r="H185" s="63">
        <f t="shared" si="2"/>
        <v>0</v>
      </c>
      <c r="I185" s="63"/>
      <c r="J185" s="63"/>
    </row>
    <row r="186" spans="1:10" ht="14.25" customHeight="1">
      <c r="A186" s="100">
        <v>2133</v>
      </c>
      <c r="B186" s="18" t="s">
        <v>349</v>
      </c>
      <c r="C186" s="86">
        <v>3</v>
      </c>
      <c r="D186" s="86">
        <v>3</v>
      </c>
      <c r="E186" s="71" t="s">
        <v>808</v>
      </c>
      <c r="F186" s="72" t="s">
        <v>809</v>
      </c>
      <c r="G186" s="89"/>
      <c r="H186" s="63" t="e">
        <f t="shared" si="2"/>
        <v>#REF!</v>
      </c>
      <c r="I186" s="63" t="e">
        <f>I195+I208</f>
        <v>#REF!</v>
      </c>
      <c r="J186" s="63"/>
    </row>
    <row r="187" spans="1:10" ht="0.75" customHeight="1" hidden="1">
      <c r="A187" s="100"/>
      <c r="B187" s="18"/>
      <c r="C187" s="86"/>
      <c r="D187" s="86"/>
      <c r="E187" s="71" t="s">
        <v>446</v>
      </c>
      <c r="F187" s="72"/>
      <c r="G187" s="89"/>
      <c r="H187" s="63">
        <f t="shared" si="2"/>
        <v>0</v>
      </c>
      <c r="I187" s="63"/>
      <c r="J187" s="63"/>
    </row>
    <row r="188" spans="1:10" ht="16.5" customHeight="1" hidden="1">
      <c r="A188" s="100"/>
      <c r="B188" s="18"/>
      <c r="C188" s="86"/>
      <c r="D188" s="86"/>
      <c r="E188" s="20" t="s">
        <v>1282</v>
      </c>
      <c r="F188" s="76"/>
      <c r="G188" s="98" t="s">
        <v>301</v>
      </c>
      <c r="H188" s="63">
        <f t="shared" si="2"/>
        <v>0</v>
      </c>
      <c r="I188" s="63"/>
      <c r="J188" s="63"/>
    </row>
    <row r="189" spans="1:10" ht="24.75" customHeight="1" hidden="1">
      <c r="A189" s="100"/>
      <c r="B189" s="18"/>
      <c r="C189" s="86"/>
      <c r="D189" s="86"/>
      <c r="E189" s="20" t="s">
        <v>570</v>
      </c>
      <c r="F189" s="76"/>
      <c r="G189" s="30" t="s">
        <v>1004</v>
      </c>
      <c r="H189" s="63">
        <f aca="true" t="shared" si="3" ref="H189:H208">I189+J189</f>
        <v>0</v>
      </c>
      <c r="I189" s="63"/>
      <c r="J189" s="63"/>
    </row>
    <row r="190" spans="1:10" ht="16.5" customHeight="1" hidden="1">
      <c r="A190" s="100"/>
      <c r="B190" s="18"/>
      <c r="C190" s="86"/>
      <c r="D190" s="86"/>
      <c r="E190" s="20" t="s">
        <v>398</v>
      </c>
      <c r="F190" s="76"/>
      <c r="G190" s="93">
        <v>421200</v>
      </c>
      <c r="H190" s="63">
        <f t="shared" si="3"/>
        <v>0</v>
      </c>
      <c r="I190" s="63"/>
      <c r="J190" s="63"/>
    </row>
    <row r="191" spans="1:10" ht="15" customHeight="1" hidden="1">
      <c r="A191" s="100"/>
      <c r="B191" s="18"/>
      <c r="C191" s="86"/>
      <c r="D191" s="86"/>
      <c r="E191" s="20" t="s">
        <v>597</v>
      </c>
      <c r="F191" s="76"/>
      <c r="G191" s="93">
        <v>421400</v>
      </c>
      <c r="H191" s="63">
        <f t="shared" si="3"/>
        <v>0</v>
      </c>
      <c r="I191" s="63"/>
      <c r="J191" s="63"/>
    </row>
    <row r="192" spans="1:10" ht="15" customHeight="1" hidden="1">
      <c r="A192" s="100"/>
      <c r="B192" s="18"/>
      <c r="C192" s="86"/>
      <c r="D192" s="86"/>
      <c r="E192" s="20" t="s">
        <v>601</v>
      </c>
      <c r="F192" s="76"/>
      <c r="G192" s="93">
        <v>422100</v>
      </c>
      <c r="H192" s="63">
        <f>I192+J192</f>
        <v>0</v>
      </c>
      <c r="I192" s="63"/>
      <c r="J192" s="63"/>
    </row>
    <row r="193" spans="1:10" ht="15" customHeight="1" hidden="1">
      <c r="A193" s="100"/>
      <c r="B193" s="18"/>
      <c r="C193" s="86"/>
      <c r="D193" s="86"/>
      <c r="E193" s="20" t="s">
        <v>450</v>
      </c>
      <c r="F193" s="76"/>
      <c r="G193" s="93">
        <v>426100</v>
      </c>
      <c r="H193" s="63">
        <f>I193+J193</f>
        <v>0</v>
      </c>
      <c r="I193" s="63"/>
      <c r="J193" s="63"/>
    </row>
    <row r="194" spans="1:10" ht="14.25" customHeight="1" hidden="1">
      <c r="A194" s="100"/>
      <c r="B194" s="18"/>
      <c r="C194" s="86"/>
      <c r="D194" s="86"/>
      <c r="E194" s="24" t="s">
        <v>1038</v>
      </c>
      <c r="F194" s="76"/>
      <c r="G194" s="93">
        <v>426700</v>
      </c>
      <c r="H194" s="63">
        <f>I194+J194</f>
        <v>0</v>
      </c>
      <c r="I194" s="63"/>
      <c r="J194" s="63"/>
    </row>
    <row r="195" spans="1:10" ht="13.5" customHeight="1" hidden="1">
      <c r="A195" s="100"/>
      <c r="B195" s="18"/>
      <c r="C195" s="86"/>
      <c r="D195" s="86"/>
      <c r="E195" s="20" t="s">
        <v>1135</v>
      </c>
      <c r="F195" s="76"/>
      <c r="G195" s="93">
        <v>423200</v>
      </c>
      <c r="H195" s="63" t="e">
        <f t="shared" si="3"/>
        <v>#REF!</v>
      </c>
      <c r="I195" s="63" t="e">
        <f>#REF!</f>
        <v>#REF!</v>
      </c>
      <c r="J195" s="63"/>
    </row>
    <row r="196" spans="1:10" ht="16.5" customHeight="1" hidden="1">
      <c r="A196" s="100">
        <v>2140</v>
      </c>
      <c r="B196" s="18" t="s">
        <v>349</v>
      </c>
      <c r="C196" s="86">
        <v>4</v>
      </c>
      <c r="D196" s="86">
        <v>0</v>
      </c>
      <c r="E196" s="71" t="s">
        <v>810</v>
      </c>
      <c r="F196" s="73" t="s">
        <v>811</v>
      </c>
      <c r="G196" s="93">
        <v>423200</v>
      </c>
      <c r="H196" s="63">
        <f t="shared" si="3"/>
        <v>0</v>
      </c>
      <c r="I196" s="63"/>
      <c r="J196" s="63"/>
    </row>
    <row r="197" spans="1:10" s="48" customFormat="1" ht="0.75" customHeight="1" hidden="1">
      <c r="A197" s="100"/>
      <c r="B197" s="18"/>
      <c r="C197" s="86"/>
      <c r="D197" s="86"/>
      <c r="E197" s="71" t="s">
        <v>843</v>
      </c>
      <c r="F197" s="73"/>
      <c r="G197" s="93">
        <v>423200</v>
      </c>
      <c r="H197" s="63">
        <f t="shared" si="3"/>
        <v>0</v>
      </c>
      <c r="I197" s="63"/>
      <c r="J197" s="63"/>
    </row>
    <row r="198" spans="1:10" ht="15" hidden="1">
      <c r="A198" s="100">
        <v>2141</v>
      </c>
      <c r="B198" s="18" t="s">
        <v>349</v>
      </c>
      <c r="C198" s="86">
        <v>4</v>
      </c>
      <c r="D198" s="86">
        <v>1</v>
      </c>
      <c r="E198" s="71" t="s">
        <v>812</v>
      </c>
      <c r="F198" s="21" t="s">
        <v>813</v>
      </c>
      <c r="G198" s="93">
        <v>423200</v>
      </c>
      <c r="H198" s="63">
        <f t="shared" si="3"/>
        <v>0</v>
      </c>
      <c r="I198" s="63"/>
      <c r="J198" s="63"/>
    </row>
    <row r="199" spans="1:10" ht="38.25" hidden="1">
      <c r="A199" s="100"/>
      <c r="B199" s="18"/>
      <c r="C199" s="86"/>
      <c r="D199" s="86"/>
      <c r="E199" s="71" t="s">
        <v>446</v>
      </c>
      <c r="F199" s="72"/>
      <c r="G199" s="93">
        <v>423200</v>
      </c>
      <c r="H199" s="63">
        <f t="shared" si="3"/>
        <v>0</v>
      </c>
      <c r="I199" s="63"/>
      <c r="J199" s="63"/>
    </row>
    <row r="200" spans="1:10" ht="0.75" customHeight="1" hidden="1">
      <c r="A200" s="100"/>
      <c r="B200" s="18"/>
      <c r="C200" s="86"/>
      <c r="D200" s="86"/>
      <c r="E200" s="71" t="s">
        <v>447</v>
      </c>
      <c r="F200" s="72"/>
      <c r="G200" s="93">
        <v>423200</v>
      </c>
      <c r="H200" s="63">
        <f t="shared" si="3"/>
        <v>0</v>
      </c>
      <c r="I200" s="63"/>
      <c r="J200" s="63"/>
    </row>
    <row r="201" spans="1:10" ht="15" hidden="1">
      <c r="A201" s="100"/>
      <c r="B201" s="18"/>
      <c r="C201" s="86"/>
      <c r="D201" s="86"/>
      <c r="E201" s="71" t="s">
        <v>447</v>
      </c>
      <c r="F201" s="72"/>
      <c r="G201" s="93">
        <v>423200</v>
      </c>
      <c r="H201" s="63">
        <f t="shared" si="3"/>
        <v>0</v>
      </c>
      <c r="I201" s="63"/>
      <c r="J201" s="63"/>
    </row>
    <row r="202" spans="1:10" ht="26.25" customHeight="1" hidden="1">
      <c r="A202" s="100">
        <v>2150</v>
      </c>
      <c r="B202" s="18" t="s">
        <v>349</v>
      </c>
      <c r="C202" s="86">
        <v>5</v>
      </c>
      <c r="D202" s="86">
        <v>0</v>
      </c>
      <c r="E202" s="71" t="s">
        <v>814</v>
      </c>
      <c r="F202" s="73" t="s">
        <v>815</v>
      </c>
      <c r="G202" s="93">
        <v>423200</v>
      </c>
      <c r="H202" s="63">
        <f t="shared" si="3"/>
        <v>0</v>
      </c>
      <c r="I202" s="63"/>
      <c r="J202" s="63"/>
    </row>
    <row r="203" spans="1:10" s="48" customFormat="1" ht="1.5" customHeight="1" hidden="1">
      <c r="A203" s="100"/>
      <c r="B203" s="18"/>
      <c r="C203" s="86"/>
      <c r="D203" s="86"/>
      <c r="E203" s="71" t="s">
        <v>843</v>
      </c>
      <c r="F203" s="73"/>
      <c r="G203" s="93">
        <v>423200</v>
      </c>
      <c r="H203" s="63">
        <f t="shared" si="3"/>
        <v>0</v>
      </c>
      <c r="I203" s="63"/>
      <c r="J203" s="63"/>
    </row>
    <row r="204" spans="1:10" ht="25.5" hidden="1">
      <c r="A204" s="100">
        <v>2151</v>
      </c>
      <c r="B204" s="18" t="s">
        <v>349</v>
      </c>
      <c r="C204" s="86">
        <v>5</v>
      </c>
      <c r="D204" s="86">
        <v>1</v>
      </c>
      <c r="E204" s="71" t="s">
        <v>816</v>
      </c>
      <c r="F204" s="21" t="s">
        <v>817</v>
      </c>
      <c r="G204" s="93">
        <v>423200</v>
      </c>
      <c r="H204" s="63">
        <f t="shared" si="3"/>
        <v>0</v>
      </c>
      <c r="I204" s="63"/>
      <c r="J204" s="63"/>
    </row>
    <row r="205" spans="1:10" ht="38.25" hidden="1">
      <c r="A205" s="100"/>
      <c r="B205" s="18"/>
      <c r="C205" s="86"/>
      <c r="D205" s="86"/>
      <c r="E205" s="71" t="s">
        <v>446</v>
      </c>
      <c r="F205" s="72"/>
      <c r="G205" s="93">
        <v>423200</v>
      </c>
      <c r="H205" s="63">
        <f t="shared" si="3"/>
        <v>0</v>
      </c>
      <c r="I205" s="63"/>
      <c r="J205" s="63"/>
    </row>
    <row r="206" spans="1:10" ht="1.5" customHeight="1" hidden="1">
      <c r="A206" s="100"/>
      <c r="B206" s="18"/>
      <c r="C206" s="86"/>
      <c r="D206" s="86"/>
      <c r="E206" s="71" t="s">
        <v>447</v>
      </c>
      <c r="F206" s="72"/>
      <c r="G206" s="93">
        <v>423200</v>
      </c>
      <c r="H206" s="63">
        <f t="shared" si="3"/>
        <v>0</v>
      </c>
      <c r="I206" s="63"/>
      <c r="J206" s="63"/>
    </row>
    <row r="207" spans="1:10" ht="15" hidden="1">
      <c r="A207" s="100"/>
      <c r="B207" s="18"/>
      <c r="C207" s="86"/>
      <c r="D207" s="86"/>
      <c r="E207" s="71" t="s">
        <v>447</v>
      </c>
      <c r="F207" s="72"/>
      <c r="G207" s="93">
        <v>423200</v>
      </c>
      <c r="H207" s="63">
        <f t="shared" si="3"/>
        <v>0</v>
      </c>
      <c r="I207" s="63"/>
      <c r="J207" s="63"/>
    </row>
    <row r="208" spans="1:10" ht="14.25" customHeight="1">
      <c r="A208" s="100"/>
      <c r="B208" s="18"/>
      <c r="C208" s="86"/>
      <c r="D208" s="86"/>
      <c r="E208" s="20" t="s">
        <v>1141</v>
      </c>
      <c r="F208" s="72"/>
      <c r="G208" s="93">
        <v>423900</v>
      </c>
      <c r="H208" s="63" t="e">
        <f t="shared" si="3"/>
        <v>#REF!</v>
      </c>
      <c r="I208" s="63" t="e">
        <f>#REF!</f>
        <v>#REF!</v>
      </c>
      <c r="J208" s="63"/>
    </row>
    <row r="209" spans="1:10" ht="27" customHeight="1">
      <c r="A209" s="100">
        <v>2160</v>
      </c>
      <c r="B209" s="18" t="s">
        <v>349</v>
      </c>
      <c r="C209" s="86">
        <v>6</v>
      </c>
      <c r="D209" s="86">
        <v>0</v>
      </c>
      <c r="E209" s="71" t="s">
        <v>819</v>
      </c>
      <c r="F209" s="73" t="s">
        <v>818</v>
      </c>
      <c r="G209" s="90"/>
      <c r="H209" s="63" t="e">
        <f t="shared" si="2"/>
        <v>#REF!</v>
      </c>
      <c r="I209" s="63" t="e">
        <f>I211</f>
        <v>#REF!</v>
      </c>
      <c r="J209" s="63" t="e">
        <f>#REF!+#REF!</f>
        <v>#REF!</v>
      </c>
    </row>
    <row r="210" spans="1:10" s="48" customFormat="1" ht="12.75" customHeight="1">
      <c r="A210" s="100"/>
      <c r="B210" s="18"/>
      <c r="C210" s="86"/>
      <c r="D210" s="86"/>
      <c r="E210" s="71" t="s">
        <v>843</v>
      </c>
      <c r="F210" s="73"/>
      <c r="G210" s="90"/>
      <c r="H210" s="63"/>
      <c r="I210" s="63"/>
      <c r="J210" s="63"/>
    </row>
    <row r="211" spans="1:10" ht="27" customHeight="1">
      <c r="A211" s="100">
        <v>2161</v>
      </c>
      <c r="B211" s="18" t="s">
        <v>349</v>
      </c>
      <c r="C211" s="86">
        <v>6</v>
      </c>
      <c r="D211" s="86">
        <v>1</v>
      </c>
      <c r="E211" s="71" t="s">
        <v>819</v>
      </c>
      <c r="F211" s="72" t="s">
        <v>820</v>
      </c>
      <c r="G211" s="89"/>
      <c r="H211" s="63" t="e">
        <f t="shared" si="2"/>
        <v>#REF!</v>
      </c>
      <c r="I211" s="63" t="e">
        <f>#REF!</f>
        <v>#REF!</v>
      </c>
      <c r="J211" s="63" t="e">
        <f>#REF!</f>
        <v>#REF!</v>
      </c>
    </row>
    <row r="212" spans="1:10" ht="0.75" customHeight="1" hidden="1">
      <c r="A212" s="100"/>
      <c r="B212" s="18"/>
      <c r="C212" s="86"/>
      <c r="D212" s="86"/>
      <c r="E212" s="71" t="s">
        <v>446</v>
      </c>
      <c r="F212" s="72"/>
      <c r="G212" s="89"/>
      <c r="H212" s="63"/>
      <c r="I212" s="63"/>
      <c r="J212" s="63"/>
    </row>
    <row r="213" spans="1:10" ht="14.25" customHeight="1" hidden="1">
      <c r="A213" s="100"/>
      <c r="B213" s="18"/>
      <c r="C213" s="86"/>
      <c r="D213" s="86"/>
      <c r="E213" s="20" t="s">
        <v>1137</v>
      </c>
      <c r="F213" s="30" t="s">
        <v>1247</v>
      </c>
      <c r="G213" s="30" t="s">
        <v>1247</v>
      </c>
      <c r="H213" s="63" t="e">
        <f>I213+J213</f>
        <v>#REF!</v>
      </c>
      <c r="I213" s="63" t="e">
        <f>#REF!</f>
        <v>#REF!</v>
      </c>
      <c r="J213" s="63"/>
    </row>
    <row r="214" spans="1:10" ht="13.5" customHeight="1">
      <c r="A214" s="100"/>
      <c r="B214" s="18"/>
      <c r="C214" s="86"/>
      <c r="D214" s="86"/>
      <c r="E214" s="20" t="s">
        <v>1142</v>
      </c>
      <c r="F214" s="76"/>
      <c r="G214" s="93">
        <v>424100</v>
      </c>
      <c r="H214" s="63" t="e">
        <f>I214+J214</f>
        <v>#REF!</v>
      </c>
      <c r="I214" s="63" t="e">
        <f>#REF!</f>
        <v>#REF!</v>
      </c>
      <c r="J214" s="63"/>
    </row>
    <row r="215" spans="1:10" ht="13.5" customHeight="1" hidden="1">
      <c r="A215" s="100"/>
      <c r="B215" s="18"/>
      <c r="C215" s="86"/>
      <c r="D215" s="86"/>
      <c r="E215" s="24" t="s">
        <v>1039</v>
      </c>
      <c r="F215" s="76"/>
      <c r="G215" s="93">
        <v>426900</v>
      </c>
      <c r="H215" s="63" t="e">
        <f aca="true" t="shared" si="4" ref="H215:H238">I215+J215</f>
        <v>#REF!</v>
      </c>
      <c r="I215" s="63" t="e">
        <f>#REF!</f>
        <v>#REF!</v>
      </c>
      <c r="J215" s="63"/>
    </row>
    <row r="216" spans="1:10" ht="13.5" customHeight="1" hidden="1">
      <c r="A216" s="100"/>
      <c r="B216" s="18"/>
      <c r="C216" s="86"/>
      <c r="D216" s="86"/>
      <c r="E216" s="24" t="s">
        <v>964</v>
      </c>
      <c r="F216" s="76"/>
      <c r="G216" s="93">
        <v>482300</v>
      </c>
      <c r="H216" s="63" t="e">
        <f t="shared" si="4"/>
        <v>#REF!</v>
      </c>
      <c r="I216" s="63" t="e">
        <f>#REF!</f>
        <v>#REF!</v>
      </c>
      <c r="J216" s="63"/>
    </row>
    <row r="217" spans="1:10" ht="13.5" customHeight="1" hidden="1">
      <c r="A217" s="100"/>
      <c r="B217" s="18"/>
      <c r="C217" s="86"/>
      <c r="D217" s="86"/>
      <c r="E217" s="24" t="s">
        <v>397</v>
      </c>
      <c r="F217" s="76"/>
      <c r="G217" s="93">
        <v>512900</v>
      </c>
      <c r="H217" s="63" t="e">
        <f t="shared" si="4"/>
        <v>#REF!</v>
      </c>
      <c r="I217" s="63"/>
      <c r="J217" s="63" t="e">
        <f>#REF!</f>
        <v>#REF!</v>
      </c>
    </row>
    <row r="218" spans="1:10" ht="13.5" customHeight="1" hidden="1">
      <c r="A218" s="100"/>
      <c r="B218" s="18"/>
      <c r="C218" s="86"/>
      <c r="D218" s="86"/>
      <c r="E218" s="22" t="s">
        <v>761</v>
      </c>
      <c r="F218" s="72"/>
      <c r="G218" s="35" t="s">
        <v>381</v>
      </c>
      <c r="H218" s="63" t="e">
        <f t="shared" si="4"/>
        <v>#REF!</v>
      </c>
      <c r="I218" s="63"/>
      <c r="J218" s="63" t="e">
        <f>#REF!</f>
        <v>#REF!</v>
      </c>
    </row>
    <row r="219" spans="1:10" ht="13.5" customHeight="1" hidden="1">
      <c r="A219" s="100"/>
      <c r="B219" s="18"/>
      <c r="C219" s="86"/>
      <c r="D219" s="86"/>
      <c r="E219" s="22" t="s">
        <v>394</v>
      </c>
      <c r="F219" s="36" t="s">
        <v>1256</v>
      </c>
      <c r="G219" s="89">
        <v>511200</v>
      </c>
      <c r="H219" s="63" t="e">
        <f t="shared" si="4"/>
        <v>#REF!</v>
      </c>
      <c r="I219" s="63"/>
      <c r="J219" s="63" t="e">
        <f>#REF!</f>
        <v>#REF!</v>
      </c>
    </row>
    <row r="220" spans="1:10" ht="13.5" customHeight="1" hidden="1">
      <c r="A220" s="100">
        <v>2170</v>
      </c>
      <c r="B220" s="18" t="s">
        <v>349</v>
      </c>
      <c r="C220" s="86">
        <v>7</v>
      </c>
      <c r="D220" s="86">
        <v>0</v>
      </c>
      <c r="E220" s="71" t="s">
        <v>1010</v>
      </c>
      <c r="F220" s="72"/>
      <c r="G220" s="89"/>
      <c r="H220" s="63">
        <f t="shared" si="4"/>
        <v>0</v>
      </c>
      <c r="I220" s="63"/>
      <c r="J220" s="63"/>
    </row>
    <row r="221" spans="1:10" s="48" customFormat="1" ht="13.5" customHeight="1" hidden="1">
      <c r="A221" s="100"/>
      <c r="B221" s="18"/>
      <c r="C221" s="86"/>
      <c r="D221" s="86"/>
      <c r="E221" s="71" t="s">
        <v>843</v>
      </c>
      <c r="F221" s="73"/>
      <c r="G221" s="90"/>
      <c r="H221" s="63">
        <f t="shared" si="4"/>
        <v>0</v>
      </c>
      <c r="I221" s="63"/>
      <c r="J221" s="63"/>
    </row>
    <row r="222" spans="1:10" ht="15" hidden="1">
      <c r="A222" s="100">
        <v>2171</v>
      </c>
      <c r="B222" s="18" t="s">
        <v>349</v>
      </c>
      <c r="C222" s="86">
        <v>7</v>
      </c>
      <c r="D222" s="86">
        <v>1</v>
      </c>
      <c r="E222" s="71" t="s">
        <v>1010</v>
      </c>
      <c r="F222" s="72"/>
      <c r="G222" s="89"/>
      <c r="H222" s="63">
        <f t="shared" si="4"/>
        <v>0</v>
      </c>
      <c r="I222" s="63"/>
      <c r="J222" s="63"/>
    </row>
    <row r="223" spans="1:10" ht="38.25" hidden="1">
      <c r="A223" s="100"/>
      <c r="B223" s="18"/>
      <c r="C223" s="86"/>
      <c r="D223" s="86"/>
      <c r="E223" s="71" t="s">
        <v>446</v>
      </c>
      <c r="F223" s="72"/>
      <c r="G223" s="89"/>
      <c r="H223" s="63">
        <f t="shared" si="4"/>
        <v>0</v>
      </c>
      <c r="I223" s="63"/>
      <c r="J223" s="63"/>
    </row>
    <row r="224" spans="1:10" ht="13.5" customHeight="1" hidden="1">
      <c r="A224" s="100"/>
      <c r="B224" s="18"/>
      <c r="C224" s="86"/>
      <c r="D224" s="86"/>
      <c r="E224" s="71" t="s">
        <v>447</v>
      </c>
      <c r="F224" s="72"/>
      <c r="G224" s="89"/>
      <c r="H224" s="63">
        <f t="shared" si="4"/>
        <v>0</v>
      </c>
      <c r="I224" s="63"/>
      <c r="J224" s="63"/>
    </row>
    <row r="225" spans="1:10" ht="15" hidden="1">
      <c r="A225" s="100"/>
      <c r="B225" s="18"/>
      <c r="C225" s="86"/>
      <c r="D225" s="86"/>
      <c r="E225" s="71" t="s">
        <v>447</v>
      </c>
      <c r="F225" s="72"/>
      <c r="G225" s="89"/>
      <c r="H225" s="63">
        <f t="shared" si="4"/>
        <v>0</v>
      </c>
      <c r="I225" s="63"/>
      <c r="J225" s="63"/>
    </row>
    <row r="226" spans="1:10" ht="13.5" customHeight="1" hidden="1">
      <c r="A226" s="100">
        <v>2180</v>
      </c>
      <c r="B226" s="18" t="s">
        <v>349</v>
      </c>
      <c r="C226" s="86">
        <v>8</v>
      </c>
      <c r="D226" s="86">
        <v>0</v>
      </c>
      <c r="E226" s="71" t="s">
        <v>821</v>
      </c>
      <c r="F226" s="73" t="s">
        <v>822</v>
      </c>
      <c r="G226" s="90"/>
      <c r="H226" s="63">
        <f t="shared" si="4"/>
        <v>0</v>
      </c>
      <c r="I226" s="63"/>
      <c r="J226" s="63"/>
    </row>
    <row r="227" spans="1:10" s="48" customFormat="1" ht="13.5" customHeight="1" hidden="1">
      <c r="A227" s="100"/>
      <c r="B227" s="18"/>
      <c r="C227" s="86"/>
      <c r="D227" s="86"/>
      <c r="E227" s="71" t="s">
        <v>843</v>
      </c>
      <c r="F227" s="73"/>
      <c r="G227" s="90"/>
      <c r="H227" s="63">
        <f t="shared" si="4"/>
        <v>0</v>
      </c>
      <c r="I227" s="63"/>
      <c r="J227" s="63"/>
    </row>
    <row r="228" spans="1:10" ht="25.5" hidden="1">
      <c r="A228" s="100">
        <v>2181</v>
      </c>
      <c r="B228" s="18" t="s">
        <v>349</v>
      </c>
      <c r="C228" s="86">
        <v>8</v>
      </c>
      <c r="D228" s="86">
        <v>1</v>
      </c>
      <c r="E228" s="71" t="s">
        <v>821</v>
      </c>
      <c r="F228" s="21" t="s">
        <v>823</v>
      </c>
      <c r="G228" s="58"/>
      <c r="H228" s="63">
        <f t="shared" si="4"/>
        <v>0</v>
      </c>
      <c r="I228" s="63"/>
      <c r="J228" s="63"/>
    </row>
    <row r="229" spans="1:10" ht="15" hidden="1">
      <c r="A229" s="100"/>
      <c r="B229" s="18"/>
      <c r="C229" s="86"/>
      <c r="D229" s="86"/>
      <c r="E229" s="71" t="s">
        <v>843</v>
      </c>
      <c r="F229" s="21"/>
      <c r="G229" s="58"/>
      <c r="H229" s="63">
        <f t="shared" si="4"/>
        <v>0</v>
      </c>
      <c r="I229" s="63"/>
      <c r="J229" s="63"/>
    </row>
    <row r="230" spans="1:10" ht="15" hidden="1">
      <c r="A230" s="100">
        <v>2182</v>
      </c>
      <c r="B230" s="18" t="s">
        <v>349</v>
      </c>
      <c r="C230" s="86">
        <v>8</v>
      </c>
      <c r="D230" s="86">
        <v>1</v>
      </c>
      <c r="E230" s="71" t="s">
        <v>625</v>
      </c>
      <c r="F230" s="21"/>
      <c r="G230" s="58"/>
      <c r="H230" s="63">
        <f t="shared" si="4"/>
        <v>0</v>
      </c>
      <c r="I230" s="63"/>
      <c r="J230" s="63"/>
    </row>
    <row r="231" spans="1:10" ht="15" hidden="1">
      <c r="A231" s="100">
        <v>2183</v>
      </c>
      <c r="B231" s="18" t="s">
        <v>349</v>
      </c>
      <c r="C231" s="86">
        <v>8</v>
      </c>
      <c r="D231" s="86">
        <v>1</v>
      </c>
      <c r="E231" s="71" t="s">
        <v>626</v>
      </c>
      <c r="F231" s="21"/>
      <c r="G231" s="58"/>
      <c r="H231" s="63">
        <f t="shared" si="4"/>
        <v>0</v>
      </c>
      <c r="I231" s="63"/>
      <c r="J231" s="63"/>
    </row>
    <row r="232" spans="1:10" ht="25.5" hidden="1">
      <c r="A232" s="100">
        <v>2184</v>
      </c>
      <c r="B232" s="18" t="s">
        <v>349</v>
      </c>
      <c r="C232" s="86">
        <v>8</v>
      </c>
      <c r="D232" s="86">
        <v>1</v>
      </c>
      <c r="E232" s="71" t="s">
        <v>631</v>
      </c>
      <c r="F232" s="21"/>
      <c r="G232" s="58"/>
      <c r="H232" s="63">
        <f t="shared" si="4"/>
        <v>0</v>
      </c>
      <c r="I232" s="63"/>
      <c r="J232" s="63"/>
    </row>
    <row r="233" spans="1:10" ht="38.25" hidden="1">
      <c r="A233" s="100"/>
      <c r="B233" s="18"/>
      <c r="C233" s="86"/>
      <c r="D233" s="86"/>
      <c r="E233" s="71" t="s">
        <v>446</v>
      </c>
      <c r="F233" s="72"/>
      <c r="G233" s="89"/>
      <c r="H233" s="63">
        <f t="shared" si="4"/>
        <v>0</v>
      </c>
      <c r="I233" s="63"/>
      <c r="J233" s="63"/>
    </row>
    <row r="234" spans="1:10" ht="13.5" customHeight="1" hidden="1">
      <c r="A234" s="100"/>
      <c r="B234" s="18"/>
      <c r="C234" s="86"/>
      <c r="D234" s="86"/>
      <c r="E234" s="71" t="s">
        <v>447</v>
      </c>
      <c r="F234" s="72"/>
      <c r="G234" s="89"/>
      <c r="H234" s="63">
        <f t="shared" si="4"/>
        <v>0</v>
      </c>
      <c r="I234" s="63"/>
      <c r="J234" s="63"/>
    </row>
    <row r="235" spans="1:10" ht="15" hidden="1">
      <c r="A235" s="100"/>
      <c r="B235" s="18"/>
      <c r="C235" s="86"/>
      <c r="D235" s="86"/>
      <c r="E235" s="71" t="s">
        <v>447</v>
      </c>
      <c r="F235" s="72"/>
      <c r="G235" s="89"/>
      <c r="H235" s="63">
        <f t="shared" si="4"/>
        <v>0</v>
      </c>
      <c r="I235" s="63"/>
      <c r="J235" s="63"/>
    </row>
    <row r="236" spans="1:10" ht="13.5" customHeight="1" hidden="1">
      <c r="A236" s="100">
        <v>2185</v>
      </c>
      <c r="B236" s="18" t="s">
        <v>737</v>
      </c>
      <c r="C236" s="86">
        <v>8</v>
      </c>
      <c r="D236" s="86">
        <v>1</v>
      </c>
      <c r="E236" s="71"/>
      <c r="F236" s="21"/>
      <c r="G236" s="58"/>
      <c r="H236" s="63">
        <f t="shared" si="4"/>
        <v>0</v>
      </c>
      <c r="I236" s="63"/>
      <c r="J236" s="63"/>
    </row>
    <row r="237" spans="1:10" ht="13.5" customHeight="1" hidden="1">
      <c r="A237" s="100"/>
      <c r="B237" s="18"/>
      <c r="C237" s="86"/>
      <c r="D237" s="86"/>
      <c r="E237" s="24" t="s">
        <v>395</v>
      </c>
      <c r="F237" s="76"/>
      <c r="G237" s="30" t="s">
        <v>1257</v>
      </c>
      <c r="H237" s="63" t="e">
        <f t="shared" si="4"/>
        <v>#REF!</v>
      </c>
      <c r="I237" s="63"/>
      <c r="J237" s="63" t="e">
        <f>#REF!</f>
        <v>#REF!</v>
      </c>
    </row>
    <row r="238" spans="1:10" ht="13.5" customHeight="1">
      <c r="A238" s="100"/>
      <c r="B238" s="18"/>
      <c r="C238" s="86"/>
      <c r="D238" s="86"/>
      <c r="E238" s="24" t="s">
        <v>943</v>
      </c>
      <c r="F238" s="76"/>
      <c r="G238" s="94">
        <v>511200</v>
      </c>
      <c r="H238" s="63" t="e">
        <f t="shared" si="4"/>
        <v>#REF!</v>
      </c>
      <c r="I238" s="63"/>
      <c r="J238" s="63" t="e">
        <f>#REF!</f>
        <v>#REF!</v>
      </c>
    </row>
    <row r="239" spans="1:10" ht="14.25" customHeight="1">
      <c r="A239" s="100"/>
      <c r="B239" s="18"/>
      <c r="C239" s="86"/>
      <c r="D239" s="86"/>
      <c r="E239" s="24" t="s">
        <v>397</v>
      </c>
      <c r="F239" s="34" t="s">
        <v>1260</v>
      </c>
      <c r="G239" s="30" t="s">
        <v>641</v>
      </c>
      <c r="H239" s="63" t="e">
        <f>I239+J239</f>
        <v>#REF!</v>
      </c>
      <c r="I239" s="63"/>
      <c r="J239" s="63" t="e">
        <f>#REF!</f>
        <v>#REF!</v>
      </c>
    </row>
    <row r="240" spans="1:10" s="14" customFormat="1" ht="26.25" customHeight="1">
      <c r="A240" s="51">
        <v>2200</v>
      </c>
      <c r="B240" s="18" t="s">
        <v>350</v>
      </c>
      <c r="C240" s="86">
        <v>0</v>
      </c>
      <c r="D240" s="86">
        <v>0</v>
      </c>
      <c r="E240" s="62" t="s">
        <v>1355</v>
      </c>
      <c r="F240" s="17" t="s">
        <v>885</v>
      </c>
      <c r="G240" s="17"/>
      <c r="H240" s="63" t="e">
        <f aca="true" t="shared" si="5" ref="H240:H289">I240+J240</f>
        <v>#REF!</v>
      </c>
      <c r="I240" s="63" t="e">
        <f>I242+I248+I254+I260+I264</f>
        <v>#REF!</v>
      </c>
      <c r="J240" s="63">
        <f>J242+J248+J254+J260+J264</f>
        <v>0</v>
      </c>
    </row>
    <row r="241" spans="1:10" ht="12" customHeight="1" hidden="1">
      <c r="A241" s="100"/>
      <c r="B241" s="18"/>
      <c r="C241" s="86"/>
      <c r="D241" s="86"/>
      <c r="E241" s="71" t="s">
        <v>842</v>
      </c>
      <c r="F241" s="72"/>
      <c r="G241" s="89"/>
      <c r="H241" s="63"/>
      <c r="I241" s="63"/>
      <c r="J241" s="63"/>
    </row>
    <row r="242" spans="1:10" ht="15" hidden="1">
      <c r="A242" s="100">
        <v>2210</v>
      </c>
      <c r="B242" s="18" t="s">
        <v>350</v>
      </c>
      <c r="C242" s="86">
        <v>1</v>
      </c>
      <c r="D242" s="86">
        <v>0</v>
      </c>
      <c r="E242" s="71" t="s">
        <v>886</v>
      </c>
      <c r="F242" s="27" t="s">
        <v>887</v>
      </c>
      <c r="G242" s="94"/>
      <c r="H242" s="63">
        <f t="shared" si="5"/>
        <v>0</v>
      </c>
      <c r="I242" s="63"/>
      <c r="J242" s="63"/>
    </row>
    <row r="243" spans="1:10" s="48" customFormat="1" ht="0.75" customHeight="1" hidden="1">
      <c r="A243" s="100"/>
      <c r="B243" s="18"/>
      <c r="C243" s="86"/>
      <c r="D243" s="86"/>
      <c r="E243" s="71" t="s">
        <v>843</v>
      </c>
      <c r="F243" s="73"/>
      <c r="G243" s="90"/>
      <c r="H243" s="63">
        <f t="shared" si="5"/>
        <v>0</v>
      </c>
      <c r="I243" s="63"/>
      <c r="J243" s="63"/>
    </row>
    <row r="244" spans="1:10" ht="15" hidden="1">
      <c r="A244" s="100">
        <v>2211</v>
      </c>
      <c r="B244" s="18" t="s">
        <v>350</v>
      </c>
      <c r="C244" s="86">
        <v>1</v>
      </c>
      <c r="D244" s="86">
        <v>1</v>
      </c>
      <c r="E244" s="71" t="s">
        <v>888</v>
      </c>
      <c r="F244" s="21" t="s">
        <v>889</v>
      </c>
      <c r="G244" s="58"/>
      <c r="H244" s="63">
        <f t="shared" si="5"/>
        <v>0</v>
      </c>
      <c r="I244" s="63"/>
      <c r="J244" s="63"/>
    </row>
    <row r="245" spans="1:10" ht="38.25" hidden="1">
      <c r="A245" s="100"/>
      <c r="B245" s="18"/>
      <c r="C245" s="86"/>
      <c r="D245" s="86"/>
      <c r="E245" s="71" t="s">
        <v>446</v>
      </c>
      <c r="F245" s="72"/>
      <c r="G245" s="89"/>
      <c r="H245" s="63">
        <f t="shared" si="5"/>
        <v>0</v>
      </c>
      <c r="I245" s="63"/>
      <c r="J245" s="63"/>
    </row>
    <row r="246" spans="1:10" ht="1.5" customHeight="1" hidden="1">
      <c r="A246" s="100"/>
      <c r="B246" s="18"/>
      <c r="C246" s="86"/>
      <c r="D246" s="86"/>
      <c r="E246" s="71" t="s">
        <v>447</v>
      </c>
      <c r="F246" s="72"/>
      <c r="G246" s="89"/>
      <c r="H246" s="63">
        <f t="shared" si="5"/>
        <v>0</v>
      </c>
      <c r="I246" s="63"/>
      <c r="J246" s="63"/>
    </row>
    <row r="247" spans="1:10" ht="15" hidden="1">
      <c r="A247" s="100"/>
      <c r="B247" s="18"/>
      <c r="C247" s="86"/>
      <c r="D247" s="86"/>
      <c r="E247" s="71" t="s">
        <v>447</v>
      </c>
      <c r="F247" s="72"/>
      <c r="G247" s="89"/>
      <c r="H247" s="63">
        <f t="shared" si="5"/>
        <v>0</v>
      </c>
      <c r="I247" s="63"/>
      <c r="J247" s="63"/>
    </row>
    <row r="248" spans="1:10" ht="15" hidden="1">
      <c r="A248" s="100">
        <v>2220</v>
      </c>
      <c r="B248" s="18" t="s">
        <v>350</v>
      </c>
      <c r="C248" s="86">
        <v>2</v>
      </c>
      <c r="D248" s="86">
        <v>0</v>
      </c>
      <c r="E248" s="71" t="s">
        <v>602</v>
      </c>
      <c r="F248" s="27" t="s">
        <v>603</v>
      </c>
      <c r="G248" s="94"/>
      <c r="H248" s="63" t="e">
        <f t="shared" si="5"/>
        <v>#REF!</v>
      </c>
      <c r="I248" s="63" t="e">
        <f>I250</f>
        <v>#REF!</v>
      </c>
      <c r="J248" s="63">
        <f>J250</f>
        <v>0</v>
      </c>
    </row>
    <row r="249" spans="1:10" s="48" customFormat="1" ht="12.75" customHeight="1" hidden="1">
      <c r="A249" s="100"/>
      <c r="B249" s="18"/>
      <c r="C249" s="86"/>
      <c r="D249" s="86"/>
      <c r="E249" s="71" t="s">
        <v>843</v>
      </c>
      <c r="F249" s="73"/>
      <c r="G249" s="90"/>
      <c r="H249" s="63"/>
      <c r="I249" s="63"/>
      <c r="J249" s="63"/>
    </row>
    <row r="250" spans="1:10" ht="12.75" customHeight="1" hidden="1">
      <c r="A250" s="100">
        <v>2221</v>
      </c>
      <c r="B250" s="18" t="s">
        <v>350</v>
      </c>
      <c r="C250" s="86">
        <v>2</v>
      </c>
      <c r="D250" s="86">
        <v>1</v>
      </c>
      <c r="E250" s="71" t="s">
        <v>604</v>
      </c>
      <c r="F250" s="21" t="s">
        <v>605</v>
      </c>
      <c r="G250" s="58"/>
      <c r="H250" s="63" t="e">
        <f t="shared" si="5"/>
        <v>#REF!</v>
      </c>
      <c r="I250" s="63" t="e">
        <f>#REF!</f>
        <v>#REF!</v>
      </c>
      <c r="J250" s="63"/>
    </row>
    <row r="251" spans="1:10" ht="10.5" customHeight="1" hidden="1">
      <c r="A251" s="100"/>
      <c r="B251" s="18"/>
      <c r="C251" s="86"/>
      <c r="D251" s="86"/>
      <c r="E251" s="71" t="s">
        <v>446</v>
      </c>
      <c r="F251" s="72"/>
      <c r="G251" s="89"/>
      <c r="H251" s="63">
        <f t="shared" si="5"/>
        <v>0</v>
      </c>
      <c r="I251" s="63"/>
      <c r="J251" s="63"/>
    </row>
    <row r="252" spans="1:10" ht="26.25" customHeight="1" hidden="1">
      <c r="A252" s="100"/>
      <c r="B252" s="18"/>
      <c r="C252" s="86"/>
      <c r="D252" s="86"/>
      <c r="E252" s="24" t="s">
        <v>960</v>
      </c>
      <c r="F252" s="76"/>
      <c r="G252" s="30" t="s">
        <v>1123</v>
      </c>
      <c r="H252" s="63" t="e">
        <f t="shared" si="5"/>
        <v>#REF!</v>
      </c>
      <c r="I252" s="63" t="e">
        <f>#REF!</f>
        <v>#REF!</v>
      </c>
      <c r="J252" s="63"/>
    </row>
    <row r="253" spans="1:10" ht="15" hidden="1">
      <c r="A253" s="100"/>
      <c r="B253" s="18"/>
      <c r="C253" s="86"/>
      <c r="D253" s="86"/>
      <c r="E253" s="71" t="s">
        <v>447</v>
      </c>
      <c r="F253" s="72"/>
      <c r="G253" s="89"/>
      <c r="H253" s="63">
        <f t="shared" si="5"/>
        <v>0</v>
      </c>
      <c r="I253" s="63"/>
      <c r="J253" s="63"/>
    </row>
    <row r="254" spans="1:10" ht="15" hidden="1">
      <c r="A254" s="100">
        <v>2230</v>
      </c>
      <c r="B254" s="18" t="s">
        <v>350</v>
      </c>
      <c r="C254" s="86">
        <v>3</v>
      </c>
      <c r="D254" s="86">
        <v>0</v>
      </c>
      <c r="E254" s="71" t="s">
        <v>606</v>
      </c>
      <c r="F254" s="27" t="s">
        <v>607</v>
      </c>
      <c r="G254" s="94"/>
      <c r="H254" s="63">
        <f t="shared" si="5"/>
        <v>0</v>
      </c>
      <c r="I254" s="63"/>
      <c r="J254" s="63"/>
    </row>
    <row r="255" spans="1:10" s="48" customFormat="1" ht="1.5" customHeight="1" hidden="1">
      <c r="A255" s="100"/>
      <c r="B255" s="18"/>
      <c r="C255" s="86"/>
      <c r="D255" s="86"/>
      <c r="E255" s="71" t="s">
        <v>843</v>
      </c>
      <c r="F255" s="73"/>
      <c r="G255" s="90"/>
      <c r="H255" s="63">
        <f t="shared" si="5"/>
        <v>0</v>
      </c>
      <c r="I255" s="63"/>
      <c r="J255" s="63"/>
    </row>
    <row r="256" spans="1:10" ht="15" hidden="1">
      <c r="A256" s="100">
        <v>2231</v>
      </c>
      <c r="B256" s="18" t="s">
        <v>350</v>
      </c>
      <c r="C256" s="86">
        <v>3</v>
      </c>
      <c r="D256" s="86">
        <v>1</v>
      </c>
      <c r="E256" s="71" t="s">
        <v>608</v>
      </c>
      <c r="F256" s="21" t="s">
        <v>609</v>
      </c>
      <c r="G256" s="58"/>
      <c r="H256" s="63">
        <f t="shared" si="5"/>
        <v>0</v>
      </c>
      <c r="I256" s="63"/>
      <c r="J256" s="63"/>
    </row>
    <row r="257" spans="1:10" ht="38.25" hidden="1">
      <c r="A257" s="100"/>
      <c r="B257" s="18"/>
      <c r="C257" s="86"/>
      <c r="D257" s="86"/>
      <c r="E257" s="71" t="s">
        <v>446</v>
      </c>
      <c r="F257" s="72"/>
      <c r="G257" s="89"/>
      <c r="H257" s="63">
        <f t="shared" si="5"/>
        <v>0</v>
      </c>
      <c r="I257" s="63"/>
      <c r="J257" s="63"/>
    </row>
    <row r="258" spans="1:10" ht="15" hidden="1">
      <c r="A258" s="100"/>
      <c r="B258" s="18"/>
      <c r="C258" s="86"/>
      <c r="D258" s="86"/>
      <c r="E258" s="71" t="s">
        <v>447</v>
      </c>
      <c r="F258" s="72"/>
      <c r="G258" s="89"/>
      <c r="H258" s="63">
        <f t="shared" si="5"/>
        <v>0</v>
      </c>
      <c r="I258" s="63"/>
      <c r="J258" s="63"/>
    </row>
    <row r="259" spans="1:10" ht="15" hidden="1">
      <c r="A259" s="100"/>
      <c r="B259" s="18"/>
      <c r="C259" s="86"/>
      <c r="D259" s="86"/>
      <c r="E259" s="71" t="s">
        <v>447</v>
      </c>
      <c r="F259" s="72"/>
      <c r="G259" s="89"/>
      <c r="H259" s="63">
        <f t="shared" si="5"/>
        <v>0</v>
      </c>
      <c r="I259" s="63"/>
      <c r="J259" s="63"/>
    </row>
    <row r="260" spans="1:10" ht="25.5" hidden="1">
      <c r="A260" s="100">
        <v>2240</v>
      </c>
      <c r="B260" s="18" t="s">
        <v>350</v>
      </c>
      <c r="C260" s="86">
        <v>4</v>
      </c>
      <c r="D260" s="86">
        <v>0</v>
      </c>
      <c r="E260" s="71" t="s">
        <v>610</v>
      </c>
      <c r="F260" s="73" t="s">
        <v>611</v>
      </c>
      <c r="G260" s="90"/>
      <c r="H260" s="63">
        <f t="shared" si="5"/>
        <v>0</v>
      </c>
      <c r="I260" s="63"/>
      <c r="J260" s="63"/>
    </row>
    <row r="261" spans="1:10" s="48" customFormat="1" ht="10.5" customHeight="1" hidden="1">
      <c r="A261" s="100"/>
      <c r="B261" s="18"/>
      <c r="C261" s="86"/>
      <c r="D261" s="86"/>
      <c r="E261" s="71" t="s">
        <v>843</v>
      </c>
      <c r="F261" s="73"/>
      <c r="G261" s="90"/>
      <c r="H261" s="63">
        <f t="shared" si="5"/>
        <v>0</v>
      </c>
      <c r="I261" s="63"/>
      <c r="J261" s="63"/>
    </row>
    <row r="262" spans="1:10" ht="25.5" hidden="1">
      <c r="A262" s="100">
        <v>2241</v>
      </c>
      <c r="B262" s="18" t="s">
        <v>350</v>
      </c>
      <c r="C262" s="86">
        <v>4</v>
      </c>
      <c r="D262" s="86">
        <v>1</v>
      </c>
      <c r="E262" s="71" t="s">
        <v>610</v>
      </c>
      <c r="F262" s="21" t="s">
        <v>611</v>
      </c>
      <c r="G262" s="58"/>
      <c r="H262" s="63">
        <f t="shared" si="5"/>
        <v>0</v>
      </c>
      <c r="I262" s="63"/>
      <c r="J262" s="63"/>
    </row>
    <row r="263" spans="1:10" s="48" customFormat="1" ht="10.5" customHeight="1" hidden="1">
      <c r="A263" s="100"/>
      <c r="B263" s="18"/>
      <c r="C263" s="86"/>
      <c r="D263" s="86"/>
      <c r="E263" s="71" t="s">
        <v>843</v>
      </c>
      <c r="F263" s="73"/>
      <c r="G263" s="90"/>
      <c r="H263" s="63">
        <f t="shared" si="5"/>
        <v>0</v>
      </c>
      <c r="I263" s="63"/>
      <c r="J263" s="63"/>
    </row>
    <row r="264" spans="1:10" ht="14.25" customHeight="1" hidden="1">
      <c r="A264" s="100">
        <v>2250</v>
      </c>
      <c r="B264" s="18" t="s">
        <v>350</v>
      </c>
      <c r="C264" s="86">
        <v>5</v>
      </c>
      <c r="D264" s="86">
        <v>0</v>
      </c>
      <c r="E264" s="71" t="s">
        <v>1097</v>
      </c>
      <c r="F264" s="73" t="s">
        <v>1098</v>
      </c>
      <c r="G264" s="90"/>
      <c r="H264" s="63">
        <f t="shared" si="5"/>
        <v>0</v>
      </c>
      <c r="I264" s="63"/>
      <c r="J264" s="63"/>
    </row>
    <row r="265" spans="1:10" s="48" customFormat="1" ht="1.5" customHeight="1" hidden="1">
      <c r="A265" s="100"/>
      <c r="B265" s="18"/>
      <c r="C265" s="86"/>
      <c r="D265" s="86"/>
      <c r="E265" s="71" t="s">
        <v>843</v>
      </c>
      <c r="F265" s="73"/>
      <c r="G265" s="90"/>
      <c r="H265" s="63">
        <f t="shared" si="5"/>
        <v>0</v>
      </c>
      <c r="I265" s="63"/>
      <c r="J265" s="63"/>
    </row>
    <row r="266" spans="1:10" ht="15" hidden="1">
      <c r="A266" s="100">
        <v>2251</v>
      </c>
      <c r="B266" s="18" t="s">
        <v>350</v>
      </c>
      <c r="C266" s="86">
        <v>5</v>
      </c>
      <c r="D266" s="86">
        <v>1</v>
      </c>
      <c r="E266" s="71" t="s">
        <v>1097</v>
      </c>
      <c r="F266" s="21" t="s">
        <v>1099</v>
      </c>
      <c r="G266" s="58"/>
      <c r="H266" s="63">
        <f t="shared" si="5"/>
        <v>0</v>
      </c>
      <c r="I266" s="63"/>
      <c r="J266" s="63"/>
    </row>
    <row r="267" spans="1:10" ht="38.25" hidden="1">
      <c r="A267" s="100"/>
      <c r="B267" s="18"/>
      <c r="C267" s="86"/>
      <c r="D267" s="86"/>
      <c r="E267" s="71" t="s">
        <v>446</v>
      </c>
      <c r="F267" s="72"/>
      <c r="G267" s="89"/>
      <c r="H267" s="63">
        <f t="shared" si="5"/>
        <v>0</v>
      </c>
      <c r="I267" s="63"/>
      <c r="J267" s="63"/>
    </row>
    <row r="268" spans="1:10" ht="15" hidden="1">
      <c r="A268" s="100"/>
      <c r="B268" s="18"/>
      <c r="C268" s="86"/>
      <c r="D268" s="86"/>
      <c r="E268" s="71" t="s">
        <v>447</v>
      </c>
      <c r="F268" s="72"/>
      <c r="G268" s="89"/>
      <c r="H268" s="63">
        <f t="shared" si="5"/>
        <v>0</v>
      </c>
      <c r="I268" s="63"/>
      <c r="J268" s="63"/>
    </row>
    <row r="269" spans="1:10" ht="15" hidden="1">
      <c r="A269" s="100"/>
      <c r="B269" s="18"/>
      <c r="C269" s="86"/>
      <c r="D269" s="86"/>
      <c r="E269" s="71" t="s">
        <v>447</v>
      </c>
      <c r="F269" s="72"/>
      <c r="G269" s="89"/>
      <c r="H269" s="63">
        <f t="shared" si="5"/>
        <v>0</v>
      </c>
      <c r="I269" s="63"/>
      <c r="J269" s="63"/>
    </row>
    <row r="270" spans="1:10" s="14" customFormat="1" ht="24.75" customHeight="1">
      <c r="A270" s="51">
        <v>2300</v>
      </c>
      <c r="B270" s="18" t="s">
        <v>351</v>
      </c>
      <c r="C270" s="86">
        <v>0</v>
      </c>
      <c r="D270" s="86">
        <v>0</v>
      </c>
      <c r="E270" s="62" t="s">
        <v>899</v>
      </c>
      <c r="F270" s="17" t="s">
        <v>1359</v>
      </c>
      <c r="G270" s="17"/>
      <c r="H270" s="63">
        <f t="shared" si="5"/>
        <v>0</v>
      </c>
      <c r="I270" s="63">
        <f>I272+I286+I292+I302+I308+I314+I320</f>
        <v>0</v>
      </c>
      <c r="J270" s="63">
        <f>J272+J286+J292+J302+J308+J314+J320</f>
        <v>0</v>
      </c>
    </row>
    <row r="271" spans="1:10" ht="1.5" customHeight="1" hidden="1">
      <c r="A271" s="100"/>
      <c r="B271" s="18"/>
      <c r="C271" s="86"/>
      <c r="D271" s="86"/>
      <c r="E271" s="71" t="s">
        <v>842</v>
      </c>
      <c r="F271" s="72"/>
      <c r="G271" s="89"/>
      <c r="H271" s="63">
        <f t="shared" si="5"/>
        <v>0</v>
      </c>
      <c r="I271" s="63"/>
      <c r="J271" s="63"/>
    </row>
    <row r="272" spans="1:10" ht="13.5" customHeight="1" hidden="1">
      <c r="A272" s="100">
        <v>2310</v>
      </c>
      <c r="B272" s="18" t="s">
        <v>351</v>
      </c>
      <c r="C272" s="86">
        <v>1</v>
      </c>
      <c r="D272" s="86">
        <v>0</v>
      </c>
      <c r="E272" s="71" t="s">
        <v>1155</v>
      </c>
      <c r="F272" s="73" t="s">
        <v>1361</v>
      </c>
      <c r="G272" s="90"/>
      <c r="H272" s="63">
        <f t="shared" si="5"/>
        <v>0</v>
      </c>
      <c r="I272" s="63"/>
      <c r="J272" s="63"/>
    </row>
    <row r="273" spans="1:10" s="48" customFormat="1" ht="0.75" customHeight="1" hidden="1">
      <c r="A273" s="100"/>
      <c r="B273" s="18"/>
      <c r="C273" s="86"/>
      <c r="D273" s="86"/>
      <c r="E273" s="71" t="s">
        <v>843</v>
      </c>
      <c r="F273" s="73"/>
      <c r="G273" s="90"/>
      <c r="H273" s="63">
        <f t="shared" si="5"/>
        <v>0</v>
      </c>
      <c r="I273" s="63"/>
      <c r="J273" s="63"/>
    </row>
    <row r="274" spans="1:10" ht="15" hidden="1">
      <c r="A274" s="100">
        <v>2311</v>
      </c>
      <c r="B274" s="18" t="s">
        <v>351</v>
      </c>
      <c r="C274" s="86">
        <v>1</v>
      </c>
      <c r="D274" s="86">
        <v>1</v>
      </c>
      <c r="E274" s="71" t="s">
        <v>1360</v>
      </c>
      <c r="F274" s="21" t="s">
        <v>1362</v>
      </c>
      <c r="G274" s="58"/>
      <c r="H274" s="63">
        <f t="shared" si="5"/>
        <v>0</v>
      </c>
      <c r="I274" s="63"/>
      <c r="J274" s="63"/>
    </row>
    <row r="275" spans="1:10" ht="38.25" hidden="1">
      <c r="A275" s="100"/>
      <c r="B275" s="18"/>
      <c r="C275" s="86"/>
      <c r="D275" s="86"/>
      <c r="E275" s="71" t="s">
        <v>446</v>
      </c>
      <c r="F275" s="72"/>
      <c r="G275" s="89"/>
      <c r="H275" s="63">
        <f t="shared" si="5"/>
        <v>0</v>
      </c>
      <c r="I275" s="63"/>
      <c r="J275" s="63"/>
    </row>
    <row r="276" spans="1:10" ht="15" hidden="1">
      <c r="A276" s="100"/>
      <c r="B276" s="18"/>
      <c r="C276" s="86"/>
      <c r="D276" s="86"/>
      <c r="E276" s="71" t="s">
        <v>447</v>
      </c>
      <c r="F276" s="72"/>
      <c r="G276" s="89"/>
      <c r="H276" s="63">
        <f t="shared" si="5"/>
        <v>0</v>
      </c>
      <c r="I276" s="63"/>
      <c r="J276" s="63"/>
    </row>
    <row r="277" spans="1:10" ht="15" hidden="1">
      <c r="A277" s="100"/>
      <c r="B277" s="18"/>
      <c r="C277" s="86"/>
      <c r="D277" s="86"/>
      <c r="E277" s="71" t="s">
        <v>447</v>
      </c>
      <c r="F277" s="72"/>
      <c r="G277" s="89"/>
      <c r="H277" s="63">
        <f t="shared" si="5"/>
        <v>0</v>
      </c>
      <c r="I277" s="63"/>
      <c r="J277" s="63"/>
    </row>
    <row r="278" spans="1:10" ht="15" hidden="1">
      <c r="A278" s="100">
        <v>2312</v>
      </c>
      <c r="B278" s="18" t="s">
        <v>351</v>
      </c>
      <c r="C278" s="86">
        <v>1</v>
      </c>
      <c r="D278" s="86">
        <v>2</v>
      </c>
      <c r="E278" s="71" t="s">
        <v>1156</v>
      </c>
      <c r="F278" s="21"/>
      <c r="G278" s="58"/>
      <c r="H278" s="63">
        <f t="shared" si="5"/>
        <v>0</v>
      </c>
      <c r="I278" s="63"/>
      <c r="J278" s="63"/>
    </row>
    <row r="279" spans="1:10" ht="38.25" hidden="1">
      <c r="A279" s="100"/>
      <c r="B279" s="18"/>
      <c r="C279" s="86"/>
      <c r="D279" s="86"/>
      <c r="E279" s="71" t="s">
        <v>446</v>
      </c>
      <c r="F279" s="72"/>
      <c r="G279" s="89"/>
      <c r="H279" s="63">
        <f t="shared" si="5"/>
        <v>0</v>
      </c>
      <c r="I279" s="63"/>
      <c r="J279" s="63"/>
    </row>
    <row r="280" spans="1:10" ht="15" hidden="1">
      <c r="A280" s="100"/>
      <c r="B280" s="18"/>
      <c r="C280" s="86"/>
      <c r="D280" s="86"/>
      <c r="E280" s="71" t="s">
        <v>447</v>
      </c>
      <c r="F280" s="72"/>
      <c r="G280" s="89"/>
      <c r="H280" s="63">
        <f t="shared" si="5"/>
        <v>0</v>
      </c>
      <c r="I280" s="63"/>
      <c r="J280" s="63"/>
    </row>
    <row r="281" spans="1:10" ht="15" hidden="1">
      <c r="A281" s="100"/>
      <c r="B281" s="18"/>
      <c r="C281" s="86"/>
      <c r="D281" s="86"/>
      <c r="E281" s="71" t="s">
        <v>447</v>
      </c>
      <c r="F281" s="72"/>
      <c r="G281" s="89"/>
      <c r="H281" s="63">
        <f t="shared" si="5"/>
        <v>0</v>
      </c>
      <c r="I281" s="63"/>
      <c r="J281" s="63"/>
    </row>
    <row r="282" spans="1:10" ht="15" hidden="1">
      <c r="A282" s="100">
        <v>2313</v>
      </c>
      <c r="B282" s="18" t="s">
        <v>351</v>
      </c>
      <c r="C282" s="86">
        <v>1</v>
      </c>
      <c r="D282" s="86">
        <v>3</v>
      </c>
      <c r="E282" s="71" t="s">
        <v>1157</v>
      </c>
      <c r="F282" s="21"/>
      <c r="G282" s="58"/>
      <c r="H282" s="63">
        <f t="shared" si="5"/>
        <v>0</v>
      </c>
      <c r="I282" s="63"/>
      <c r="J282" s="63"/>
    </row>
    <row r="283" spans="1:10" ht="38.25" hidden="1">
      <c r="A283" s="100"/>
      <c r="B283" s="18"/>
      <c r="C283" s="86"/>
      <c r="D283" s="86"/>
      <c r="E283" s="71" t="s">
        <v>446</v>
      </c>
      <c r="F283" s="72"/>
      <c r="G283" s="89"/>
      <c r="H283" s="63">
        <f t="shared" si="5"/>
        <v>0</v>
      </c>
      <c r="I283" s="63"/>
      <c r="J283" s="63"/>
    </row>
    <row r="284" spans="1:10" ht="15" hidden="1">
      <c r="A284" s="100"/>
      <c r="B284" s="18"/>
      <c r="C284" s="86"/>
      <c r="D284" s="86"/>
      <c r="E284" s="71" t="s">
        <v>447</v>
      </c>
      <c r="F284" s="72"/>
      <c r="G284" s="89"/>
      <c r="H284" s="63">
        <f t="shared" si="5"/>
        <v>0</v>
      </c>
      <c r="I284" s="63"/>
      <c r="J284" s="63"/>
    </row>
    <row r="285" spans="1:10" ht="15" hidden="1">
      <c r="A285" s="100"/>
      <c r="B285" s="18"/>
      <c r="C285" s="86"/>
      <c r="D285" s="86"/>
      <c r="E285" s="71" t="s">
        <v>447</v>
      </c>
      <c r="F285" s="72"/>
      <c r="G285" s="89"/>
      <c r="H285" s="63">
        <f t="shared" si="5"/>
        <v>0</v>
      </c>
      <c r="I285" s="63"/>
      <c r="J285" s="63"/>
    </row>
    <row r="286" spans="1:10" ht="12.75" customHeight="1" hidden="1">
      <c r="A286" s="100">
        <v>2320</v>
      </c>
      <c r="B286" s="18" t="s">
        <v>351</v>
      </c>
      <c r="C286" s="86">
        <v>2</v>
      </c>
      <c r="D286" s="86">
        <v>0</v>
      </c>
      <c r="E286" s="71" t="s">
        <v>1158</v>
      </c>
      <c r="F286" s="73" t="s">
        <v>1363</v>
      </c>
      <c r="G286" s="90"/>
      <c r="H286" s="63">
        <f t="shared" si="5"/>
        <v>0</v>
      </c>
      <c r="I286" s="63"/>
      <c r="J286" s="63"/>
    </row>
    <row r="287" spans="1:10" s="48" customFormat="1" ht="0.75" customHeight="1" hidden="1">
      <c r="A287" s="100"/>
      <c r="B287" s="18"/>
      <c r="C287" s="86"/>
      <c r="D287" s="86"/>
      <c r="E287" s="71" t="s">
        <v>843</v>
      </c>
      <c r="F287" s="73"/>
      <c r="G287" s="90"/>
      <c r="H287" s="63">
        <f t="shared" si="5"/>
        <v>0</v>
      </c>
      <c r="I287" s="63"/>
      <c r="J287" s="63"/>
    </row>
    <row r="288" spans="1:10" ht="15" hidden="1">
      <c r="A288" s="100">
        <v>2321</v>
      </c>
      <c r="B288" s="18" t="s">
        <v>351</v>
      </c>
      <c r="C288" s="86">
        <v>2</v>
      </c>
      <c r="D288" s="86">
        <v>1</v>
      </c>
      <c r="E288" s="71" t="s">
        <v>1159</v>
      </c>
      <c r="F288" s="21" t="s">
        <v>1364</v>
      </c>
      <c r="G288" s="58"/>
      <c r="H288" s="63">
        <f t="shared" si="5"/>
        <v>0</v>
      </c>
      <c r="I288" s="63"/>
      <c r="J288" s="63"/>
    </row>
    <row r="289" spans="1:10" ht="38.25" hidden="1">
      <c r="A289" s="100"/>
      <c r="B289" s="18"/>
      <c r="C289" s="86"/>
      <c r="D289" s="86"/>
      <c r="E289" s="71" t="s">
        <v>446</v>
      </c>
      <c r="F289" s="72"/>
      <c r="G289" s="89"/>
      <c r="H289" s="63">
        <f t="shared" si="5"/>
        <v>0</v>
      </c>
      <c r="I289" s="63"/>
      <c r="J289" s="63"/>
    </row>
    <row r="290" spans="1:10" ht="15" hidden="1">
      <c r="A290" s="100"/>
      <c r="B290" s="18"/>
      <c r="C290" s="86"/>
      <c r="D290" s="86"/>
      <c r="E290" s="71" t="s">
        <v>447</v>
      </c>
      <c r="F290" s="72"/>
      <c r="G290" s="89"/>
      <c r="H290" s="63">
        <f aca="true" t="shared" si="6" ref="H290:H335">I290+J290</f>
        <v>0</v>
      </c>
      <c r="I290" s="63"/>
      <c r="J290" s="63"/>
    </row>
    <row r="291" spans="1:10" ht="15" hidden="1">
      <c r="A291" s="100"/>
      <c r="B291" s="18"/>
      <c r="C291" s="86"/>
      <c r="D291" s="86"/>
      <c r="E291" s="71" t="s">
        <v>447</v>
      </c>
      <c r="F291" s="72"/>
      <c r="G291" s="89"/>
      <c r="H291" s="63">
        <f t="shared" si="6"/>
        <v>0</v>
      </c>
      <c r="I291" s="63"/>
      <c r="J291" s="63"/>
    </row>
    <row r="292" spans="1:10" ht="24.75" customHeight="1" hidden="1">
      <c r="A292" s="100">
        <v>2330</v>
      </c>
      <c r="B292" s="18" t="s">
        <v>351</v>
      </c>
      <c r="C292" s="86">
        <v>3</v>
      </c>
      <c r="D292" s="86">
        <v>0</v>
      </c>
      <c r="E292" s="71" t="s">
        <v>287</v>
      </c>
      <c r="F292" s="73" t="s">
        <v>1365</v>
      </c>
      <c r="G292" s="90"/>
      <c r="H292" s="63">
        <f t="shared" si="6"/>
        <v>0</v>
      </c>
      <c r="I292" s="63"/>
      <c r="J292" s="63"/>
    </row>
    <row r="293" spans="1:10" s="48" customFormat="1" ht="0.75" customHeight="1" hidden="1">
      <c r="A293" s="100"/>
      <c r="B293" s="18"/>
      <c r="C293" s="86"/>
      <c r="D293" s="86"/>
      <c r="E293" s="71" t="s">
        <v>843</v>
      </c>
      <c r="F293" s="73"/>
      <c r="G293" s="90"/>
      <c r="H293" s="63">
        <f t="shared" si="6"/>
        <v>0</v>
      </c>
      <c r="I293" s="63"/>
      <c r="J293" s="63"/>
    </row>
    <row r="294" spans="1:10" ht="15" hidden="1">
      <c r="A294" s="100">
        <v>2331</v>
      </c>
      <c r="B294" s="18" t="s">
        <v>351</v>
      </c>
      <c r="C294" s="86">
        <v>3</v>
      </c>
      <c r="D294" s="86">
        <v>1</v>
      </c>
      <c r="E294" s="71" t="s">
        <v>1366</v>
      </c>
      <c r="F294" s="21" t="s">
        <v>1367</v>
      </c>
      <c r="G294" s="58"/>
      <c r="H294" s="63">
        <f t="shared" si="6"/>
        <v>0</v>
      </c>
      <c r="I294" s="63"/>
      <c r="J294" s="63"/>
    </row>
    <row r="295" spans="1:10" ht="38.25" hidden="1">
      <c r="A295" s="100"/>
      <c r="B295" s="18"/>
      <c r="C295" s="86"/>
      <c r="D295" s="86"/>
      <c r="E295" s="71" t="s">
        <v>446</v>
      </c>
      <c r="F295" s="72"/>
      <c r="G295" s="89"/>
      <c r="H295" s="63">
        <f t="shared" si="6"/>
        <v>0</v>
      </c>
      <c r="I295" s="63"/>
      <c r="J295" s="63"/>
    </row>
    <row r="296" spans="1:10" ht="15" hidden="1">
      <c r="A296" s="100"/>
      <c r="B296" s="18"/>
      <c r="C296" s="86"/>
      <c r="D296" s="86"/>
      <c r="E296" s="71" t="s">
        <v>447</v>
      </c>
      <c r="F296" s="72"/>
      <c r="G296" s="89"/>
      <c r="H296" s="63">
        <f t="shared" si="6"/>
        <v>0</v>
      </c>
      <c r="I296" s="63"/>
      <c r="J296" s="63"/>
    </row>
    <row r="297" spans="1:10" ht="15" hidden="1">
      <c r="A297" s="100"/>
      <c r="B297" s="18"/>
      <c r="C297" s="86"/>
      <c r="D297" s="86"/>
      <c r="E297" s="71" t="s">
        <v>447</v>
      </c>
      <c r="F297" s="72"/>
      <c r="G297" s="89"/>
      <c r="H297" s="63">
        <f t="shared" si="6"/>
        <v>0</v>
      </c>
      <c r="I297" s="63"/>
      <c r="J297" s="63"/>
    </row>
    <row r="298" spans="1:10" ht="15" hidden="1">
      <c r="A298" s="100">
        <v>2332</v>
      </c>
      <c r="B298" s="18" t="s">
        <v>351</v>
      </c>
      <c r="C298" s="86">
        <v>3</v>
      </c>
      <c r="D298" s="86">
        <v>2</v>
      </c>
      <c r="E298" s="71" t="s">
        <v>288</v>
      </c>
      <c r="F298" s="21"/>
      <c r="G298" s="58"/>
      <c r="H298" s="63">
        <f t="shared" si="6"/>
        <v>0</v>
      </c>
      <c r="I298" s="63"/>
      <c r="J298" s="63"/>
    </row>
    <row r="299" spans="1:10" ht="38.25" hidden="1">
      <c r="A299" s="100"/>
      <c r="B299" s="18"/>
      <c r="C299" s="86"/>
      <c r="D299" s="86"/>
      <c r="E299" s="71" t="s">
        <v>446</v>
      </c>
      <c r="F299" s="72"/>
      <c r="G299" s="89"/>
      <c r="H299" s="63">
        <f t="shared" si="6"/>
        <v>0</v>
      </c>
      <c r="I299" s="63"/>
      <c r="J299" s="63"/>
    </row>
    <row r="300" spans="1:10" ht="15" hidden="1">
      <c r="A300" s="100"/>
      <c r="B300" s="18"/>
      <c r="C300" s="86"/>
      <c r="D300" s="86"/>
      <c r="E300" s="71" t="s">
        <v>447</v>
      </c>
      <c r="F300" s="72"/>
      <c r="G300" s="89"/>
      <c r="H300" s="63">
        <f t="shared" si="6"/>
        <v>0</v>
      </c>
      <c r="I300" s="63"/>
      <c r="J300" s="63"/>
    </row>
    <row r="301" spans="1:10" ht="15" hidden="1">
      <c r="A301" s="100"/>
      <c r="B301" s="18"/>
      <c r="C301" s="86"/>
      <c r="D301" s="86"/>
      <c r="E301" s="71" t="s">
        <v>447</v>
      </c>
      <c r="F301" s="72"/>
      <c r="G301" s="89"/>
      <c r="H301" s="63">
        <f t="shared" si="6"/>
        <v>0</v>
      </c>
      <c r="I301" s="63"/>
      <c r="J301" s="63"/>
    </row>
    <row r="302" spans="1:10" ht="12.75" customHeight="1" hidden="1">
      <c r="A302" s="100">
        <v>2340</v>
      </c>
      <c r="B302" s="18" t="s">
        <v>351</v>
      </c>
      <c r="C302" s="86">
        <v>4</v>
      </c>
      <c r="D302" s="86">
        <v>0</v>
      </c>
      <c r="E302" s="71" t="s">
        <v>289</v>
      </c>
      <c r="F302" s="21"/>
      <c r="G302" s="58"/>
      <c r="H302" s="63">
        <f t="shared" si="6"/>
        <v>0</v>
      </c>
      <c r="I302" s="63"/>
      <c r="J302" s="63"/>
    </row>
    <row r="303" spans="1:10" s="48" customFormat="1" ht="0.75" customHeight="1" hidden="1">
      <c r="A303" s="100"/>
      <c r="B303" s="18"/>
      <c r="C303" s="86"/>
      <c r="D303" s="86"/>
      <c r="E303" s="71" t="s">
        <v>843</v>
      </c>
      <c r="F303" s="73"/>
      <c r="G303" s="90"/>
      <c r="H303" s="63">
        <f t="shared" si="6"/>
        <v>0</v>
      </c>
      <c r="I303" s="63"/>
      <c r="J303" s="63"/>
    </row>
    <row r="304" spans="1:10" ht="15" hidden="1">
      <c r="A304" s="100">
        <v>2341</v>
      </c>
      <c r="B304" s="18" t="s">
        <v>351</v>
      </c>
      <c r="C304" s="86">
        <v>4</v>
      </c>
      <c r="D304" s="86">
        <v>1</v>
      </c>
      <c r="E304" s="71" t="s">
        <v>289</v>
      </c>
      <c r="F304" s="21"/>
      <c r="G304" s="58"/>
      <c r="H304" s="63">
        <f t="shared" si="6"/>
        <v>0</v>
      </c>
      <c r="I304" s="63"/>
      <c r="J304" s="63"/>
    </row>
    <row r="305" spans="1:10" ht="38.25" hidden="1">
      <c r="A305" s="100"/>
      <c r="B305" s="18"/>
      <c r="C305" s="86"/>
      <c r="D305" s="86"/>
      <c r="E305" s="71" t="s">
        <v>446</v>
      </c>
      <c r="F305" s="72"/>
      <c r="G305" s="89"/>
      <c r="H305" s="63">
        <f t="shared" si="6"/>
        <v>0</v>
      </c>
      <c r="I305" s="63"/>
      <c r="J305" s="63"/>
    </row>
    <row r="306" spans="1:10" ht="15" hidden="1">
      <c r="A306" s="100"/>
      <c r="B306" s="18"/>
      <c r="C306" s="86"/>
      <c r="D306" s="86"/>
      <c r="E306" s="71" t="s">
        <v>447</v>
      </c>
      <c r="F306" s="72"/>
      <c r="G306" s="89"/>
      <c r="H306" s="63">
        <f t="shared" si="6"/>
        <v>0</v>
      </c>
      <c r="I306" s="63"/>
      <c r="J306" s="63"/>
    </row>
    <row r="307" spans="1:10" ht="15" hidden="1">
      <c r="A307" s="100"/>
      <c r="B307" s="18"/>
      <c r="C307" s="86"/>
      <c r="D307" s="86"/>
      <c r="E307" s="71" t="s">
        <v>447</v>
      </c>
      <c r="F307" s="72"/>
      <c r="G307" s="89"/>
      <c r="H307" s="63">
        <f t="shared" si="6"/>
        <v>0</v>
      </c>
      <c r="I307" s="63"/>
      <c r="J307" s="63"/>
    </row>
    <row r="308" spans="1:10" ht="11.25" customHeight="1" hidden="1">
      <c r="A308" s="100">
        <v>2350</v>
      </c>
      <c r="B308" s="18" t="s">
        <v>351</v>
      </c>
      <c r="C308" s="86">
        <v>5</v>
      </c>
      <c r="D308" s="86">
        <v>0</v>
      </c>
      <c r="E308" s="71" t="s">
        <v>1368</v>
      </c>
      <c r="F308" s="73" t="s">
        <v>1369</v>
      </c>
      <c r="G308" s="90"/>
      <c r="H308" s="63">
        <f t="shared" si="6"/>
        <v>0</v>
      </c>
      <c r="I308" s="63"/>
      <c r="J308" s="63"/>
    </row>
    <row r="309" spans="1:10" s="48" customFormat="1" ht="0.75" customHeight="1" hidden="1">
      <c r="A309" s="100"/>
      <c r="B309" s="18"/>
      <c r="C309" s="86"/>
      <c r="D309" s="86"/>
      <c r="E309" s="71" t="s">
        <v>843</v>
      </c>
      <c r="F309" s="73"/>
      <c r="G309" s="90"/>
      <c r="H309" s="63">
        <f t="shared" si="6"/>
        <v>0</v>
      </c>
      <c r="I309" s="63"/>
      <c r="J309" s="63"/>
    </row>
    <row r="310" spans="1:10" ht="15" hidden="1">
      <c r="A310" s="100">
        <v>2351</v>
      </c>
      <c r="B310" s="18" t="s">
        <v>351</v>
      </c>
      <c r="C310" s="86">
        <v>5</v>
      </c>
      <c r="D310" s="86">
        <v>1</v>
      </c>
      <c r="E310" s="71" t="s">
        <v>1370</v>
      </c>
      <c r="F310" s="21" t="s">
        <v>1369</v>
      </c>
      <c r="G310" s="58"/>
      <c r="H310" s="63">
        <f t="shared" si="6"/>
        <v>0</v>
      </c>
      <c r="I310" s="63"/>
      <c r="J310" s="63"/>
    </row>
    <row r="311" spans="1:10" ht="38.25" hidden="1">
      <c r="A311" s="100"/>
      <c r="B311" s="18"/>
      <c r="C311" s="86"/>
      <c r="D311" s="86"/>
      <c r="E311" s="71" t="s">
        <v>446</v>
      </c>
      <c r="F311" s="72"/>
      <c r="G311" s="89"/>
      <c r="H311" s="63">
        <f t="shared" si="6"/>
        <v>0</v>
      </c>
      <c r="I311" s="63"/>
      <c r="J311" s="63"/>
    </row>
    <row r="312" spans="1:10" ht="15" hidden="1">
      <c r="A312" s="100"/>
      <c r="B312" s="18"/>
      <c r="C312" s="86"/>
      <c r="D312" s="86"/>
      <c r="E312" s="71" t="s">
        <v>447</v>
      </c>
      <c r="F312" s="72"/>
      <c r="G312" s="89"/>
      <c r="H312" s="63">
        <f t="shared" si="6"/>
        <v>0</v>
      </c>
      <c r="I312" s="63"/>
      <c r="J312" s="63"/>
    </row>
    <row r="313" spans="1:10" ht="15" hidden="1">
      <c r="A313" s="100"/>
      <c r="B313" s="18"/>
      <c r="C313" s="86"/>
      <c r="D313" s="86"/>
      <c r="E313" s="71" t="s">
        <v>447</v>
      </c>
      <c r="F313" s="72"/>
      <c r="G313" s="89"/>
      <c r="H313" s="63">
        <f t="shared" si="6"/>
        <v>0</v>
      </c>
      <c r="I313" s="63"/>
      <c r="J313" s="63"/>
    </row>
    <row r="314" spans="1:10" ht="24.75" customHeight="1" hidden="1">
      <c r="A314" s="100">
        <v>2360</v>
      </c>
      <c r="B314" s="18" t="s">
        <v>351</v>
      </c>
      <c r="C314" s="86">
        <v>6</v>
      </c>
      <c r="D314" s="86">
        <v>0</v>
      </c>
      <c r="E314" s="71" t="s">
        <v>796</v>
      </c>
      <c r="F314" s="73" t="s">
        <v>555</v>
      </c>
      <c r="G314" s="90"/>
      <c r="H314" s="63">
        <f t="shared" si="6"/>
        <v>0</v>
      </c>
      <c r="I314" s="63"/>
      <c r="J314" s="63"/>
    </row>
    <row r="315" spans="1:10" s="48" customFormat="1" ht="0.75" customHeight="1" hidden="1">
      <c r="A315" s="100"/>
      <c r="B315" s="18"/>
      <c r="C315" s="86"/>
      <c r="D315" s="86"/>
      <c r="E315" s="71" t="s">
        <v>843</v>
      </c>
      <c r="F315" s="73"/>
      <c r="G315" s="90"/>
      <c r="H315" s="63">
        <f t="shared" si="6"/>
        <v>0</v>
      </c>
      <c r="I315" s="63"/>
      <c r="J315" s="63"/>
    </row>
    <row r="316" spans="1:10" ht="25.5" hidden="1">
      <c r="A316" s="100">
        <v>2361</v>
      </c>
      <c r="B316" s="18" t="s">
        <v>351</v>
      </c>
      <c r="C316" s="86">
        <v>6</v>
      </c>
      <c r="D316" s="86">
        <v>1</v>
      </c>
      <c r="E316" s="71" t="s">
        <v>796</v>
      </c>
      <c r="F316" s="21" t="s">
        <v>556</v>
      </c>
      <c r="G316" s="58"/>
      <c r="H316" s="63">
        <f t="shared" si="6"/>
        <v>0</v>
      </c>
      <c r="I316" s="63"/>
      <c r="J316" s="63"/>
    </row>
    <row r="317" spans="1:10" ht="38.25" hidden="1">
      <c r="A317" s="100"/>
      <c r="B317" s="18"/>
      <c r="C317" s="86"/>
      <c r="D317" s="86"/>
      <c r="E317" s="71" t="s">
        <v>446</v>
      </c>
      <c r="F317" s="72"/>
      <c r="G317" s="89"/>
      <c r="H317" s="63">
        <f t="shared" si="6"/>
        <v>0</v>
      </c>
      <c r="I317" s="63"/>
      <c r="J317" s="63"/>
    </row>
    <row r="318" spans="1:10" ht="15" hidden="1">
      <c r="A318" s="100"/>
      <c r="B318" s="18"/>
      <c r="C318" s="86"/>
      <c r="D318" s="86"/>
      <c r="E318" s="71" t="s">
        <v>447</v>
      </c>
      <c r="F318" s="72"/>
      <c r="G318" s="89"/>
      <c r="H318" s="63">
        <f t="shared" si="6"/>
        <v>0</v>
      </c>
      <c r="I318" s="63"/>
      <c r="J318" s="63"/>
    </row>
    <row r="319" spans="1:10" ht="15" hidden="1">
      <c r="A319" s="100"/>
      <c r="B319" s="18"/>
      <c r="C319" s="86"/>
      <c r="D319" s="86"/>
      <c r="E319" s="71" t="s">
        <v>447</v>
      </c>
      <c r="F319" s="72"/>
      <c r="G319" s="89"/>
      <c r="H319" s="63">
        <f t="shared" si="6"/>
        <v>0</v>
      </c>
      <c r="I319" s="63"/>
      <c r="J319" s="63"/>
    </row>
    <row r="320" spans="1:10" ht="25.5" customHeight="1" hidden="1">
      <c r="A320" s="100">
        <v>2370</v>
      </c>
      <c r="B320" s="18" t="s">
        <v>351</v>
      </c>
      <c r="C320" s="86">
        <v>7</v>
      </c>
      <c r="D320" s="86">
        <v>0</v>
      </c>
      <c r="E320" s="71" t="s">
        <v>797</v>
      </c>
      <c r="F320" s="73" t="s">
        <v>557</v>
      </c>
      <c r="G320" s="90"/>
      <c r="H320" s="63">
        <f t="shared" si="6"/>
        <v>0</v>
      </c>
      <c r="I320" s="63"/>
      <c r="J320" s="63"/>
    </row>
    <row r="321" spans="1:10" s="48" customFormat="1" ht="0.75" customHeight="1" hidden="1" thickBot="1">
      <c r="A321" s="100"/>
      <c r="B321" s="18"/>
      <c r="C321" s="86"/>
      <c r="D321" s="86"/>
      <c r="E321" s="71" t="s">
        <v>843</v>
      </c>
      <c r="F321" s="73"/>
      <c r="G321" s="90"/>
      <c r="H321" s="63">
        <f t="shared" si="6"/>
        <v>0</v>
      </c>
      <c r="I321" s="63"/>
      <c r="J321" s="63"/>
    </row>
    <row r="322" spans="1:10" ht="25.5" hidden="1">
      <c r="A322" s="100">
        <v>2371</v>
      </c>
      <c r="B322" s="18" t="s">
        <v>351</v>
      </c>
      <c r="C322" s="86">
        <v>7</v>
      </c>
      <c r="D322" s="86">
        <v>1</v>
      </c>
      <c r="E322" s="71" t="s">
        <v>797</v>
      </c>
      <c r="F322" s="21" t="s">
        <v>558</v>
      </c>
      <c r="G322" s="58"/>
      <c r="H322" s="63">
        <f t="shared" si="6"/>
        <v>0</v>
      </c>
      <c r="I322" s="63"/>
      <c r="J322" s="63"/>
    </row>
    <row r="323" spans="1:10" ht="38.25" hidden="1">
      <c r="A323" s="100"/>
      <c r="B323" s="18"/>
      <c r="C323" s="86"/>
      <c r="D323" s="86"/>
      <c r="E323" s="71" t="s">
        <v>446</v>
      </c>
      <c r="F323" s="72"/>
      <c r="G323" s="89"/>
      <c r="H323" s="63">
        <f t="shared" si="6"/>
        <v>0</v>
      </c>
      <c r="I323" s="63"/>
      <c r="J323" s="63"/>
    </row>
    <row r="324" spans="1:10" ht="15" hidden="1">
      <c r="A324" s="100"/>
      <c r="B324" s="18"/>
      <c r="C324" s="86"/>
      <c r="D324" s="86"/>
      <c r="E324" s="71" t="s">
        <v>447</v>
      </c>
      <c r="F324" s="72"/>
      <c r="G324" s="89"/>
      <c r="H324" s="63">
        <f t="shared" si="6"/>
        <v>0</v>
      </c>
      <c r="I324" s="63"/>
      <c r="J324" s="63"/>
    </row>
    <row r="325" spans="1:10" ht="15" hidden="1">
      <c r="A325" s="100"/>
      <c r="B325" s="18"/>
      <c r="C325" s="86"/>
      <c r="D325" s="86"/>
      <c r="E325" s="71" t="s">
        <v>447</v>
      </c>
      <c r="F325" s="72"/>
      <c r="G325" s="89"/>
      <c r="H325" s="63">
        <f t="shared" si="6"/>
        <v>0</v>
      </c>
      <c r="I325" s="63"/>
      <c r="J325" s="63"/>
    </row>
    <row r="326" spans="1:10" s="14" customFormat="1" ht="36.75" customHeight="1">
      <c r="A326" s="51">
        <v>2400</v>
      </c>
      <c r="B326" s="18" t="s">
        <v>734</v>
      </c>
      <c r="C326" s="86">
        <v>0</v>
      </c>
      <c r="D326" s="86">
        <v>0</v>
      </c>
      <c r="E326" s="62" t="s">
        <v>900</v>
      </c>
      <c r="F326" s="17" t="s">
        <v>559</v>
      </c>
      <c r="G326" s="17"/>
      <c r="H326" s="63" t="e">
        <f t="shared" si="6"/>
        <v>#REF!</v>
      </c>
      <c r="I326" s="63" t="e">
        <f>I328+I338+I356+I371+I385+I411+I417+I435+I458</f>
        <v>#REF!</v>
      </c>
      <c r="J326" s="63" t="e">
        <f>J328+J338+J356+J371+J385+J411+J417+J435+J458</f>
        <v>#REF!</v>
      </c>
    </row>
    <row r="327" spans="1:10" ht="12.75" customHeight="1">
      <c r="A327" s="100"/>
      <c r="B327" s="18"/>
      <c r="C327" s="86"/>
      <c r="D327" s="86"/>
      <c r="E327" s="71" t="s">
        <v>842</v>
      </c>
      <c r="F327" s="72"/>
      <c r="G327" s="89"/>
      <c r="H327" s="63"/>
      <c r="I327" s="63"/>
      <c r="J327" s="63"/>
    </row>
    <row r="328" spans="1:10" ht="0.75" customHeight="1" hidden="1">
      <c r="A328" s="100">
        <v>2410</v>
      </c>
      <c r="B328" s="18" t="s">
        <v>734</v>
      </c>
      <c r="C328" s="86">
        <v>1</v>
      </c>
      <c r="D328" s="86">
        <v>0</v>
      </c>
      <c r="E328" s="71" t="s">
        <v>560</v>
      </c>
      <c r="F328" s="73" t="s">
        <v>562</v>
      </c>
      <c r="G328" s="90"/>
      <c r="H328" s="63">
        <f t="shared" si="6"/>
        <v>0</v>
      </c>
      <c r="I328" s="63">
        <f>I330+I334</f>
        <v>0</v>
      </c>
      <c r="J328" s="63">
        <f>J330+J334</f>
        <v>0</v>
      </c>
    </row>
    <row r="329" spans="1:10" s="48" customFormat="1" ht="10.5" customHeight="1" hidden="1">
      <c r="A329" s="100"/>
      <c r="B329" s="18"/>
      <c r="C329" s="86"/>
      <c r="D329" s="86"/>
      <c r="E329" s="71" t="s">
        <v>843</v>
      </c>
      <c r="F329" s="73"/>
      <c r="G329" s="90"/>
      <c r="H329" s="63">
        <f t="shared" si="6"/>
        <v>0</v>
      </c>
      <c r="I329" s="63"/>
      <c r="J329" s="63"/>
    </row>
    <row r="330" spans="1:10" ht="26.25" customHeight="1" hidden="1">
      <c r="A330" s="100">
        <v>2411</v>
      </c>
      <c r="B330" s="18" t="s">
        <v>734</v>
      </c>
      <c r="C330" s="86">
        <v>1</v>
      </c>
      <c r="D330" s="86">
        <v>1</v>
      </c>
      <c r="E330" s="71" t="s">
        <v>563</v>
      </c>
      <c r="F330" s="72" t="s">
        <v>564</v>
      </c>
      <c r="G330" s="89"/>
      <c r="H330" s="63">
        <f t="shared" si="6"/>
        <v>0</v>
      </c>
      <c r="I330" s="63"/>
      <c r="J330" s="63"/>
    </row>
    <row r="331" spans="1:10" ht="11.25" customHeight="1" hidden="1">
      <c r="A331" s="100"/>
      <c r="B331" s="18"/>
      <c r="C331" s="86"/>
      <c r="D331" s="86"/>
      <c r="E331" s="71" t="s">
        <v>446</v>
      </c>
      <c r="F331" s="72"/>
      <c r="G331" s="89"/>
      <c r="H331" s="63">
        <f t="shared" si="6"/>
        <v>0</v>
      </c>
      <c r="I331" s="63"/>
      <c r="J331" s="63"/>
    </row>
    <row r="332" spans="1:10" ht="9" customHeight="1" hidden="1">
      <c r="A332" s="100"/>
      <c r="B332" s="18"/>
      <c r="C332" s="86"/>
      <c r="D332" s="86"/>
      <c r="E332" s="71" t="s">
        <v>447</v>
      </c>
      <c r="F332" s="72"/>
      <c r="G332" s="89"/>
      <c r="H332" s="63">
        <f t="shared" si="6"/>
        <v>0</v>
      </c>
      <c r="I332" s="63"/>
      <c r="J332" s="63"/>
    </row>
    <row r="333" spans="1:10" ht="10.5" customHeight="1" hidden="1">
      <c r="A333" s="100"/>
      <c r="B333" s="18"/>
      <c r="C333" s="86"/>
      <c r="D333" s="86"/>
      <c r="E333" s="71" t="s">
        <v>447</v>
      </c>
      <c r="F333" s="72"/>
      <c r="G333" s="89"/>
      <c r="H333" s="63">
        <f t="shared" si="6"/>
        <v>0</v>
      </c>
      <c r="I333" s="63"/>
      <c r="J333" s="63"/>
    </row>
    <row r="334" spans="1:10" ht="24.75" customHeight="1" hidden="1">
      <c r="A334" s="100">
        <v>2412</v>
      </c>
      <c r="B334" s="18" t="s">
        <v>734</v>
      </c>
      <c r="C334" s="86">
        <v>1</v>
      </c>
      <c r="D334" s="86">
        <v>2</v>
      </c>
      <c r="E334" s="71" t="s">
        <v>565</v>
      </c>
      <c r="F334" s="21" t="s">
        <v>566</v>
      </c>
      <c r="G334" s="58"/>
      <c r="H334" s="63">
        <f t="shared" si="6"/>
        <v>0</v>
      </c>
      <c r="I334" s="63"/>
      <c r="J334" s="63"/>
    </row>
    <row r="335" spans="1:10" ht="0.75" customHeight="1" hidden="1">
      <c r="A335" s="100"/>
      <c r="B335" s="18"/>
      <c r="C335" s="86"/>
      <c r="D335" s="86"/>
      <c r="E335" s="71" t="s">
        <v>446</v>
      </c>
      <c r="F335" s="72"/>
      <c r="G335" s="89"/>
      <c r="H335" s="63">
        <f t="shared" si="6"/>
        <v>0</v>
      </c>
      <c r="I335" s="63"/>
      <c r="J335" s="63"/>
    </row>
    <row r="336" spans="1:10" ht="6.75" customHeight="1" hidden="1">
      <c r="A336" s="100"/>
      <c r="B336" s="18"/>
      <c r="C336" s="86"/>
      <c r="D336" s="86"/>
      <c r="E336" s="71" t="s">
        <v>447</v>
      </c>
      <c r="F336" s="72"/>
      <c r="G336" s="89"/>
      <c r="H336" s="63"/>
      <c r="I336" s="63"/>
      <c r="J336" s="63"/>
    </row>
    <row r="337" spans="1:10" ht="8.25" customHeight="1" hidden="1">
      <c r="A337" s="100"/>
      <c r="B337" s="18"/>
      <c r="C337" s="86"/>
      <c r="D337" s="86"/>
      <c r="E337" s="71" t="s">
        <v>447</v>
      </c>
      <c r="F337" s="72"/>
      <c r="G337" s="89"/>
      <c r="H337" s="63"/>
      <c r="I337" s="63"/>
      <c r="J337" s="63"/>
    </row>
    <row r="338" spans="1:10" ht="25.5">
      <c r="A338" s="100">
        <v>2420</v>
      </c>
      <c r="B338" s="18" t="s">
        <v>734</v>
      </c>
      <c r="C338" s="86">
        <v>2</v>
      </c>
      <c r="D338" s="86">
        <v>0</v>
      </c>
      <c r="E338" s="71" t="s">
        <v>650</v>
      </c>
      <c r="F338" s="73" t="s">
        <v>1261</v>
      </c>
      <c r="G338" s="90"/>
      <c r="H338" s="63" t="e">
        <f aca="true" t="shared" si="7" ref="H338:H406">I338+J338</f>
        <v>#REF!</v>
      </c>
      <c r="I338" s="63" t="e">
        <f>I340+I344+I348+I352</f>
        <v>#REF!</v>
      </c>
      <c r="J338" s="63">
        <f>J340+J344+J348+J352</f>
        <v>0</v>
      </c>
    </row>
    <row r="339" spans="1:10" s="48" customFormat="1" ht="12.75" customHeight="1">
      <c r="A339" s="100"/>
      <c r="B339" s="18"/>
      <c r="C339" s="86"/>
      <c r="D339" s="86"/>
      <c r="E339" s="71" t="s">
        <v>843</v>
      </c>
      <c r="F339" s="73"/>
      <c r="G339" s="90"/>
      <c r="H339" s="63"/>
      <c r="I339" s="63"/>
      <c r="J339" s="63"/>
    </row>
    <row r="340" spans="1:10" ht="12.75" customHeight="1">
      <c r="A340" s="100">
        <v>2421</v>
      </c>
      <c r="B340" s="18" t="s">
        <v>734</v>
      </c>
      <c r="C340" s="86">
        <v>2</v>
      </c>
      <c r="D340" s="86">
        <v>1</v>
      </c>
      <c r="E340" s="71" t="s">
        <v>1262</v>
      </c>
      <c r="F340" s="21" t="s">
        <v>1263</v>
      </c>
      <c r="G340" s="58"/>
      <c r="H340" s="63" t="e">
        <f t="shared" si="7"/>
        <v>#REF!</v>
      </c>
      <c r="I340" s="63" t="e">
        <f>#REF!</f>
        <v>#REF!</v>
      </c>
      <c r="J340" s="63"/>
    </row>
    <row r="341" spans="1:10" ht="38.25" hidden="1">
      <c r="A341" s="100"/>
      <c r="B341" s="18"/>
      <c r="C341" s="86"/>
      <c r="D341" s="86"/>
      <c r="E341" s="71" t="s">
        <v>446</v>
      </c>
      <c r="F341" s="72"/>
      <c r="G341" s="89"/>
      <c r="H341" s="63">
        <f t="shared" si="7"/>
        <v>0</v>
      </c>
      <c r="I341" s="63"/>
      <c r="J341" s="63"/>
    </row>
    <row r="342" spans="1:10" ht="15" customHeight="1">
      <c r="A342" s="100"/>
      <c r="B342" s="18"/>
      <c r="C342" s="86"/>
      <c r="D342" s="86"/>
      <c r="E342" s="20" t="s">
        <v>1142</v>
      </c>
      <c r="F342" s="76"/>
      <c r="G342" s="30" t="s">
        <v>695</v>
      </c>
      <c r="H342" s="63" t="e">
        <f t="shared" si="7"/>
        <v>#REF!</v>
      </c>
      <c r="I342" s="63" t="e">
        <f>#REF!</f>
        <v>#REF!</v>
      </c>
      <c r="J342" s="63"/>
    </row>
    <row r="343" spans="1:10" ht="14.25" customHeight="1" hidden="1">
      <c r="A343" s="100"/>
      <c r="B343" s="18"/>
      <c r="C343" s="86"/>
      <c r="D343" s="86"/>
      <c r="E343" s="20" t="s">
        <v>930</v>
      </c>
      <c r="F343" s="76"/>
      <c r="G343" s="30" t="s">
        <v>768</v>
      </c>
      <c r="H343" s="63" t="e">
        <f t="shared" si="7"/>
        <v>#REF!</v>
      </c>
      <c r="I343" s="63" t="e">
        <f>#REF!</f>
        <v>#REF!</v>
      </c>
      <c r="J343" s="63"/>
    </row>
    <row r="344" spans="1:10" ht="14.25" customHeight="1" hidden="1">
      <c r="A344" s="100">
        <v>2422</v>
      </c>
      <c r="B344" s="18" t="s">
        <v>734</v>
      </c>
      <c r="C344" s="86">
        <v>2</v>
      </c>
      <c r="D344" s="86">
        <v>2</v>
      </c>
      <c r="E344" s="71" t="s">
        <v>1264</v>
      </c>
      <c r="F344" s="21" t="s">
        <v>1265</v>
      </c>
      <c r="G344" s="58"/>
      <c r="H344" s="63">
        <f t="shared" si="7"/>
        <v>0</v>
      </c>
      <c r="I344" s="63"/>
      <c r="J344" s="63"/>
    </row>
    <row r="345" spans="1:10" ht="0.75" customHeight="1" hidden="1">
      <c r="A345" s="100"/>
      <c r="B345" s="18"/>
      <c r="C345" s="86"/>
      <c r="D345" s="86"/>
      <c r="E345" s="71" t="s">
        <v>446</v>
      </c>
      <c r="F345" s="72"/>
      <c r="G345" s="89"/>
      <c r="H345" s="63">
        <f t="shared" si="7"/>
        <v>0</v>
      </c>
      <c r="I345" s="63"/>
      <c r="J345" s="63"/>
    </row>
    <row r="346" spans="1:10" ht="0.75" customHeight="1" hidden="1">
      <c r="A346" s="100"/>
      <c r="B346" s="18"/>
      <c r="C346" s="86"/>
      <c r="D346" s="86"/>
      <c r="E346" s="71" t="s">
        <v>447</v>
      </c>
      <c r="F346" s="72"/>
      <c r="G346" s="89"/>
      <c r="H346" s="63">
        <f t="shared" si="7"/>
        <v>0</v>
      </c>
      <c r="I346" s="63"/>
      <c r="J346" s="63"/>
    </row>
    <row r="347" spans="1:10" ht="15" hidden="1">
      <c r="A347" s="100"/>
      <c r="B347" s="18"/>
      <c r="C347" s="86"/>
      <c r="D347" s="86"/>
      <c r="E347" s="71" t="s">
        <v>447</v>
      </c>
      <c r="F347" s="72"/>
      <c r="G347" s="89"/>
      <c r="H347" s="63">
        <f t="shared" si="7"/>
        <v>0</v>
      </c>
      <c r="I347" s="63"/>
      <c r="J347" s="63"/>
    </row>
    <row r="348" spans="1:10" ht="13.5" customHeight="1" hidden="1">
      <c r="A348" s="100">
        <v>2423</v>
      </c>
      <c r="B348" s="18" t="s">
        <v>734</v>
      </c>
      <c r="C348" s="86">
        <v>2</v>
      </c>
      <c r="D348" s="86">
        <v>3</v>
      </c>
      <c r="E348" s="71" t="s">
        <v>1266</v>
      </c>
      <c r="F348" s="21" t="s">
        <v>1267</v>
      </c>
      <c r="G348" s="58"/>
      <c r="H348" s="63">
        <f t="shared" si="7"/>
        <v>0</v>
      </c>
      <c r="I348" s="63"/>
      <c r="J348" s="63"/>
    </row>
    <row r="349" spans="1:10" ht="0.75" customHeight="1" hidden="1">
      <c r="A349" s="100"/>
      <c r="B349" s="18"/>
      <c r="C349" s="86"/>
      <c r="D349" s="86"/>
      <c r="E349" s="71" t="s">
        <v>446</v>
      </c>
      <c r="F349" s="72"/>
      <c r="G349" s="89"/>
      <c r="H349" s="63">
        <f t="shared" si="7"/>
        <v>0</v>
      </c>
      <c r="I349" s="63"/>
      <c r="J349" s="63"/>
    </row>
    <row r="350" spans="1:10" ht="15" hidden="1">
      <c r="A350" s="100"/>
      <c r="B350" s="18"/>
      <c r="C350" s="86"/>
      <c r="D350" s="86"/>
      <c r="E350" s="71" t="s">
        <v>447</v>
      </c>
      <c r="F350" s="72"/>
      <c r="G350" s="89"/>
      <c r="H350" s="63">
        <f t="shared" si="7"/>
        <v>0</v>
      </c>
      <c r="I350" s="63"/>
      <c r="J350" s="63"/>
    </row>
    <row r="351" spans="1:10" ht="15" hidden="1">
      <c r="A351" s="100"/>
      <c r="B351" s="18"/>
      <c r="C351" s="86"/>
      <c r="D351" s="86"/>
      <c r="E351" s="71" t="s">
        <v>447</v>
      </c>
      <c r="F351" s="72"/>
      <c r="G351" s="89"/>
      <c r="H351" s="63">
        <f t="shared" si="7"/>
        <v>0</v>
      </c>
      <c r="I351" s="63"/>
      <c r="J351" s="63"/>
    </row>
    <row r="352" spans="1:10" ht="15" hidden="1">
      <c r="A352" s="100">
        <v>2424</v>
      </c>
      <c r="B352" s="18" t="s">
        <v>734</v>
      </c>
      <c r="C352" s="86">
        <v>2</v>
      </c>
      <c r="D352" s="86">
        <v>4</v>
      </c>
      <c r="E352" s="71" t="s">
        <v>735</v>
      </c>
      <c r="F352" s="21"/>
      <c r="G352" s="58"/>
      <c r="H352" s="63">
        <f t="shared" si="7"/>
        <v>0</v>
      </c>
      <c r="I352" s="63"/>
      <c r="J352" s="63"/>
    </row>
    <row r="353" spans="1:10" ht="0.75" customHeight="1" hidden="1">
      <c r="A353" s="100"/>
      <c r="B353" s="18"/>
      <c r="C353" s="86"/>
      <c r="D353" s="86"/>
      <c r="E353" s="71" t="s">
        <v>446</v>
      </c>
      <c r="F353" s="72"/>
      <c r="G353" s="89"/>
      <c r="H353" s="63">
        <f t="shared" si="7"/>
        <v>0</v>
      </c>
      <c r="I353" s="63"/>
      <c r="J353" s="63"/>
    </row>
    <row r="354" spans="1:10" ht="15" hidden="1">
      <c r="A354" s="100"/>
      <c r="B354" s="18"/>
      <c r="C354" s="86"/>
      <c r="D354" s="86"/>
      <c r="E354" s="71" t="s">
        <v>447</v>
      </c>
      <c r="F354" s="72"/>
      <c r="G354" s="89"/>
      <c r="H354" s="63">
        <f t="shared" si="7"/>
        <v>0</v>
      </c>
      <c r="I354" s="63"/>
      <c r="J354" s="63"/>
    </row>
    <row r="355" spans="1:10" ht="15" hidden="1">
      <c r="A355" s="100"/>
      <c r="B355" s="18"/>
      <c r="C355" s="86"/>
      <c r="D355" s="86"/>
      <c r="E355" s="71" t="s">
        <v>447</v>
      </c>
      <c r="F355" s="72"/>
      <c r="G355" s="89"/>
      <c r="H355" s="63">
        <f t="shared" si="7"/>
        <v>0</v>
      </c>
      <c r="I355" s="63"/>
      <c r="J355" s="63"/>
    </row>
    <row r="356" spans="1:10" ht="13.5" customHeight="1" hidden="1">
      <c r="A356" s="100">
        <v>2430</v>
      </c>
      <c r="B356" s="18" t="s">
        <v>734</v>
      </c>
      <c r="C356" s="86">
        <v>3</v>
      </c>
      <c r="D356" s="86">
        <v>0</v>
      </c>
      <c r="E356" s="71" t="s">
        <v>1268</v>
      </c>
      <c r="F356" s="73" t="s">
        <v>1269</v>
      </c>
      <c r="G356" s="90"/>
      <c r="H356" s="63" t="e">
        <f t="shared" si="7"/>
        <v>#REF!</v>
      </c>
      <c r="I356" s="63" t="e">
        <f>I358+I362+I367</f>
        <v>#REF!</v>
      </c>
      <c r="J356" s="63" t="e">
        <f>J358+J362+J367</f>
        <v>#REF!</v>
      </c>
    </row>
    <row r="357" spans="1:10" s="48" customFormat="1" ht="13.5" customHeight="1" hidden="1">
      <c r="A357" s="100"/>
      <c r="B357" s="18"/>
      <c r="C357" s="86"/>
      <c r="D357" s="86"/>
      <c r="E357" s="71" t="s">
        <v>843</v>
      </c>
      <c r="F357" s="73"/>
      <c r="G357" s="90"/>
      <c r="H357" s="63"/>
      <c r="I357" s="63"/>
      <c r="J357" s="63"/>
    </row>
    <row r="358" spans="1:10" ht="13.5" customHeight="1" hidden="1">
      <c r="A358" s="100">
        <v>2431</v>
      </c>
      <c r="B358" s="18" t="s">
        <v>734</v>
      </c>
      <c r="C358" s="86">
        <v>3</v>
      </c>
      <c r="D358" s="86">
        <v>1</v>
      </c>
      <c r="E358" s="71" t="s">
        <v>890</v>
      </c>
      <c r="F358" s="21" t="s">
        <v>891</v>
      </c>
      <c r="G358" s="58"/>
      <c r="H358" s="63">
        <f t="shared" si="7"/>
        <v>0</v>
      </c>
      <c r="I358" s="63"/>
      <c r="J358" s="63"/>
    </row>
    <row r="359" spans="1:10" ht="24" customHeight="1" hidden="1">
      <c r="A359" s="100"/>
      <c r="B359" s="18"/>
      <c r="C359" s="86"/>
      <c r="D359" s="86"/>
      <c r="E359" s="71" t="s">
        <v>446</v>
      </c>
      <c r="F359" s="72"/>
      <c r="G359" s="89"/>
      <c r="H359" s="63">
        <f t="shared" si="7"/>
        <v>0</v>
      </c>
      <c r="I359" s="63"/>
      <c r="J359" s="63"/>
    </row>
    <row r="360" spans="1:10" ht="0.75" customHeight="1" hidden="1">
      <c r="A360" s="100"/>
      <c r="B360" s="18"/>
      <c r="C360" s="86"/>
      <c r="D360" s="86"/>
      <c r="E360" s="71" t="s">
        <v>447</v>
      </c>
      <c r="F360" s="72"/>
      <c r="G360" s="89"/>
      <c r="H360" s="63">
        <f t="shared" si="7"/>
        <v>0</v>
      </c>
      <c r="I360" s="63"/>
      <c r="J360" s="63"/>
    </row>
    <row r="361" spans="1:10" ht="15" hidden="1">
      <c r="A361" s="100"/>
      <c r="B361" s="18"/>
      <c r="C361" s="86"/>
      <c r="D361" s="86"/>
      <c r="E361" s="71" t="s">
        <v>447</v>
      </c>
      <c r="F361" s="72"/>
      <c r="G361" s="89"/>
      <c r="H361" s="63">
        <f t="shared" si="7"/>
        <v>0</v>
      </c>
      <c r="I361" s="63"/>
      <c r="J361" s="63"/>
    </row>
    <row r="362" spans="1:10" ht="13.5" customHeight="1" hidden="1">
      <c r="A362" s="100">
        <v>2432</v>
      </c>
      <c r="B362" s="18" t="s">
        <v>734</v>
      </c>
      <c r="C362" s="86">
        <v>3</v>
      </c>
      <c r="D362" s="86">
        <v>2</v>
      </c>
      <c r="E362" s="71" t="s">
        <v>892</v>
      </c>
      <c r="F362" s="21" t="s">
        <v>893</v>
      </c>
      <c r="G362" s="58"/>
      <c r="H362" s="63" t="e">
        <f t="shared" si="7"/>
        <v>#REF!</v>
      </c>
      <c r="I362" s="63" t="e">
        <f>#REF!</f>
        <v>#REF!</v>
      </c>
      <c r="J362" s="63" t="e">
        <f>#REF!</f>
        <v>#REF!</v>
      </c>
    </row>
    <row r="363" spans="1:10" ht="24" customHeight="1" hidden="1">
      <c r="A363" s="100"/>
      <c r="B363" s="18"/>
      <c r="C363" s="86"/>
      <c r="D363" s="86"/>
      <c r="E363" s="71" t="s">
        <v>446</v>
      </c>
      <c r="F363" s="72"/>
      <c r="G363" s="89"/>
      <c r="H363" s="63">
        <f t="shared" si="7"/>
        <v>0</v>
      </c>
      <c r="I363" s="63"/>
      <c r="J363" s="63"/>
    </row>
    <row r="364" spans="1:10" ht="15" customHeight="1" hidden="1">
      <c r="A364" s="100"/>
      <c r="B364" s="18"/>
      <c r="C364" s="86"/>
      <c r="D364" s="86"/>
      <c r="E364" s="56" t="s">
        <v>1251</v>
      </c>
      <c r="F364" s="76"/>
      <c r="G364" s="93">
        <v>465700</v>
      </c>
      <c r="H364" s="63" t="e">
        <f t="shared" si="7"/>
        <v>#REF!</v>
      </c>
      <c r="I364" s="63" t="e">
        <f>#REF!</f>
        <v>#REF!</v>
      </c>
      <c r="J364" s="63"/>
    </row>
    <row r="365" spans="1:10" ht="12.75" customHeight="1" hidden="1">
      <c r="A365" s="100"/>
      <c r="B365" s="18"/>
      <c r="C365" s="86"/>
      <c r="D365" s="86"/>
      <c r="E365" s="24" t="s">
        <v>394</v>
      </c>
      <c r="F365" s="76"/>
      <c r="G365" s="30" t="s">
        <v>1256</v>
      </c>
      <c r="H365" s="63" t="e">
        <f t="shared" si="7"/>
        <v>#REF!</v>
      </c>
      <c r="I365" s="63"/>
      <c r="J365" s="63" t="e">
        <f>#REF!</f>
        <v>#REF!</v>
      </c>
    </row>
    <row r="366" spans="1:10" ht="13.5" customHeight="1" hidden="1">
      <c r="A366" s="100"/>
      <c r="B366" s="18"/>
      <c r="C366" s="86"/>
      <c r="D366" s="86"/>
      <c r="E366" s="73" t="s">
        <v>686</v>
      </c>
      <c r="F366" s="76"/>
      <c r="G366" s="31">
        <v>513400</v>
      </c>
      <c r="H366" s="63" t="e">
        <f t="shared" si="7"/>
        <v>#REF!</v>
      </c>
      <c r="I366" s="63"/>
      <c r="J366" s="63" t="e">
        <f>#REF!</f>
        <v>#REF!</v>
      </c>
    </row>
    <row r="367" spans="1:10" ht="14.25" customHeight="1" hidden="1">
      <c r="A367" s="100">
        <v>2433</v>
      </c>
      <c r="B367" s="18" t="s">
        <v>734</v>
      </c>
      <c r="C367" s="86">
        <v>3</v>
      </c>
      <c r="D367" s="86">
        <v>3</v>
      </c>
      <c r="E367" s="71" t="s">
        <v>894</v>
      </c>
      <c r="F367" s="21" t="s">
        <v>895</v>
      </c>
      <c r="G367" s="58"/>
      <c r="H367" s="63">
        <f t="shared" si="7"/>
        <v>0</v>
      </c>
      <c r="I367" s="63"/>
      <c r="J367" s="63"/>
    </row>
    <row r="368" spans="1:10" ht="23.25" customHeight="1" hidden="1">
      <c r="A368" s="100"/>
      <c r="B368" s="18"/>
      <c r="C368" s="86"/>
      <c r="D368" s="86"/>
      <c r="E368" s="71" t="s">
        <v>446</v>
      </c>
      <c r="F368" s="72"/>
      <c r="G368" s="89"/>
      <c r="H368" s="63">
        <f t="shared" si="7"/>
        <v>0</v>
      </c>
      <c r="I368" s="63"/>
      <c r="J368" s="63"/>
    </row>
    <row r="369" spans="1:10" ht="15" hidden="1">
      <c r="A369" s="100"/>
      <c r="B369" s="18"/>
      <c r="C369" s="86"/>
      <c r="D369" s="86"/>
      <c r="E369" s="71" t="s">
        <v>447</v>
      </c>
      <c r="F369" s="72"/>
      <c r="G369" s="89"/>
      <c r="H369" s="63">
        <f t="shared" si="7"/>
        <v>0</v>
      </c>
      <c r="I369" s="63"/>
      <c r="J369" s="63"/>
    </row>
    <row r="370" spans="1:10" ht="15" hidden="1">
      <c r="A370" s="100"/>
      <c r="B370" s="18"/>
      <c r="C370" s="86"/>
      <c r="D370" s="86"/>
      <c r="E370" s="71" t="s">
        <v>447</v>
      </c>
      <c r="F370" s="72"/>
      <c r="G370" s="89"/>
      <c r="H370" s="63">
        <f t="shared" si="7"/>
        <v>0</v>
      </c>
      <c r="I370" s="63"/>
      <c r="J370" s="63"/>
    </row>
    <row r="371" spans="1:10" ht="25.5" customHeight="1" hidden="1">
      <c r="A371" s="100">
        <v>2440</v>
      </c>
      <c r="B371" s="18" t="s">
        <v>734</v>
      </c>
      <c r="C371" s="86">
        <v>4</v>
      </c>
      <c r="D371" s="86">
        <v>0</v>
      </c>
      <c r="E371" s="71" t="s">
        <v>875</v>
      </c>
      <c r="F371" s="73" t="s">
        <v>876</v>
      </c>
      <c r="G371" s="90"/>
      <c r="H371" s="63">
        <f t="shared" si="7"/>
        <v>0</v>
      </c>
      <c r="I371" s="63">
        <f>I373+I377+I381</f>
        <v>0</v>
      </c>
      <c r="J371" s="63">
        <f>J373+J377+J381</f>
        <v>0</v>
      </c>
    </row>
    <row r="372" spans="1:10" s="48" customFormat="1" ht="10.5" customHeight="1" hidden="1">
      <c r="A372" s="100"/>
      <c r="B372" s="18"/>
      <c r="C372" s="86"/>
      <c r="D372" s="86"/>
      <c r="E372" s="71" t="s">
        <v>843</v>
      </c>
      <c r="F372" s="73"/>
      <c r="G372" s="90"/>
      <c r="H372" s="63">
        <f t="shared" si="7"/>
        <v>0</v>
      </c>
      <c r="I372" s="63"/>
      <c r="J372" s="63"/>
    </row>
    <row r="373" spans="1:10" ht="25.5" customHeight="1" hidden="1">
      <c r="A373" s="100">
        <v>2441</v>
      </c>
      <c r="B373" s="18" t="s">
        <v>734</v>
      </c>
      <c r="C373" s="86">
        <v>4</v>
      </c>
      <c r="D373" s="86">
        <v>1</v>
      </c>
      <c r="E373" s="71" t="s">
        <v>877</v>
      </c>
      <c r="F373" s="21" t="s">
        <v>878</v>
      </c>
      <c r="G373" s="58"/>
      <c r="H373" s="63">
        <f t="shared" si="7"/>
        <v>0</v>
      </c>
      <c r="I373" s="63"/>
      <c r="J373" s="63"/>
    </row>
    <row r="374" spans="1:10" ht="0.75" customHeight="1" hidden="1">
      <c r="A374" s="100"/>
      <c r="B374" s="18"/>
      <c r="C374" s="86"/>
      <c r="D374" s="86"/>
      <c r="E374" s="71" t="s">
        <v>446</v>
      </c>
      <c r="F374" s="72"/>
      <c r="G374" s="89"/>
      <c r="H374" s="63">
        <f t="shared" si="7"/>
        <v>0</v>
      </c>
      <c r="I374" s="63"/>
      <c r="J374" s="63"/>
    </row>
    <row r="375" spans="1:10" ht="0.75" customHeight="1" hidden="1">
      <c r="A375" s="100"/>
      <c r="B375" s="18"/>
      <c r="C375" s="86"/>
      <c r="D375" s="86"/>
      <c r="E375" s="71" t="s">
        <v>447</v>
      </c>
      <c r="F375" s="72"/>
      <c r="G375" s="89"/>
      <c r="H375" s="63">
        <f t="shared" si="7"/>
        <v>0</v>
      </c>
      <c r="I375" s="63"/>
      <c r="J375" s="63"/>
    </row>
    <row r="376" spans="1:10" ht="15" hidden="1">
      <c r="A376" s="100"/>
      <c r="B376" s="18"/>
      <c r="C376" s="86"/>
      <c r="D376" s="86"/>
      <c r="E376" s="71" t="s">
        <v>447</v>
      </c>
      <c r="F376" s="72"/>
      <c r="G376" s="89"/>
      <c r="H376" s="63">
        <f t="shared" si="7"/>
        <v>0</v>
      </c>
      <c r="I376" s="63"/>
      <c r="J376" s="63"/>
    </row>
    <row r="377" spans="1:10" ht="13.5" customHeight="1" hidden="1">
      <c r="A377" s="100">
        <v>2442</v>
      </c>
      <c r="B377" s="18" t="s">
        <v>734</v>
      </c>
      <c r="C377" s="86">
        <v>4</v>
      </c>
      <c r="D377" s="86">
        <v>2</v>
      </c>
      <c r="E377" s="71" t="s">
        <v>879</v>
      </c>
      <c r="F377" s="21" t="s">
        <v>880</v>
      </c>
      <c r="G377" s="58"/>
      <c r="H377" s="63">
        <f t="shared" si="7"/>
        <v>0</v>
      </c>
      <c r="I377" s="63"/>
      <c r="J377" s="63"/>
    </row>
    <row r="378" spans="1:10" ht="0.75" customHeight="1" hidden="1">
      <c r="A378" s="100"/>
      <c r="B378" s="18"/>
      <c r="C378" s="86"/>
      <c r="D378" s="86"/>
      <c r="E378" s="71" t="s">
        <v>446</v>
      </c>
      <c r="F378" s="72"/>
      <c r="G378" s="89"/>
      <c r="H378" s="63">
        <f t="shared" si="7"/>
        <v>0</v>
      </c>
      <c r="I378" s="63"/>
      <c r="J378" s="63"/>
    </row>
    <row r="379" spans="1:10" ht="0.75" customHeight="1" hidden="1">
      <c r="A379" s="100"/>
      <c r="B379" s="18"/>
      <c r="C379" s="86"/>
      <c r="D379" s="86"/>
      <c r="E379" s="71" t="s">
        <v>447</v>
      </c>
      <c r="F379" s="72"/>
      <c r="G379" s="89"/>
      <c r="H379" s="63">
        <f t="shared" si="7"/>
        <v>0</v>
      </c>
      <c r="I379" s="63"/>
      <c r="J379" s="63"/>
    </row>
    <row r="380" spans="1:10" ht="15" hidden="1">
      <c r="A380" s="100"/>
      <c r="B380" s="18"/>
      <c r="C380" s="86"/>
      <c r="D380" s="86"/>
      <c r="E380" s="71" t="s">
        <v>447</v>
      </c>
      <c r="F380" s="72"/>
      <c r="G380" s="89"/>
      <c r="H380" s="63">
        <f t="shared" si="7"/>
        <v>0</v>
      </c>
      <c r="I380" s="63"/>
      <c r="J380" s="63"/>
    </row>
    <row r="381" spans="1:10" ht="15" hidden="1">
      <c r="A381" s="100">
        <v>2443</v>
      </c>
      <c r="B381" s="18" t="s">
        <v>734</v>
      </c>
      <c r="C381" s="86">
        <v>4</v>
      </c>
      <c r="D381" s="86">
        <v>3</v>
      </c>
      <c r="E381" s="71" t="s">
        <v>881</v>
      </c>
      <c r="F381" s="21" t="s">
        <v>882</v>
      </c>
      <c r="G381" s="58"/>
      <c r="H381" s="63">
        <f t="shared" si="7"/>
        <v>0</v>
      </c>
      <c r="I381" s="63"/>
      <c r="J381" s="63"/>
    </row>
    <row r="382" spans="1:10" ht="38.25" hidden="1">
      <c r="A382" s="100"/>
      <c r="B382" s="18"/>
      <c r="C382" s="86"/>
      <c r="D382" s="86"/>
      <c r="E382" s="71" t="s">
        <v>446</v>
      </c>
      <c r="F382" s="72"/>
      <c r="G382" s="89"/>
      <c r="H382" s="63">
        <f t="shared" si="7"/>
        <v>0</v>
      </c>
      <c r="I382" s="63"/>
      <c r="J382" s="63"/>
    </row>
    <row r="383" spans="1:10" ht="0.75" customHeight="1" hidden="1">
      <c r="A383" s="100"/>
      <c r="B383" s="18"/>
      <c r="C383" s="86"/>
      <c r="D383" s="86"/>
      <c r="E383" s="71" t="s">
        <v>447</v>
      </c>
      <c r="F383" s="72"/>
      <c r="G383" s="89"/>
      <c r="H383" s="63">
        <f t="shared" si="7"/>
        <v>0</v>
      </c>
      <c r="I383" s="63"/>
      <c r="J383" s="63"/>
    </row>
    <row r="384" spans="1:10" ht="15" hidden="1">
      <c r="A384" s="100"/>
      <c r="B384" s="18"/>
      <c r="C384" s="86"/>
      <c r="D384" s="86"/>
      <c r="E384" s="71" t="s">
        <v>447</v>
      </c>
      <c r="F384" s="72"/>
      <c r="G384" s="89"/>
      <c r="H384" s="63">
        <f t="shared" si="7"/>
        <v>0</v>
      </c>
      <c r="I384" s="63"/>
      <c r="J384" s="63"/>
    </row>
    <row r="385" spans="1:10" ht="14.25" customHeight="1">
      <c r="A385" s="100">
        <v>2450</v>
      </c>
      <c r="B385" s="18" t="s">
        <v>734</v>
      </c>
      <c r="C385" s="86">
        <v>5</v>
      </c>
      <c r="D385" s="86">
        <v>0</v>
      </c>
      <c r="E385" s="73" t="s">
        <v>883</v>
      </c>
      <c r="F385" s="27" t="s">
        <v>884</v>
      </c>
      <c r="G385" s="94"/>
      <c r="H385" s="63" t="e">
        <f t="shared" si="7"/>
        <v>#REF!</v>
      </c>
      <c r="I385" s="63" t="e">
        <f>I387+I395+I399+I403+I407</f>
        <v>#REF!</v>
      </c>
      <c r="J385" s="63" t="e">
        <f>J387+J395+J399+J403+J407</f>
        <v>#REF!</v>
      </c>
    </row>
    <row r="386" spans="1:10" s="48" customFormat="1" ht="12.75" customHeight="1">
      <c r="A386" s="100"/>
      <c r="B386" s="18"/>
      <c r="C386" s="86"/>
      <c r="D386" s="86"/>
      <c r="E386" s="71" t="s">
        <v>843</v>
      </c>
      <c r="F386" s="73"/>
      <c r="G386" s="90"/>
      <c r="H386" s="63"/>
      <c r="I386" s="63"/>
      <c r="J386" s="63"/>
    </row>
    <row r="387" spans="1:10" ht="15" customHeight="1">
      <c r="A387" s="100">
        <v>2451</v>
      </c>
      <c r="B387" s="18" t="s">
        <v>734</v>
      </c>
      <c r="C387" s="86">
        <v>5</v>
      </c>
      <c r="D387" s="86">
        <v>1</v>
      </c>
      <c r="E387" s="71" t="s">
        <v>856</v>
      </c>
      <c r="F387" s="21" t="s">
        <v>857</v>
      </c>
      <c r="G387" s="58"/>
      <c r="H387" s="63" t="e">
        <f t="shared" si="7"/>
        <v>#REF!</v>
      </c>
      <c r="I387" s="63" t="e">
        <f>#REF!</f>
        <v>#REF!</v>
      </c>
      <c r="J387" s="63" t="e">
        <f>#REF!</f>
        <v>#REF!</v>
      </c>
    </row>
    <row r="388" spans="1:10" ht="0.75" customHeight="1" hidden="1">
      <c r="A388" s="100"/>
      <c r="B388" s="18"/>
      <c r="C388" s="86"/>
      <c r="D388" s="86"/>
      <c r="E388" s="71" t="s">
        <v>446</v>
      </c>
      <c r="F388" s="72"/>
      <c r="G388" s="58"/>
      <c r="H388" s="63">
        <f t="shared" si="7"/>
        <v>0</v>
      </c>
      <c r="I388" s="63"/>
      <c r="J388" s="63"/>
    </row>
    <row r="389" spans="1:10" ht="24.75" customHeight="1" hidden="1">
      <c r="A389" s="100"/>
      <c r="B389" s="18"/>
      <c r="C389" s="86"/>
      <c r="D389" s="86"/>
      <c r="E389" s="20" t="s">
        <v>1143</v>
      </c>
      <c r="F389" s="35" t="s">
        <v>697</v>
      </c>
      <c r="G389" s="30" t="s">
        <v>697</v>
      </c>
      <c r="H389" s="63" t="e">
        <f t="shared" si="7"/>
        <v>#REF!</v>
      </c>
      <c r="I389" s="63" t="e">
        <f>#REF!</f>
        <v>#REF!</v>
      </c>
      <c r="J389" s="63"/>
    </row>
    <row r="390" spans="1:10" ht="15" customHeight="1">
      <c r="A390" s="100"/>
      <c r="B390" s="18"/>
      <c r="C390" s="86"/>
      <c r="D390" s="86"/>
      <c r="E390" s="24" t="s">
        <v>452</v>
      </c>
      <c r="F390" s="30" t="s">
        <v>704</v>
      </c>
      <c r="G390" s="30" t="s">
        <v>704</v>
      </c>
      <c r="H390" s="63" t="e">
        <f t="shared" si="7"/>
        <v>#REF!</v>
      </c>
      <c r="I390" s="63" t="e">
        <f>#REF!</f>
        <v>#REF!</v>
      </c>
      <c r="J390" s="63"/>
    </row>
    <row r="391" spans="1:10" ht="15" customHeight="1" hidden="1">
      <c r="A391" s="100"/>
      <c r="B391" s="18"/>
      <c r="C391" s="86"/>
      <c r="D391" s="86"/>
      <c r="E391" s="24" t="s">
        <v>1039</v>
      </c>
      <c r="F391" s="30" t="s">
        <v>708</v>
      </c>
      <c r="G391" s="30" t="s">
        <v>708</v>
      </c>
      <c r="H391" s="63" t="e">
        <f t="shared" si="7"/>
        <v>#REF!</v>
      </c>
      <c r="I391" s="63" t="e">
        <f>#REF!</f>
        <v>#REF!</v>
      </c>
      <c r="J391" s="63"/>
    </row>
    <row r="392" spans="1:10" ht="15" customHeight="1">
      <c r="A392" s="100"/>
      <c r="B392" s="18"/>
      <c r="C392" s="86"/>
      <c r="D392" s="86"/>
      <c r="E392" s="24" t="s">
        <v>943</v>
      </c>
      <c r="F392" s="76"/>
      <c r="G392" s="94">
        <v>511200</v>
      </c>
      <c r="H392" s="63" t="e">
        <f t="shared" si="7"/>
        <v>#REF!</v>
      </c>
      <c r="I392" s="63"/>
      <c r="J392" s="63" t="e">
        <f>#REF!</f>
        <v>#REF!</v>
      </c>
    </row>
    <row r="393" spans="1:10" ht="0.75" customHeight="1" hidden="1">
      <c r="A393" s="100"/>
      <c r="B393" s="18"/>
      <c r="C393" s="86"/>
      <c r="D393" s="86"/>
      <c r="E393" s="71" t="s">
        <v>447</v>
      </c>
      <c r="F393" s="72"/>
      <c r="G393" s="89"/>
      <c r="H393" s="63">
        <f t="shared" si="7"/>
        <v>0</v>
      </c>
      <c r="I393" s="63"/>
      <c r="J393" s="63"/>
    </row>
    <row r="394" spans="1:10" ht="13.5" customHeight="1">
      <c r="A394" s="100"/>
      <c r="B394" s="18"/>
      <c r="C394" s="86"/>
      <c r="D394" s="86"/>
      <c r="E394" s="24" t="s">
        <v>395</v>
      </c>
      <c r="F394" s="76"/>
      <c r="G394" s="30" t="s">
        <v>1257</v>
      </c>
      <c r="H394" s="63" t="e">
        <f t="shared" si="7"/>
        <v>#REF!</v>
      </c>
      <c r="I394" s="63"/>
      <c r="J394" s="63" t="e">
        <f>#REF!</f>
        <v>#REF!</v>
      </c>
    </row>
    <row r="395" spans="1:10" ht="13.5" customHeight="1" hidden="1">
      <c r="A395" s="100">
        <v>2452</v>
      </c>
      <c r="B395" s="18" t="s">
        <v>734</v>
      </c>
      <c r="C395" s="86">
        <v>5</v>
      </c>
      <c r="D395" s="86">
        <v>2</v>
      </c>
      <c r="E395" s="71" t="s">
        <v>858</v>
      </c>
      <c r="F395" s="21" t="s">
        <v>859</v>
      </c>
      <c r="G395" s="58"/>
      <c r="H395" s="63">
        <f t="shared" si="7"/>
        <v>0</v>
      </c>
      <c r="I395" s="63"/>
      <c r="J395" s="63"/>
    </row>
    <row r="396" spans="1:10" ht="38.25" hidden="1">
      <c r="A396" s="100"/>
      <c r="B396" s="18"/>
      <c r="C396" s="86"/>
      <c r="D396" s="86"/>
      <c r="E396" s="71" t="s">
        <v>446</v>
      </c>
      <c r="F396" s="72"/>
      <c r="G396" s="89"/>
      <c r="H396" s="63">
        <f t="shared" si="7"/>
        <v>0</v>
      </c>
      <c r="I396" s="63"/>
      <c r="J396" s="63"/>
    </row>
    <row r="397" spans="1:10" ht="0.75" customHeight="1" hidden="1">
      <c r="A397" s="100"/>
      <c r="B397" s="18"/>
      <c r="C397" s="86"/>
      <c r="D397" s="86"/>
      <c r="E397" s="71" t="s">
        <v>447</v>
      </c>
      <c r="F397" s="72"/>
      <c r="G397" s="89"/>
      <c r="H397" s="63">
        <f t="shared" si="7"/>
        <v>0</v>
      </c>
      <c r="I397" s="63"/>
      <c r="J397" s="63"/>
    </row>
    <row r="398" spans="1:10" ht="15" hidden="1">
      <c r="A398" s="100"/>
      <c r="B398" s="18"/>
      <c r="C398" s="86"/>
      <c r="D398" s="86"/>
      <c r="E398" s="71" t="s">
        <v>447</v>
      </c>
      <c r="F398" s="72"/>
      <c r="G398" s="89"/>
      <c r="H398" s="63">
        <f t="shared" si="7"/>
        <v>0</v>
      </c>
      <c r="I398" s="63"/>
      <c r="J398" s="63"/>
    </row>
    <row r="399" spans="1:10" ht="15" hidden="1">
      <c r="A399" s="100">
        <v>2453</v>
      </c>
      <c r="B399" s="18" t="s">
        <v>734</v>
      </c>
      <c r="C399" s="86">
        <v>5</v>
      </c>
      <c r="D399" s="86">
        <v>3</v>
      </c>
      <c r="E399" s="71" t="s">
        <v>860</v>
      </c>
      <c r="F399" s="21" t="s">
        <v>861</v>
      </c>
      <c r="G399" s="58"/>
      <c r="H399" s="63">
        <f t="shared" si="7"/>
        <v>0</v>
      </c>
      <c r="I399" s="63"/>
      <c r="J399" s="63"/>
    </row>
    <row r="400" spans="1:10" ht="21.75" customHeight="1" hidden="1">
      <c r="A400" s="100"/>
      <c r="B400" s="18"/>
      <c r="C400" s="86"/>
      <c r="D400" s="86"/>
      <c r="E400" s="71" t="s">
        <v>446</v>
      </c>
      <c r="F400" s="72"/>
      <c r="G400" s="89"/>
      <c r="H400" s="63">
        <f t="shared" si="7"/>
        <v>0</v>
      </c>
      <c r="I400" s="63"/>
      <c r="J400" s="63"/>
    </row>
    <row r="401" spans="1:10" ht="15" hidden="1">
      <c r="A401" s="100"/>
      <c r="B401" s="18"/>
      <c r="C401" s="86"/>
      <c r="D401" s="86"/>
      <c r="E401" s="71" t="s">
        <v>447</v>
      </c>
      <c r="F401" s="72"/>
      <c r="G401" s="89"/>
      <c r="H401" s="63">
        <f t="shared" si="7"/>
        <v>0</v>
      </c>
      <c r="I401" s="63"/>
      <c r="J401" s="63"/>
    </row>
    <row r="402" spans="1:10" ht="15" hidden="1">
      <c r="A402" s="100"/>
      <c r="B402" s="18"/>
      <c r="C402" s="86"/>
      <c r="D402" s="86"/>
      <c r="E402" s="71" t="s">
        <v>447</v>
      </c>
      <c r="F402" s="72"/>
      <c r="G402" s="89"/>
      <c r="H402" s="63">
        <f t="shared" si="7"/>
        <v>0</v>
      </c>
      <c r="I402" s="63"/>
      <c r="J402" s="63"/>
    </row>
    <row r="403" spans="1:10" ht="15" hidden="1">
      <c r="A403" s="100">
        <v>2454</v>
      </c>
      <c r="B403" s="18" t="s">
        <v>734</v>
      </c>
      <c r="C403" s="86">
        <v>5</v>
      </c>
      <c r="D403" s="86">
        <v>4</v>
      </c>
      <c r="E403" s="71" t="s">
        <v>862</v>
      </c>
      <c r="F403" s="21" t="s">
        <v>863</v>
      </c>
      <c r="G403" s="58"/>
      <c r="H403" s="63">
        <f t="shared" si="7"/>
        <v>0</v>
      </c>
      <c r="I403" s="63"/>
      <c r="J403" s="63"/>
    </row>
    <row r="404" spans="1:10" ht="1.5" customHeight="1" hidden="1">
      <c r="A404" s="100"/>
      <c r="B404" s="18"/>
      <c r="C404" s="86"/>
      <c r="D404" s="86"/>
      <c r="E404" s="71" t="s">
        <v>446</v>
      </c>
      <c r="F404" s="72"/>
      <c r="G404" s="89"/>
      <c r="H404" s="63">
        <f t="shared" si="7"/>
        <v>0</v>
      </c>
      <c r="I404" s="63"/>
      <c r="J404" s="63"/>
    </row>
    <row r="405" spans="1:10" ht="0.75" customHeight="1" hidden="1">
      <c r="A405" s="100"/>
      <c r="B405" s="18"/>
      <c r="C405" s="86"/>
      <c r="D405" s="86"/>
      <c r="E405" s="71" t="s">
        <v>447</v>
      </c>
      <c r="F405" s="72"/>
      <c r="G405" s="89"/>
      <c r="H405" s="63">
        <f t="shared" si="7"/>
        <v>0</v>
      </c>
      <c r="I405" s="63"/>
      <c r="J405" s="63"/>
    </row>
    <row r="406" spans="1:10" ht="15" hidden="1">
      <c r="A406" s="100"/>
      <c r="B406" s="18"/>
      <c r="C406" s="86"/>
      <c r="D406" s="86"/>
      <c r="E406" s="71" t="s">
        <v>447</v>
      </c>
      <c r="F406" s="72"/>
      <c r="G406" s="89"/>
      <c r="H406" s="63">
        <f t="shared" si="7"/>
        <v>0</v>
      </c>
      <c r="I406" s="63"/>
      <c r="J406" s="63"/>
    </row>
    <row r="407" spans="1:10" ht="13.5" customHeight="1" hidden="1">
      <c r="A407" s="100">
        <v>2455</v>
      </c>
      <c r="B407" s="18" t="s">
        <v>734</v>
      </c>
      <c r="C407" s="86">
        <v>5</v>
      </c>
      <c r="D407" s="86">
        <v>5</v>
      </c>
      <c r="E407" s="71" t="s">
        <v>864</v>
      </c>
      <c r="F407" s="21" t="s">
        <v>865</v>
      </c>
      <c r="G407" s="58"/>
      <c r="H407" s="63">
        <f aca="true" t="shared" si="8" ref="H407:H457">I407+J407</f>
        <v>0</v>
      </c>
      <c r="I407" s="63"/>
      <c r="J407" s="63"/>
    </row>
    <row r="408" spans="1:10" ht="0.75" customHeight="1" hidden="1">
      <c r="A408" s="100"/>
      <c r="B408" s="18"/>
      <c r="C408" s="86"/>
      <c r="D408" s="86"/>
      <c r="E408" s="71" t="s">
        <v>446</v>
      </c>
      <c r="F408" s="72"/>
      <c r="G408" s="89"/>
      <c r="H408" s="63">
        <f t="shared" si="8"/>
        <v>0</v>
      </c>
      <c r="I408" s="63"/>
      <c r="J408" s="63"/>
    </row>
    <row r="409" spans="1:10" ht="0.75" customHeight="1" hidden="1">
      <c r="A409" s="100"/>
      <c r="B409" s="18"/>
      <c r="C409" s="86"/>
      <c r="D409" s="86"/>
      <c r="E409" s="71" t="s">
        <v>447</v>
      </c>
      <c r="F409" s="72"/>
      <c r="G409" s="89"/>
      <c r="H409" s="63">
        <f t="shared" si="8"/>
        <v>0</v>
      </c>
      <c r="I409" s="63"/>
      <c r="J409" s="63"/>
    </row>
    <row r="410" spans="1:10" ht="15" hidden="1">
      <c r="A410" s="100"/>
      <c r="B410" s="18"/>
      <c r="C410" s="86"/>
      <c r="D410" s="86"/>
      <c r="E410" s="71" t="s">
        <v>447</v>
      </c>
      <c r="F410" s="72"/>
      <c r="G410" s="89"/>
      <c r="H410" s="63">
        <f t="shared" si="8"/>
        <v>0</v>
      </c>
      <c r="I410" s="63"/>
      <c r="J410" s="63"/>
    </row>
    <row r="411" spans="1:10" ht="12" customHeight="1" hidden="1">
      <c r="A411" s="100">
        <v>2460</v>
      </c>
      <c r="B411" s="18" t="s">
        <v>734</v>
      </c>
      <c r="C411" s="86">
        <v>6</v>
      </c>
      <c r="D411" s="86">
        <v>0</v>
      </c>
      <c r="E411" s="73" t="s">
        <v>866</v>
      </c>
      <c r="F411" s="73" t="s">
        <v>867</v>
      </c>
      <c r="G411" s="90"/>
      <c r="H411" s="63">
        <f t="shared" si="8"/>
        <v>0</v>
      </c>
      <c r="I411" s="63">
        <f>I413</f>
        <v>0</v>
      </c>
      <c r="J411" s="63">
        <f>J413</f>
        <v>0</v>
      </c>
    </row>
    <row r="412" spans="1:10" s="48" customFormat="1" ht="10.5" customHeight="1" hidden="1">
      <c r="A412" s="100"/>
      <c r="B412" s="18"/>
      <c r="C412" s="86"/>
      <c r="D412" s="86"/>
      <c r="E412" s="71" t="s">
        <v>843</v>
      </c>
      <c r="F412" s="73"/>
      <c r="G412" s="90"/>
      <c r="H412" s="63">
        <f t="shared" si="8"/>
        <v>0</v>
      </c>
      <c r="I412" s="63"/>
      <c r="J412" s="63"/>
    </row>
    <row r="413" spans="1:10" ht="11.25" customHeight="1" hidden="1">
      <c r="A413" s="100">
        <v>2461</v>
      </c>
      <c r="B413" s="18" t="s">
        <v>734</v>
      </c>
      <c r="C413" s="86">
        <v>6</v>
      </c>
      <c r="D413" s="86">
        <v>1</v>
      </c>
      <c r="E413" s="71" t="s">
        <v>868</v>
      </c>
      <c r="F413" s="21" t="s">
        <v>867</v>
      </c>
      <c r="G413" s="58"/>
      <c r="H413" s="63">
        <f t="shared" si="8"/>
        <v>0</v>
      </c>
      <c r="I413" s="63"/>
      <c r="J413" s="63"/>
    </row>
    <row r="414" spans="1:10" ht="38.25" hidden="1">
      <c r="A414" s="100"/>
      <c r="B414" s="18"/>
      <c r="C414" s="86"/>
      <c r="D414" s="86"/>
      <c r="E414" s="71" t="s">
        <v>446</v>
      </c>
      <c r="F414" s="72"/>
      <c r="G414" s="89"/>
      <c r="H414" s="63">
        <f t="shared" si="8"/>
        <v>0</v>
      </c>
      <c r="I414" s="63"/>
      <c r="J414" s="63"/>
    </row>
    <row r="415" spans="1:10" ht="15" hidden="1">
      <c r="A415" s="100"/>
      <c r="B415" s="18"/>
      <c r="C415" s="86"/>
      <c r="D415" s="86"/>
      <c r="E415" s="71" t="s">
        <v>447</v>
      </c>
      <c r="F415" s="72"/>
      <c r="G415" s="89"/>
      <c r="H415" s="63">
        <f t="shared" si="8"/>
        <v>0</v>
      </c>
      <c r="I415" s="63"/>
      <c r="J415" s="63"/>
    </row>
    <row r="416" spans="1:10" ht="15" hidden="1">
      <c r="A416" s="100"/>
      <c r="B416" s="18"/>
      <c r="C416" s="86"/>
      <c r="D416" s="86"/>
      <c r="E416" s="71" t="s">
        <v>447</v>
      </c>
      <c r="F416" s="72"/>
      <c r="G416" s="89"/>
      <c r="H416" s="63">
        <f t="shared" si="8"/>
        <v>0</v>
      </c>
      <c r="I416" s="63"/>
      <c r="J416" s="63"/>
    </row>
    <row r="417" spans="1:10" ht="14.25" customHeight="1" hidden="1">
      <c r="A417" s="100">
        <v>2470</v>
      </c>
      <c r="B417" s="18" t="s">
        <v>734</v>
      </c>
      <c r="C417" s="86">
        <v>7</v>
      </c>
      <c r="D417" s="86">
        <v>0</v>
      </c>
      <c r="E417" s="71" t="s">
        <v>869</v>
      </c>
      <c r="F417" s="27" t="s">
        <v>870</v>
      </c>
      <c r="G417" s="94"/>
      <c r="H417" s="63">
        <f t="shared" si="8"/>
        <v>0</v>
      </c>
      <c r="I417" s="63">
        <f>I419+I423+I427+I431</f>
        <v>0</v>
      </c>
      <c r="J417" s="63">
        <f>J419+J423+J427+J431</f>
        <v>0</v>
      </c>
    </row>
    <row r="418" spans="1:10" s="48" customFormat="1" ht="10.5" customHeight="1" hidden="1">
      <c r="A418" s="100"/>
      <c r="B418" s="18"/>
      <c r="C418" s="86"/>
      <c r="D418" s="86"/>
      <c r="E418" s="71" t="s">
        <v>843</v>
      </c>
      <c r="F418" s="73"/>
      <c r="G418" s="90"/>
      <c r="H418" s="63">
        <f t="shared" si="8"/>
        <v>0</v>
      </c>
      <c r="I418" s="63"/>
      <c r="J418" s="63"/>
    </row>
    <row r="419" spans="1:10" ht="22.5" customHeight="1" hidden="1">
      <c r="A419" s="100">
        <v>2471</v>
      </c>
      <c r="B419" s="18" t="s">
        <v>734</v>
      </c>
      <c r="C419" s="86">
        <v>7</v>
      </c>
      <c r="D419" s="86">
        <v>1</v>
      </c>
      <c r="E419" s="71" t="s">
        <v>383</v>
      </c>
      <c r="F419" s="21" t="s">
        <v>384</v>
      </c>
      <c r="G419" s="58"/>
      <c r="H419" s="63">
        <f t="shared" si="8"/>
        <v>0</v>
      </c>
      <c r="I419" s="63"/>
      <c r="J419" s="63"/>
    </row>
    <row r="420" spans="1:10" ht="38.25" hidden="1">
      <c r="A420" s="100"/>
      <c r="B420" s="18"/>
      <c r="C420" s="86"/>
      <c r="D420" s="86"/>
      <c r="E420" s="71" t="s">
        <v>446</v>
      </c>
      <c r="F420" s="72"/>
      <c r="G420" s="89"/>
      <c r="H420" s="63">
        <f t="shared" si="8"/>
        <v>0</v>
      </c>
      <c r="I420" s="63"/>
      <c r="J420" s="63"/>
    </row>
    <row r="421" spans="1:10" ht="15" hidden="1">
      <c r="A421" s="100"/>
      <c r="B421" s="18"/>
      <c r="C421" s="86"/>
      <c r="D421" s="86"/>
      <c r="E421" s="71" t="s">
        <v>447</v>
      </c>
      <c r="F421" s="72"/>
      <c r="G421" s="89"/>
      <c r="H421" s="63">
        <f t="shared" si="8"/>
        <v>0</v>
      </c>
      <c r="I421" s="63"/>
      <c r="J421" s="63"/>
    </row>
    <row r="422" spans="1:10" ht="15" hidden="1">
      <c r="A422" s="100"/>
      <c r="B422" s="18"/>
      <c r="C422" s="86"/>
      <c r="D422" s="86"/>
      <c r="E422" s="71" t="s">
        <v>447</v>
      </c>
      <c r="F422" s="72"/>
      <c r="G422" s="89"/>
      <c r="H422" s="63">
        <f t="shared" si="8"/>
        <v>0</v>
      </c>
      <c r="I422" s="63"/>
      <c r="J422" s="63"/>
    </row>
    <row r="423" spans="1:10" ht="13.5" customHeight="1" hidden="1">
      <c r="A423" s="100">
        <v>2472</v>
      </c>
      <c r="B423" s="18" t="s">
        <v>734</v>
      </c>
      <c r="C423" s="86">
        <v>7</v>
      </c>
      <c r="D423" s="86">
        <v>2</v>
      </c>
      <c r="E423" s="71" t="s">
        <v>385</v>
      </c>
      <c r="F423" s="77" t="s">
        <v>386</v>
      </c>
      <c r="G423" s="95"/>
      <c r="H423" s="63">
        <f t="shared" si="8"/>
        <v>0</v>
      </c>
      <c r="I423" s="63"/>
      <c r="J423" s="63"/>
    </row>
    <row r="424" spans="1:10" ht="0.75" customHeight="1" hidden="1">
      <c r="A424" s="100"/>
      <c r="B424" s="18"/>
      <c r="C424" s="86"/>
      <c r="D424" s="86"/>
      <c r="E424" s="71" t="s">
        <v>446</v>
      </c>
      <c r="F424" s="72"/>
      <c r="G424" s="89"/>
      <c r="H424" s="63">
        <f t="shared" si="8"/>
        <v>0</v>
      </c>
      <c r="I424" s="63"/>
      <c r="J424" s="63"/>
    </row>
    <row r="425" spans="1:10" ht="0.75" customHeight="1" hidden="1">
      <c r="A425" s="100"/>
      <c r="B425" s="18"/>
      <c r="C425" s="86"/>
      <c r="D425" s="86"/>
      <c r="E425" s="71" t="s">
        <v>447</v>
      </c>
      <c r="F425" s="72"/>
      <c r="G425" s="89"/>
      <c r="H425" s="63">
        <f t="shared" si="8"/>
        <v>0</v>
      </c>
      <c r="I425" s="63"/>
      <c r="J425" s="63"/>
    </row>
    <row r="426" spans="1:10" ht="15" hidden="1">
      <c r="A426" s="100"/>
      <c r="B426" s="18"/>
      <c r="C426" s="86"/>
      <c r="D426" s="86"/>
      <c r="E426" s="71" t="s">
        <v>447</v>
      </c>
      <c r="F426" s="72"/>
      <c r="G426" s="89"/>
      <c r="H426" s="63">
        <f t="shared" si="8"/>
        <v>0</v>
      </c>
      <c r="I426" s="63"/>
      <c r="J426" s="63"/>
    </row>
    <row r="427" spans="1:10" ht="15" hidden="1">
      <c r="A427" s="100">
        <v>2473</v>
      </c>
      <c r="B427" s="18" t="s">
        <v>734</v>
      </c>
      <c r="C427" s="86">
        <v>7</v>
      </c>
      <c r="D427" s="86">
        <v>3</v>
      </c>
      <c r="E427" s="71" t="s">
        <v>387</v>
      </c>
      <c r="F427" s="21" t="s">
        <v>388</v>
      </c>
      <c r="G427" s="58"/>
      <c r="H427" s="63">
        <f t="shared" si="8"/>
        <v>0</v>
      </c>
      <c r="I427" s="63"/>
      <c r="J427" s="63"/>
    </row>
    <row r="428" spans="1:10" ht="38.25" hidden="1">
      <c r="A428" s="100"/>
      <c r="B428" s="18"/>
      <c r="C428" s="86"/>
      <c r="D428" s="86"/>
      <c r="E428" s="71" t="s">
        <v>446</v>
      </c>
      <c r="F428" s="72"/>
      <c r="G428" s="89"/>
      <c r="H428" s="63">
        <f t="shared" si="8"/>
        <v>0</v>
      </c>
      <c r="I428" s="63"/>
      <c r="J428" s="63"/>
    </row>
    <row r="429" spans="1:10" ht="15" hidden="1">
      <c r="A429" s="100"/>
      <c r="B429" s="18"/>
      <c r="C429" s="86"/>
      <c r="D429" s="86"/>
      <c r="E429" s="71" t="s">
        <v>447</v>
      </c>
      <c r="F429" s="72"/>
      <c r="G429" s="89"/>
      <c r="H429" s="63">
        <f t="shared" si="8"/>
        <v>0</v>
      </c>
      <c r="I429" s="63"/>
      <c r="J429" s="63"/>
    </row>
    <row r="430" spans="1:10" ht="15" hidden="1">
      <c r="A430" s="100"/>
      <c r="B430" s="18"/>
      <c r="C430" s="86"/>
      <c r="D430" s="86"/>
      <c r="E430" s="71" t="s">
        <v>447</v>
      </c>
      <c r="F430" s="72"/>
      <c r="G430" s="89"/>
      <c r="H430" s="63">
        <f t="shared" si="8"/>
        <v>0</v>
      </c>
      <c r="I430" s="63"/>
      <c r="J430" s="63"/>
    </row>
    <row r="431" spans="1:10" ht="15" hidden="1">
      <c r="A431" s="100">
        <v>2474</v>
      </c>
      <c r="B431" s="18" t="s">
        <v>734</v>
      </c>
      <c r="C431" s="86">
        <v>7</v>
      </c>
      <c r="D431" s="86">
        <v>4</v>
      </c>
      <c r="E431" s="71" t="s">
        <v>389</v>
      </c>
      <c r="F431" s="72" t="s">
        <v>390</v>
      </c>
      <c r="G431" s="89"/>
      <c r="H431" s="63">
        <f t="shared" si="8"/>
        <v>0</v>
      </c>
      <c r="I431" s="63"/>
      <c r="J431" s="63"/>
    </row>
    <row r="432" spans="1:10" ht="0.75" customHeight="1" hidden="1">
      <c r="A432" s="100"/>
      <c r="B432" s="18"/>
      <c r="C432" s="86"/>
      <c r="D432" s="86"/>
      <c r="E432" s="71" t="s">
        <v>446</v>
      </c>
      <c r="F432" s="72"/>
      <c r="G432" s="89"/>
      <c r="H432" s="63">
        <f t="shared" si="8"/>
        <v>0</v>
      </c>
      <c r="I432" s="63"/>
      <c r="J432" s="63"/>
    </row>
    <row r="433" spans="1:10" ht="1.5" customHeight="1" hidden="1">
      <c r="A433" s="100"/>
      <c r="B433" s="18"/>
      <c r="C433" s="86"/>
      <c r="D433" s="86"/>
      <c r="E433" s="71" t="s">
        <v>447</v>
      </c>
      <c r="F433" s="72"/>
      <c r="G433" s="89"/>
      <c r="H433" s="63">
        <f t="shared" si="8"/>
        <v>0</v>
      </c>
      <c r="I433" s="63"/>
      <c r="J433" s="63"/>
    </row>
    <row r="434" spans="1:10" ht="15" hidden="1">
      <c r="A434" s="100"/>
      <c r="B434" s="18"/>
      <c r="C434" s="86"/>
      <c r="D434" s="86"/>
      <c r="E434" s="71" t="s">
        <v>447</v>
      </c>
      <c r="F434" s="72"/>
      <c r="G434" s="89"/>
      <c r="H434" s="63">
        <f t="shared" si="8"/>
        <v>0</v>
      </c>
      <c r="I434" s="63"/>
      <c r="J434" s="63"/>
    </row>
    <row r="435" spans="1:10" ht="25.5" customHeight="1" hidden="1">
      <c r="A435" s="100">
        <v>2480</v>
      </c>
      <c r="B435" s="18" t="s">
        <v>734</v>
      </c>
      <c r="C435" s="86">
        <v>8</v>
      </c>
      <c r="D435" s="86">
        <v>0</v>
      </c>
      <c r="E435" s="71" t="s">
        <v>343</v>
      </c>
      <c r="F435" s="73" t="s">
        <v>344</v>
      </c>
      <c r="G435" s="90"/>
      <c r="H435" s="63">
        <f t="shared" si="8"/>
        <v>0</v>
      </c>
      <c r="I435" s="63">
        <f>I437+I441+I445+I453</f>
        <v>0</v>
      </c>
      <c r="J435" s="63">
        <f>J437+J441+J445+J453</f>
        <v>0</v>
      </c>
    </row>
    <row r="436" spans="1:10" s="48" customFormat="1" ht="1.5" customHeight="1" hidden="1">
      <c r="A436" s="100"/>
      <c r="B436" s="18"/>
      <c r="C436" s="86"/>
      <c r="D436" s="86"/>
      <c r="E436" s="71" t="s">
        <v>843</v>
      </c>
      <c r="F436" s="73"/>
      <c r="G436" s="90"/>
      <c r="H436" s="63">
        <f t="shared" si="8"/>
        <v>0</v>
      </c>
      <c r="I436" s="63"/>
      <c r="J436" s="63"/>
    </row>
    <row r="437" spans="1:10" ht="39" customHeight="1" hidden="1">
      <c r="A437" s="100">
        <v>2481</v>
      </c>
      <c r="B437" s="18" t="s">
        <v>734</v>
      </c>
      <c r="C437" s="86">
        <v>8</v>
      </c>
      <c r="D437" s="86">
        <v>1</v>
      </c>
      <c r="E437" s="71" t="s">
        <v>690</v>
      </c>
      <c r="F437" s="21" t="s">
        <v>691</v>
      </c>
      <c r="G437" s="58"/>
      <c r="H437" s="63">
        <f t="shared" si="8"/>
        <v>0</v>
      </c>
      <c r="I437" s="63"/>
      <c r="J437" s="63"/>
    </row>
    <row r="438" spans="1:10" ht="38.25" hidden="1">
      <c r="A438" s="100"/>
      <c r="B438" s="18"/>
      <c r="C438" s="86"/>
      <c r="D438" s="86"/>
      <c r="E438" s="71" t="s">
        <v>446</v>
      </c>
      <c r="F438" s="72"/>
      <c r="G438" s="89"/>
      <c r="H438" s="63">
        <f t="shared" si="8"/>
        <v>0</v>
      </c>
      <c r="I438" s="63"/>
      <c r="J438" s="63"/>
    </row>
    <row r="439" spans="1:10" ht="0.75" customHeight="1" hidden="1">
      <c r="A439" s="100"/>
      <c r="B439" s="18"/>
      <c r="C439" s="86"/>
      <c r="D439" s="86"/>
      <c r="E439" s="71" t="s">
        <v>447</v>
      </c>
      <c r="F439" s="72"/>
      <c r="G439" s="89"/>
      <c r="H439" s="63">
        <f t="shared" si="8"/>
        <v>0</v>
      </c>
      <c r="I439" s="63"/>
      <c r="J439" s="63"/>
    </row>
    <row r="440" spans="1:10" ht="9" customHeight="1" hidden="1">
      <c r="A440" s="100"/>
      <c r="B440" s="18"/>
      <c r="C440" s="86"/>
      <c r="D440" s="86"/>
      <c r="E440" s="71" t="s">
        <v>447</v>
      </c>
      <c r="F440" s="72"/>
      <c r="G440" s="89"/>
      <c r="H440" s="63">
        <f t="shared" si="8"/>
        <v>0</v>
      </c>
      <c r="I440" s="63"/>
      <c r="J440" s="63"/>
    </row>
    <row r="441" spans="1:10" ht="40.5" customHeight="1" hidden="1">
      <c r="A441" s="100">
        <v>2482</v>
      </c>
      <c r="B441" s="18" t="s">
        <v>734</v>
      </c>
      <c r="C441" s="86">
        <v>8</v>
      </c>
      <c r="D441" s="86">
        <v>2</v>
      </c>
      <c r="E441" s="71" t="s">
        <v>692</v>
      </c>
      <c r="F441" s="21" t="s">
        <v>1005</v>
      </c>
      <c r="G441" s="58"/>
      <c r="H441" s="63">
        <f t="shared" si="8"/>
        <v>0</v>
      </c>
      <c r="I441" s="63"/>
      <c r="J441" s="63"/>
    </row>
    <row r="442" spans="1:10" ht="0.75" customHeight="1" hidden="1">
      <c r="A442" s="100"/>
      <c r="B442" s="18"/>
      <c r="C442" s="86"/>
      <c r="D442" s="86"/>
      <c r="E442" s="71" t="s">
        <v>446</v>
      </c>
      <c r="F442" s="72"/>
      <c r="G442" s="89"/>
      <c r="H442" s="63">
        <f t="shared" si="8"/>
        <v>0</v>
      </c>
      <c r="I442" s="63"/>
      <c r="J442" s="63"/>
    </row>
    <row r="443" spans="1:10" ht="13.5" customHeight="1" hidden="1">
      <c r="A443" s="100"/>
      <c r="B443" s="18"/>
      <c r="C443" s="86"/>
      <c r="D443" s="86"/>
      <c r="E443" s="71" t="s">
        <v>447</v>
      </c>
      <c r="F443" s="72"/>
      <c r="G443" s="89"/>
      <c r="H443" s="63">
        <f t="shared" si="8"/>
        <v>0</v>
      </c>
      <c r="I443" s="63"/>
      <c r="J443" s="63"/>
    </row>
    <row r="444" spans="1:10" ht="15" hidden="1">
      <c r="A444" s="100"/>
      <c r="B444" s="18"/>
      <c r="C444" s="86"/>
      <c r="D444" s="86"/>
      <c r="E444" s="71" t="s">
        <v>447</v>
      </c>
      <c r="F444" s="72"/>
      <c r="G444" s="89"/>
      <c r="H444" s="63">
        <f t="shared" si="8"/>
        <v>0</v>
      </c>
      <c r="I444" s="63"/>
      <c r="J444" s="63"/>
    </row>
    <row r="445" spans="1:10" ht="27" customHeight="1" hidden="1">
      <c r="A445" s="100">
        <v>2483</v>
      </c>
      <c r="B445" s="18" t="s">
        <v>734</v>
      </c>
      <c r="C445" s="86">
        <v>8</v>
      </c>
      <c r="D445" s="86">
        <v>3</v>
      </c>
      <c r="E445" s="71" t="s">
        <v>1006</v>
      </c>
      <c r="F445" s="21" t="s">
        <v>1007</v>
      </c>
      <c r="G445" s="58"/>
      <c r="H445" s="63">
        <f t="shared" si="8"/>
        <v>0</v>
      </c>
      <c r="I445" s="63"/>
      <c r="J445" s="63"/>
    </row>
    <row r="446" spans="1:10" ht="24" customHeight="1" hidden="1">
      <c r="A446" s="100"/>
      <c r="B446" s="18"/>
      <c r="C446" s="86"/>
      <c r="D446" s="86"/>
      <c r="E446" s="71" t="s">
        <v>446</v>
      </c>
      <c r="F446" s="72"/>
      <c r="G446" s="89"/>
      <c r="H446" s="63">
        <f t="shared" si="8"/>
        <v>0</v>
      </c>
      <c r="I446" s="63"/>
      <c r="J446" s="63"/>
    </row>
    <row r="447" spans="1:10" ht="14.25" customHeight="1" hidden="1">
      <c r="A447" s="100"/>
      <c r="B447" s="18"/>
      <c r="C447" s="86"/>
      <c r="D447" s="86"/>
      <c r="E447" s="73" t="s">
        <v>686</v>
      </c>
      <c r="F447" s="76"/>
      <c r="G447" s="31">
        <v>513400</v>
      </c>
      <c r="H447" s="63">
        <f t="shared" si="8"/>
        <v>0</v>
      </c>
      <c r="I447" s="63"/>
      <c r="J447" s="63"/>
    </row>
    <row r="448" spans="1:10" ht="24" customHeight="1" hidden="1">
      <c r="A448" s="100"/>
      <c r="B448" s="18"/>
      <c r="C448" s="86"/>
      <c r="D448" s="86"/>
      <c r="E448" s="71" t="s">
        <v>447</v>
      </c>
      <c r="F448" s="72"/>
      <c r="G448" s="89"/>
      <c r="H448" s="63">
        <f t="shared" si="8"/>
        <v>0</v>
      </c>
      <c r="I448" s="63"/>
      <c r="J448" s="63"/>
    </row>
    <row r="449" spans="1:10" ht="38.25" customHeight="1" hidden="1">
      <c r="A449" s="100">
        <v>2484</v>
      </c>
      <c r="B449" s="18" t="s">
        <v>734</v>
      </c>
      <c r="C449" s="86">
        <v>8</v>
      </c>
      <c r="D449" s="86">
        <v>4</v>
      </c>
      <c r="E449" s="71" t="s">
        <v>653</v>
      </c>
      <c r="F449" s="21" t="s">
        <v>654</v>
      </c>
      <c r="G449" s="58"/>
      <c r="H449" s="63">
        <f t="shared" si="8"/>
        <v>0</v>
      </c>
      <c r="I449" s="63"/>
      <c r="J449" s="63"/>
    </row>
    <row r="450" spans="1:10" ht="24" customHeight="1" hidden="1">
      <c r="A450" s="100"/>
      <c r="B450" s="18"/>
      <c r="C450" s="86"/>
      <c r="D450" s="86"/>
      <c r="E450" s="71" t="s">
        <v>446</v>
      </c>
      <c r="F450" s="72"/>
      <c r="G450" s="89"/>
      <c r="H450" s="63">
        <f t="shared" si="8"/>
        <v>0</v>
      </c>
      <c r="I450" s="63"/>
      <c r="J450" s="63"/>
    </row>
    <row r="451" spans="1:10" ht="24" customHeight="1" hidden="1">
      <c r="A451" s="100"/>
      <c r="B451" s="18"/>
      <c r="C451" s="86"/>
      <c r="D451" s="86"/>
      <c r="E451" s="71" t="s">
        <v>447</v>
      </c>
      <c r="F451" s="72"/>
      <c r="G451" s="89"/>
      <c r="H451" s="63">
        <f t="shared" si="8"/>
        <v>0</v>
      </c>
      <c r="I451" s="63"/>
      <c r="J451" s="63"/>
    </row>
    <row r="452" spans="1:10" ht="24" customHeight="1" hidden="1">
      <c r="A452" s="100"/>
      <c r="B452" s="18"/>
      <c r="C452" s="86"/>
      <c r="D452" s="86"/>
      <c r="E452" s="71" t="s">
        <v>447</v>
      </c>
      <c r="F452" s="72"/>
      <c r="G452" s="89"/>
      <c r="H452" s="63">
        <f t="shared" si="8"/>
        <v>0</v>
      </c>
      <c r="I452" s="63"/>
      <c r="J452" s="63"/>
    </row>
    <row r="453" spans="1:10" ht="24" customHeight="1" hidden="1">
      <c r="A453" s="100">
        <v>2484</v>
      </c>
      <c r="B453" s="18" t="s">
        <v>734</v>
      </c>
      <c r="C453" s="86">
        <v>8</v>
      </c>
      <c r="D453" s="86">
        <v>5</v>
      </c>
      <c r="E453" s="71" t="s">
        <v>655</v>
      </c>
      <c r="F453" s="21" t="s">
        <v>654</v>
      </c>
      <c r="G453" s="58"/>
      <c r="H453" s="63">
        <f t="shared" si="8"/>
        <v>0</v>
      </c>
      <c r="I453" s="63"/>
      <c r="J453" s="63"/>
    </row>
    <row r="454" spans="1:10" ht="24" customHeight="1" hidden="1">
      <c r="A454" s="100"/>
      <c r="B454" s="18"/>
      <c r="C454" s="86"/>
      <c r="D454" s="86"/>
      <c r="E454" s="71" t="s">
        <v>446</v>
      </c>
      <c r="F454" s="72"/>
      <c r="G454" s="89"/>
      <c r="H454" s="63">
        <f t="shared" si="8"/>
        <v>0</v>
      </c>
      <c r="I454" s="63"/>
      <c r="J454" s="63"/>
    </row>
    <row r="455" spans="1:10" ht="15" customHeight="1" hidden="1">
      <c r="A455" s="100"/>
      <c r="B455" s="18"/>
      <c r="C455" s="86"/>
      <c r="D455" s="86"/>
      <c r="E455" s="84" t="s">
        <v>686</v>
      </c>
      <c r="F455" s="76"/>
      <c r="G455" s="93">
        <v>513400</v>
      </c>
      <c r="H455" s="63">
        <f t="shared" si="8"/>
        <v>0</v>
      </c>
      <c r="I455" s="63"/>
      <c r="J455" s="63"/>
    </row>
    <row r="456" spans="1:10" ht="24" customHeight="1" hidden="1">
      <c r="A456" s="100"/>
      <c r="B456" s="18"/>
      <c r="C456" s="86"/>
      <c r="D456" s="86"/>
      <c r="E456" s="71" t="s">
        <v>447</v>
      </c>
      <c r="F456" s="72"/>
      <c r="G456" s="89"/>
      <c r="H456" s="63">
        <f t="shared" si="8"/>
        <v>0</v>
      </c>
      <c r="I456" s="63"/>
      <c r="J456" s="63"/>
    </row>
    <row r="457" spans="1:10" ht="13.5" customHeight="1">
      <c r="A457" s="100"/>
      <c r="B457" s="18"/>
      <c r="C457" s="86"/>
      <c r="D457" s="86"/>
      <c r="E457" s="24" t="s">
        <v>400</v>
      </c>
      <c r="F457" s="76"/>
      <c r="G457" s="30" t="s">
        <v>687</v>
      </c>
      <c r="H457" s="63" t="e">
        <f t="shared" si="8"/>
        <v>#REF!</v>
      </c>
      <c r="I457" s="63"/>
      <c r="J457" s="63" t="e">
        <f>#REF!</f>
        <v>#REF!</v>
      </c>
    </row>
    <row r="458" spans="1:10" ht="24.75" customHeight="1" hidden="1">
      <c r="A458" s="100">
        <v>2490</v>
      </c>
      <c r="B458" s="18" t="s">
        <v>734</v>
      </c>
      <c r="C458" s="86">
        <v>9</v>
      </c>
      <c r="D458" s="86">
        <v>0</v>
      </c>
      <c r="E458" s="73" t="s">
        <v>659</v>
      </c>
      <c r="F458" s="73" t="s">
        <v>660</v>
      </c>
      <c r="G458" s="90"/>
      <c r="H458" s="63" t="e">
        <f aca="true" t="shared" si="9" ref="H458:H468">I458+J458</f>
        <v>#REF!</v>
      </c>
      <c r="I458" s="63">
        <f>I460</f>
        <v>0</v>
      </c>
      <c r="J458" s="63" t="e">
        <f>J460</f>
        <v>#REF!</v>
      </c>
    </row>
    <row r="459" spans="1:10" s="48" customFormat="1" ht="12.75" customHeight="1" hidden="1">
      <c r="A459" s="100"/>
      <c r="B459" s="18"/>
      <c r="C459" s="86"/>
      <c r="D459" s="86"/>
      <c r="E459" s="71" t="s">
        <v>843</v>
      </c>
      <c r="F459" s="73"/>
      <c r="G459" s="90"/>
      <c r="H459" s="63">
        <f t="shared" si="9"/>
        <v>0</v>
      </c>
      <c r="I459" s="63"/>
      <c r="J459" s="63"/>
    </row>
    <row r="460" spans="1:10" ht="24" customHeight="1" hidden="1">
      <c r="A460" s="100">
        <v>2491</v>
      </c>
      <c r="B460" s="18" t="s">
        <v>734</v>
      </c>
      <c r="C460" s="86">
        <v>9</v>
      </c>
      <c r="D460" s="86">
        <v>1</v>
      </c>
      <c r="E460" s="71" t="s">
        <v>659</v>
      </c>
      <c r="F460" s="21" t="s">
        <v>661</v>
      </c>
      <c r="G460" s="58"/>
      <c r="H460" s="63" t="e">
        <f t="shared" si="9"/>
        <v>#REF!</v>
      </c>
      <c r="I460" s="63"/>
      <c r="J460" s="63" t="e">
        <f>#REF!</f>
        <v>#REF!</v>
      </c>
    </row>
    <row r="461" spans="1:10" ht="24.75" customHeight="1" hidden="1">
      <c r="A461" s="100"/>
      <c r="B461" s="18"/>
      <c r="C461" s="86"/>
      <c r="D461" s="86"/>
      <c r="E461" s="71" t="s">
        <v>446</v>
      </c>
      <c r="F461" s="72"/>
      <c r="G461" s="89"/>
      <c r="H461" s="63">
        <f t="shared" si="9"/>
        <v>0</v>
      </c>
      <c r="I461" s="63"/>
      <c r="J461" s="63"/>
    </row>
    <row r="462" spans="1:10" ht="0.75" customHeight="1" hidden="1">
      <c r="A462" s="100"/>
      <c r="B462" s="18"/>
      <c r="C462" s="86"/>
      <c r="D462" s="86"/>
      <c r="E462" s="59" t="s">
        <v>1027</v>
      </c>
      <c r="F462" s="36" t="s">
        <v>764</v>
      </c>
      <c r="G462" s="35" t="s">
        <v>764</v>
      </c>
      <c r="H462" s="63" t="e">
        <f t="shared" si="9"/>
        <v>#REF!</v>
      </c>
      <c r="I462" s="63"/>
      <c r="J462" s="63" t="e">
        <f>#REF!</f>
        <v>#REF!</v>
      </c>
    </row>
    <row r="463" spans="1:10" ht="12" customHeight="1" hidden="1">
      <c r="A463" s="100"/>
      <c r="B463" s="18"/>
      <c r="C463" s="86"/>
      <c r="D463" s="86"/>
      <c r="E463" s="59" t="s">
        <v>1026</v>
      </c>
      <c r="F463" s="36"/>
      <c r="G463" s="35" t="s">
        <v>765</v>
      </c>
      <c r="H463" s="63" t="e">
        <f t="shared" si="9"/>
        <v>#REF!</v>
      </c>
      <c r="I463" s="63"/>
      <c r="J463" s="63" t="e">
        <f>#REF!</f>
        <v>#REF!</v>
      </c>
    </row>
    <row r="464" spans="1:10" ht="13.5" customHeight="1" hidden="1">
      <c r="A464" s="100"/>
      <c r="B464" s="18"/>
      <c r="C464" s="86"/>
      <c r="D464" s="86"/>
      <c r="E464" s="59" t="s">
        <v>1027</v>
      </c>
      <c r="F464" s="34" t="s">
        <v>764</v>
      </c>
      <c r="G464" s="34" t="s">
        <v>764</v>
      </c>
      <c r="H464" s="63" t="e">
        <f t="shared" si="9"/>
        <v>#REF!</v>
      </c>
      <c r="I464" s="63"/>
      <c r="J464" s="63" t="e">
        <f>#REF!</f>
        <v>#REF!</v>
      </c>
    </row>
    <row r="465" spans="1:10" ht="12" customHeight="1" hidden="1">
      <c r="A465" s="100"/>
      <c r="B465" s="18"/>
      <c r="C465" s="86"/>
      <c r="D465" s="86"/>
      <c r="E465" s="59" t="s">
        <v>1026</v>
      </c>
      <c r="F465" s="34" t="s">
        <v>765</v>
      </c>
      <c r="G465" s="36" t="s">
        <v>765</v>
      </c>
      <c r="H465" s="63" t="e">
        <f t="shared" si="9"/>
        <v>#REF!</v>
      </c>
      <c r="I465" s="63"/>
      <c r="J465" s="63" t="e">
        <f>#REF!</f>
        <v>#REF!</v>
      </c>
    </row>
    <row r="466" spans="1:10" ht="13.5" customHeight="1" hidden="1">
      <c r="A466" s="100"/>
      <c r="B466" s="18"/>
      <c r="C466" s="86"/>
      <c r="D466" s="86"/>
      <c r="E466" s="59" t="s">
        <v>1028</v>
      </c>
      <c r="F466" s="34"/>
      <c r="G466" s="30" t="s">
        <v>766</v>
      </c>
      <c r="H466" s="63" t="e">
        <f t="shared" si="9"/>
        <v>#REF!</v>
      </c>
      <c r="I466" s="63"/>
      <c r="J466" s="63" t="e">
        <f>#REF!</f>
        <v>#REF!</v>
      </c>
    </row>
    <row r="467" spans="1:10" ht="14.25" customHeight="1" hidden="1">
      <c r="A467" s="100"/>
      <c r="B467" s="18"/>
      <c r="C467" s="86"/>
      <c r="D467" s="86"/>
      <c r="E467" s="59" t="s">
        <v>309</v>
      </c>
      <c r="F467" s="34" t="s">
        <v>765</v>
      </c>
      <c r="G467" s="30" t="s">
        <v>345</v>
      </c>
      <c r="H467" s="63" t="e">
        <f t="shared" si="9"/>
        <v>#REF!</v>
      </c>
      <c r="I467" s="63"/>
      <c r="J467" s="63" t="e">
        <f>#REF!</f>
        <v>#REF!</v>
      </c>
    </row>
    <row r="468" spans="1:10" s="14" customFormat="1" ht="35.25" customHeight="1">
      <c r="A468" s="51">
        <v>2500</v>
      </c>
      <c r="B468" s="18" t="s">
        <v>736</v>
      </c>
      <c r="C468" s="86">
        <v>0</v>
      </c>
      <c r="D468" s="86">
        <v>0</v>
      </c>
      <c r="E468" s="62" t="s">
        <v>567</v>
      </c>
      <c r="F468" s="17" t="s">
        <v>662</v>
      </c>
      <c r="G468" s="17"/>
      <c r="H468" s="63" t="e">
        <f t="shared" si="9"/>
        <v>#REF!</v>
      </c>
      <c r="I468" s="63" t="e">
        <f>I470+I478+I484+I490+I496+I502</f>
        <v>#REF!</v>
      </c>
      <c r="J468" s="63" t="e">
        <f>J470+J478+J484+J490+J496+J502</f>
        <v>#REF!</v>
      </c>
    </row>
    <row r="469" spans="1:10" ht="13.5" customHeight="1">
      <c r="A469" s="100"/>
      <c r="B469" s="18"/>
      <c r="C469" s="86"/>
      <c r="D469" s="86"/>
      <c r="E469" s="71" t="s">
        <v>842</v>
      </c>
      <c r="F469" s="72"/>
      <c r="G469" s="89"/>
      <c r="H469" s="63"/>
      <c r="I469" s="63"/>
      <c r="J469" s="63"/>
    </row>
    <row r="470" spans="1:10" ht="14.25" customHeight="1">
      <c r="A470" s="100">
        <v>2510</v>
      </c>
      <c r="B470" s="18" t="s">
        <v>736</v>
      </c>
      <c r="C470" s="86">
        <v>1</v>
      </c>
      <c r="D470" s="86">
        <v>0</v>
      </c>
      <c r="E470" s="73" t="s">
        <v>663</v>
      </c>
      <c r="F470" s="73" t="s">
        <v>664</v>
      </c>
      <c r="G470" s="90"/>
      <c r="H470" s="63" t="e">
        <f>I470+J470</f>
        <v>#REF!</v>
      </c>
      <c r="I470" s="63" t="e">
        <f>I472</f>
        <v>#REF!</v>
      </c>
      <c r="J470" s="63" t="e">
        <f>J472</f>
        <v>#REF!</v>
      </c>
    </row>
    <row r="471" spans="1:10" s="48" customFormat="1" ht="14.25" customHeight="1">
      <c r="A471" s="100"/>
      <c r="B471" s="18"/>
      <c r="C471" s="86"/>
      <c r="D471" s="86"/>
      <c r="E471" s="71" t="s">
        <v>843</v>
      </c>
      <c r="F471" s="73"/>
      <c r="G471" s="90"/>
      <c r="H471" s="63"/>
      <c r="I471" s="63"/>
      <c r="J471" s="63"/>
    </row>
    <row r="472" spans="1:10" ht="14.25" customHeight="1">
      <c r="A472" s="100">
        <v>2511</v>
      </c>
      <c r="B472" s="18" t="s">
        <v>736</v>
      </c>
      <c r="C472" s="86">
        <v>1</v>
      </c>
      <c r="D472" s="86">
        <v>1</v>
      </c>
      <c r="E472" s="71" t="s">
        <v>663</v>
      </c>
      <c r="F472" s="21" t="s">
        <v>665</v>
      </c>
      <c r="G472" s="58"/>
      <c r="H472" s="63" t="e">
        <f>I472+J472</f>
        <v>#REF!</v>
      </c>
      <c r="I472" s="63" t="e">
        <f>#REF!</f>
        <v>#REF!</v>
      </c>
      <c r="J472" s="63" t="e">
        <f>#REF!</f>
        <v>#REF!</v>
      </c>
    </row>
    <row r="473" spans="1:10" ht="17.25" customHeight="1" hidden="1">
      <c r="A473" s="100"/>
      <c r="B473" s="18"/>
      <c r="C473" s="86"/>
      <c r="D473" s="86"/>
      <c r="E473" s="71" t="s">
        <v>446</v>
      </c>
      <c r="F473" s="72"/>
      <c r="G473" s="89"/>
      <c r="H473" s="63"/>
      <c r="I473" s="63"/>
      <c r="J473" s="63"/>
    </row>
    <row r="474" spans="1:10" ht="15" customHeight="1" hidden="1">
      <c r="A474" s="100"/>
      <c r="B474" s="18"/>
      <c r="C474" s="86"/>
      <c r="D474" s="86"/>
      <c r="E474" s="19" t="s">
        <v>599</v>
      </c>
      <c r="F474" s="72"/>
      <c r="G474" s="35" t="s">
        <v>297</v>
      </c>
      <c r="H474" s="63" t="e">
        <f aca="true" t="shared" si="10" ref="H474:H481">I474+J474</f>
        <v>#REF!</v>
      </c>
      <c r="I474" s="63" t="e">
        <f>#REF!</f>
        <v>#REF!</v>
      </c>
      <c r="J474" s="63"/>
    </row>
    <row r="475" spans="1:10" ht="12.75" customHeight="1" hidden="1">
      <c r="A475" s="100"/>
      <c r="B475" s="18"/>
      <c r="C475" s="86"/>
      <c r="D475" s="86"/>
      <c r="E475" s="22" t="s">
        <v>964</v>
      </c>
      <c r="F475" s="72"/>
      <c r="G475" s="35" t="s">
        <v>1326</v>
      </c>
      <c r="H475" s="63" t="e">
        <f t="shared" si="10"/>
        <v>#REF!</v>
      </c>
      <c r="I475" s="63" t="e">
        <f>#REF!</f>
        <v>#REF!</v>
      </c>
      <c r="J475" s="63"/>
    </row>
    <row r="476" spans="1:10" ht="15" customHeight="1">
      <c r="A476" s="100"/>
      <c r="B476" s="18"/>
      <c r="C476" s="86"/>
      <c r="D476" s="86"/>
      <c r="E476" s="20" t="s">
        <v>596</v>
      </c>
      <c r="F476" s="76"/>
      <c r="G476" s="30" t="s">
        <v>294</v>
      </c>
      <c r="H476" s="63" t="e">
        <f t="shared" si="10"/>
        <v>#REF!</v>
      </c>
      <c r="I476" s="63" t="e">
        <f>#REF!</f>
        <v>#REF!</v>
      </c>
      <c r="J476" s="63"/>
    </row>
    <row r="477" spans="1:10" ht="15" customHeight="1">
      <c r="A477" s="100"/>
      <c r="B477" s="18"/>
      <c r="C477" s="86"/>
      <c r="D477" s="86"/>
      <c r="E477" s="104" t="s">
        <v>1254</v>
      </c>
      <c r="F477" s="76"/>
      <c r="G477" s="30" t="s">
        <v>641</v>
      </c>
      <c r="H477" s="63" t="e">
        <f t="shared" si="10"/>
        <v>#REF!</v>
      </c>
      <c r="I477" s="63"/>
      <c r="J477" s="63" t="e">
        <f>#REF!</f>
        <v>#REF!</v>
      </c>
    </row>
    <row r="478" spans="1:10" ht="12.75" customHeight="1" hidden="1">
      <c r="A478" s="100">
        <v>2520</v>
      </c>
      <c r="B478" s="18" t="s">
        <v>736</v>
      </c>
      <c r="C478" s="86">
        <v>2</v>
      </c>
      <c r="D478" s="86">
        <v>0</v>
      </c>
      <c r="E478" s="73" t="s">
        <v>666</v>
      </c>
      <c r="F478" s="73" t="s">
        <v>667</v>
      </c>
      <c r="G478" s="90"/>
      <c r="H478" s="63">
        <f t="shared" si="10"/>
        <v>0</v>
      </c>
      <c r="I478" s="63">
        <f>I480</f>
        <v>0</v>
      </c>
      <c r="J478" s="63">
        <f>J480</f>
        <v>0</v>
      </c>
    </row>
    <row r="479" spans="1:10" s="48" customFormat="1" ht="0.75" customHeight="1" hidden="1">
      <c r="A479" s="100"/>
      <c r="B479" s="18"/>
      <c r="C479" s="86"/>
      <c r="D479" s="86"/>
      <c r="E479" s="71" t="s">
        <v>843</v>
      </c>
      <c r="F479" s="73"/>
      <c r="G479" s="90"/>
      <c r="H479" s="63">
        <f t="shared" si="10"/>
        <v>0</v>
      </c>
      <c r="I479" s="63"/>
      <c r="J479" s="63"/>
    </row>
    <row r="480" spans="1:10" ht="12.75" customHeight="1" hidden="1">
      <c r="A480" s="100">
        <v>2521</v>
      </c>
      <c r="B480" s="18" t="s">
        <v>736</v>
      </c>
      <c r="C480" s="86">
        <v>2</v>
      </c>
      <c r="D480" s="86">
        <v>1</v>
      </c>
      <c r="E480" s="71" t="s">
        <v>668</v>
      </c>
      <c r="F480" s="21" t="s">
        <v>669</v>
      </c>
      <c r="G480" s="58"/>
      <c r="H480" s="63">
        <f t="shared" si="10"/>
        <v>0</v>
      </c>
      <c r="I480" s="63"/>
      <c r="J480" s="63"/>
    </row>
    <row r="481" spans="1:10" ht="0.75" customHeight="1" hidden="1">
      <c r="A481" s="100"/>
      <c r="B481" s="18"/>
      <c r="C481" s="86"/>
      <c r="D481" s="86"/>
      <c r="E481" s="71" t="s">
        <v>446</v>
      </c>
      <c r="F481" s="72"/>
      <c r="G481" s="89"/>
      <c r="H481" s="63">
        <f t="shared" si="10"/>
        <v>0</v>
      </c>
      <c r="I481" s="63"/>
      <c r="J481" s="63"/>
    </row>
    <row r="482" spans="1:10" ht="0.75" customHeight="1" hidden="1">
      <c r="A482" s="100"/>
      <c r="B482" s="18"/>
      <c r="C482" s="86"/>
      <c r="D482" s="86"/>
      <c r="E482" s="71" t="s">
        <v>447</v>
      </c>
      <c r="F482" s="72"/>
      <c r="G482" s="89"/>
      <c r="H482" s="63">
        <f aca="true" t="shared" si="11" ref="H482:H561">I482+J482</f>
        <v>0</v>
      </c>
      <c r="I482" s="63"/>
      <c r="J482" s="63"/>
    </row>
    <row r="483" spans="1:10" ht="15" hidden="1">
      <c r="A483" s="100"/>
      <c r="B483" s="18"/>
      <c r="C483" s="86"/>
      <c r="D483" s="86"/>
      <c r="E483" s="71" t="s">
        <v>447</v>
      </c>
      <c r="F483" s="72"/>
      <c r="G483" s="89"/>
      <c r="H483" s="63">
        <f t="shared" si="11"/>
        <v>0</v>
      </c>
      <c r="I483" s="63"/>
      <c r="J483" s="63"/>
    </row>
    <row r="484" spans="1:10" ht="15" hidden="1">
      <c r="A484" s="100">
        <v>2530</v>
      </c>
      <c r="B484" s="18" t="s">
        <v>736</v>
      </c>
      <c r="C484" s="86">
        <v>3</v>
      </c>
      <c r="D484" s="86">
        <v>0</v>
      </c>
      <c r="E484" s="73" t="s">
        <v>670</v>
      </c>
      <c r="F484" s="73" t="s">
        <v>671</v>
      </c>
      <c r="G484" s="90"/>
      <c r="H484" s="63">
        <f t="shared" si="11"/>
        <v>0</v>
      </c>
      <c r="I484" s="63">
        <f>I486</f>
        <v>0</v>
      </c>
      <c r="J484" s="63">
        <f>J486</f>
        <v>0</v>
      </c>
    </row>
    <row r="485" spans="1:10" s="48" customFormat="1" ht="10.5" customHeight="1" hidden="1">
      <c r="A485" s="100"/>
      <c r="B485" s="18"/>
      <c r="C485" s="86"/>
      <c r="D485" s="86"/>
      <c r="E485" s="71" t="s">
        <v>843</v>
      </c>
      <c r="F485" s="73"/>
      <c r="G485" s="90"/>
      <c r="H485" s="63">
        <f t="shared" si="11"/>
        <v>0</v>
      </c>
      <c r="I485" s="63"/>
      <c r="J485" s="63"/>
    </row>
    <row r="486" spans="1:10" ht="15" hidden="1">
      <c r="A486" s="100">
        <v>3531</v>
      </c>
      <c r="B486" s="18" t="s">
        <v>736</v>
      </c>
      <c r="C486" s="86">
        <v>3</v>
      </c>
      <c r="D486" s="86">
        <v>1</v>
      </c>
      <c r="E486" s="71" t="s">
        <v>670</v>
      </c>
      <c r="F486" s="21" t="s">
        <v>672</v>
      </c>
      <c r="G486" s="58"/>
      <c r="H486" s="63">
        <f t="shared" si="11"/>
        <v>0</v>
      </c>
      <c r="I486" s="63"/>
      <c r="J486" s="63"/>
    </row>
    <row r="487" spans="1:10" ht="28.5" customHeight="1" hidden="1">
      <c r="A487" s="100"/>
      <c r="B487" s="18"/>
      <c r="C487" s="86"/>
      <c r="D487" s="86"/>
      <c r="E487" s="71" t="s">
        <v>446</v>
      </c>
      <c r="F487" s="72"/>
      <c r="G487" s="89"/>
      <c r="H487" s="63">
        <f t="shared" si="11"/>
        <v>0</v>
      </c>
      <c r="I487" s="63"/>
      <c r="J487" s="63"/>
    </row>
    <row r="488" spans="1:10" ht="15" hidden="1">
      <c r="A488" s="100"/>
      <c r="B488" s="18"/>
      <c r="C488" s="86"/>
      <c r="D488" s="86"/>
      <c r="E488" s="71" t="s">
        <v>447</v>
      </c>
      <c r="F488" s="72"/>
      <c r="G488" s="89"/>
      <c r="H488" s="63">
        <f t="shared" si="11"/>
        <v>0</v>
      </c>
      <c r="I488" s="63"/>
      <c r="J488" s="63"/>
    </row>
    <row r="489" spans="1:10" ht="15" hidden="1">
      <c r="A489" s="100"/>
      <c r="B489" s="18"/>
      <c r="C489" s="86"/>
      <c r="D489" s="86"/>
      <c r="E489" s="71" t="s">
        <v>447</v>
      </c>
      <c r="F489" s="72"/>
      <c r="G489" s="89"/>
      <c r="H489" s="63">
        <f t="shared" si="11"/>
        <v>0</v>
      </c>
      <c r="I489" s="63"/>
      <c r="J489" s="63"/>
    </row>
    <row r="490" spans="1:10" ht="25.5" hidden="1">
      <c r="A490" s="100">
        <v>2540</v>
      </c>
      <c r="B490" s="18" t="s">
        <v>736</v>
      </c>
      <c r="C490" s="86">
        <v>4</v>
      </c>
      <c r="D490" s="86">
        <v>0</v>
      </c>
      <c r="E490" s="73" t="s">
        <v>673</v>
      </c>
      <c r="F490" s="73" t="s">
        <v>1371</v>
      </c>
      <c r="G490" s="90"/>
      <c r="H490" s="63">
        <f t="shared" si="11"/>
        <v>0</v>
      </c>
      <c r="I490" s="63">
        <f>I492</f>
        <v>0</v>
      </c>
      <c r="J490" s="63">
        <f>J492</f>
        <v>0</v>
      </c>
    </row>
    <row r="491" spans="1:10" s="48" customFormat="1" ht="10.5" customHeight="1" hidden="1">
      <c r="A491" s="100"/>
      <c r="B491" s="18"/>
      <c r="C491" s="86"/>
      <c r="D491" s="86"/>
      <c r="E491" s="71" t="s">
        <v>843</v>
      </c>
      <c r="F491" s="73"/>
      <c r="G491" s="90"/>
      <c r="H491" s="63">
        <f t="shared" si="11"/>
        <v>0</v>
      </c>
      <c r="I491" s="63"/>
      <c r="J491" s="63"/>
    </row>
    <row r="492" spans="1:10" ht="25.5" customHeight="1" hidden="1">
      <c r="A492" s="100">
        <v>2541</v>
      </c>
      <c r="B492" s="18" t="s">
        <v>736</v>
      </c>
      <c r="C492" s="86">
        <v>4</v>
      </c>
      <c r="D492" s="86">
        <v>1</v>
      </c>
      <c r="E492" s="71" t="s">
        <v>673</v>
      </c>
      <c r="F492" s="21" t="s">
        <v>1372</v>
      </c>
      <c r="G492" s="58"/>
      <c r="H492" s="63">
        <f t="shared" si="11"/>
        <v>0</v>
      </c>
      <c r="I492" s="63"/>
      <c r="J492" s="63"/>
    </row>
    <row r="493" spans="1:10" ht="38.25" hidden="1">
      <c r="A493" s="100"/>
      <c r="B493" s="18"/>
      <c r="C493" s="86"/>
      <c r="D493" s="86"/>
      <c r="E493" s="71" t="s">
        <v>446</v>
      </c>
      <c r="F493" s="72"/>
      <c r="G493" s="89"/>
      <c r="H493" s="63">
        <f t="shared" si="11"/>
        <v>0</v>
      </c>
      <c r="I493" s="63"/>
      <c r="J493" s="63"/>
    </row>
    <row r="494" spans="1:10" ht="1.5" customHeight="1" hidden="1">
      <c r="A494" s="100"/>
      <c r="B494" s="18"/>
      <c r="C494" s="86"/>
      <c r="D494" s="86"/>
      <c r="E494" s="71" t="s">
        <v>447</v>
      </c>
      <c r="F494" s="72"/>
      <c r="G494" s="89"/>
      <c r="H494" s="63">
        <f t="shared" si="11"/>
        <v>0</v>
      </c>
      <c r="I494" s="63"/>
      <c r="J494" s="63"/>
    </row>
    <row r="495" spans="1:10" ht="15" hidden="1">
      <c r="A495" s="100"/>
      <c r="B495" s="18"/>
      <c r="C495" s="86"/>
      <c r="D495" s="86"/>
      <c r="E495" s="71" t="s">
        <v>447</v>
      </c>
      <c r="F495" s="72"/>
      <c r="G495" s="89"/>
      <c r="H495" s="63">
        <f t="shared" si="11"/>
        <v>0</v>
      </c>
      <c r="I495" s="63"/>
      <c r="J495" s="63"/>
    </row>
    <row r="496" spans="1:10" ht="24.75" customHeight="1" hidden="1">
      <c r="A496" s="100">
        <v>2550</v>
      </c>
      <c r="B496" s="18" t="s">
        <v>736</v>
      </c>
      <c r="C496" s="86">
        <v>5</v>
      </c>
      <c r="D496" s="86">
        <v>0</v>
      </c>
      <c r="E496" s="73" t="s">
        <v>1373</v>
      </c>
      <c r="F496" s="73" t="s">
        <v>1374</v>
      </c>
      <c r="G496" s="90"/>
      <c r="H496" s="63">
        <f t="shared" si="11"/>
        <v>0</v>
      </c>
      <c r="I496" s="63">
        <f>I498</f>
        <v>0</v>
      </c>
      <c r="J496" s="63">
        <f>J498</f>
        <v>0</v>
      </c>
    </row>
    <row r="497" spans="1:10" s="48" customFormat="1" ht="10.5" customHeight="1" hidden="1">
      <c r="A497" s="100"/>
      <c r="B497" s="18"/>
      <c r="C497" s="86"/>
      <c r="D497" s="86"/>
      <c r="E497" s="71" t="s">
        <v>843</v>
      </c>
      <c r="F497" s="73"/>
      <c r="G497" s="90"/>
      <c r="H497" s="63">
        <f t="shared" si="11"/>
        <v>0</v>
      </c>
      <c r="I497" s="63"/>
      <c r="J497" s="63"/>
    </row>
    <row r="498" spans="1:10" ht="4.5" customHeight="1" hidden="1">
      <c r="A498" s="100">
        <v>2551</v>
      </c>
      <c r="B498" s="18" t="s">
        <v>736</v>
      </c>
      <c r="C498" s="86">
        <v>5</v>
      </c>
      <c r="D498" s="86">
        <v>1</v>
      </c>
      <c r="E498" s="71" t="s">
        <v>1373</v>
      </c>
      <c r="F498" s="21" t="s">
        <v>1375</v>
      </c>
      <c r="G498" s="58"/>
      <c r="H498" s="63">
        <f t="shared" si="11"/>
        <v>0</v>
      </c>
      <c r="I498" s="63"/>
      <c r="J498" s="63"/>
    </row>
    <row r="499" spans="1:10" ht="38.25" hidden="1">
      <c r="A499" s="100"/>
      <c r="B499" s="18"/>
      <c r="C499" s="86"/>
      <c r="D499" s="86"/>
      <c r="E499" s="71" t="s">
        <v>446</v>
      </c>
      <c r="F499" s="72"/>
      <c r="G499" s="89"/>
      <c r="H499" s="63">
        <f t="shared" si="11"/>
        <v>0</v>
      </c>
      <c r="I499" s="63"/>
      <c r="J499" s="63"/>
    </row>
    <row r="500" spans="1:10" ht="15" hidden="1">
      <c r="A500" s="100"/>
      <c r="B500" s="18"/>
      <c r="C500" s="86"/>
      <c r="D500" s="86"/>
      <c r="E500" s="71" t="s">
        <v>447</v>
      </c>
      <c r="F500" s="72"/>
      <c r="G500" s="89"/>
      <c r="H500" s="63">
        <f t="shared" si="11"/>
        <v>0</v>
      </c>
      <c r="I500" s="63"/>
      <c r="J500" s="63"/>
    </row>
    <row r="501" spans="1:10" ht="15" hidden="1">
      <c r="A501" s="100"/>
      <c r="B501" s="18"/>
      <c r="C501" s="86"/>
      <c r="D501" s="86"/>
      <c r="E501" s="71" t="s">
        <v>447</v>
      </c>
      <c r="F501" s="72"/>
      <c r="G501" s="89"/>
      <c r="H501" s="63">
        <f t="shared" si="11"/>
        <v>0</v>
      </c>
      <c r="I501" s="63"/>
      <c r="J501" s="63"/>
    </row>
    <row r="502" spans="1:10" ht="24.75" customHeight="1" hidden="1">
      <c r="A502" s="100">
        <v>2560</v>
      </c>
      <c r="B502" s="18" t="s">
        <v>736</v>
      </c>
      <c r="C502" s="86">
        <v>6</v>
      </c>
      <c r="D502" s="86">
        <v>0</v>
      </c>
      <c r="E502" s="73" t="s">
        <v>1376</v>
      </c>
      <c r="F502" s="73" t="s">
        <v>729</v>
      </c>
      <c r="G502" s="90"/>
      <c r="H502" s="63">
        <f t="shared" si="11"/>
        <v>0</v>
      </c>
      <c r="I502" s="63">
        <f>I504</f>
        <v>0</v>
      </c>
      <c r="J502" s="63">
        <f>J504</f>
        <v>0</v>
      </c>
    </row>
    <row r="503" spans="1:10" s="48" customFormat="1" ht="13.5" customHeight="1" hidden="1">
      <c r="A503" s="100"/>
      <c r="B503" s="18"/>
      <c r="C503" s="86"/>
      <c r="D503" s="86"/>
      <c r="E503" s="71" t="s">
        <v>843</v>
      </c>
      <c r="F503" s="73"/>
      <c r="G503" s="90"/>
      <c r="H503" s="63"/>
      <c r="I503" s="63"/>
      <c r="J503" s="63"/>
    </row>
    <row r="504" spans="1:10" ht="26.25" customHeight="1" hidden="1">
      <c r="A504" s="100">
        <v>2561</v>
      </c>
      <c r="B504" s="18" t="s">
        <v>736</v>
      </c>
      <c r="C504" s="86">
        <v>6</v>
      </c>
      <c r="D504" s="86">
        <v>1</v>
      </c>
      <c r="E504" s="71" t="s">
        <v>1376</v>
      </c>
      <c r="F504" s="21" t="s">
        <v>730</v>
      </c>
      <c r="G504" s="58"/>
      <c r="H504" s="63">
        <f t="shared" si="11"/>
        <v>0</v>
      </c>
      <c r="I504" s="63"/>
      <c r="J504" s="63"/>
    </row>
    <row r="505" spans="1:10" ht="24" customHeight="1" hidden="1">
      <c r="A505" s="100"/>
      <c r="B505" s="18"/>
      <c r="C505" s="86"/>
      <c r="D505" s="86"/>
      <c r="E505" s="71" t="s">
        <v>446</v>
      </c>
      <c r="F505" s="72"/>
      <c r="G505" s="89"/>
      <c r="H505" s="63">
        <f t="shared" si="11"/>
        <v>0</v>
      </c>
      <c r="I505" s="63"/>
      <c r="J505" s="63"/>
    </row>
    <row r="506" spans="1:10" ht="13.5" customHeight="1" hidden="1">
      <c r="A506" s="100"/>
      <c r="B506" s="18"/>
      <c r="C506" s="86"/>
      <c r="D506" s="86"/>
      <c r="E506" s="20" t="s">
        <v>596</v>
      </c>
      <c r="F506" s="76"/>
      <c r="G506" s="30" t="s">
        <v>294</v>
      </c>
      <c r="H506" s="63" t="e">
        <f t="shared" si="11"/>
        <v>#REF!</v>
      </c>
      <c r="I506" s="63" t="e">
        <f>#REF!</f>
        <v>#REF!</v>
      </c>
      <c r="J506" s="63"/>
    </row>
    <row r="507" spans="1:10" ht="14.25" customHeight="1" hidden="1">
      <c r="A507" s="100"/>
      <c r="B507" s="18"/>
      <c r="C507" s="86"/>
      <c r="D507" s="86"/>
      <c r="E507" s="73" t="s">
        <v>1145</v>
      </c>
      <c r="F507" s="76"/>
      <c r="G507" s="30" t="s">
        <v>1146</v>
      </c>
      <c r="H507" s="63" t="e">
        <f t="shared" si="11"/>
        <v>#REF!</v>
      </c>
      <c r="I507" s="63" t="e">
        <f>#REF!</f>
        <v>#REF!</v>
      </c>
      <c r="J507" s="63"/>
    </row>
    <row r="508" spans="1:10" s="14" customFormat="1" ht="24" customHeight="1">
      <c r="A508" s="51">
        <v>2600</v>
      </c>
      <c r="B508" s="18" t="s">
        <v>737</v>
      </c>
      <c r="C508" s="86">
        <v>0</v>
      </c>
      <c r="D508" s="86">
        <v>0</v>
      </c>
      <c r="E508" s="62" t="s">
        <v>568</v>
      </c>
      <c r="F508" s="17" t="s">
        <v>731</v>
      </c>
      <c r="G508" s="17"/>
      <c r="H508" s="63" t="e">
        <f t="shared" si="11"/>
        <v>#REF!</v>
      </c>
      <c r="I508" s="63" t="e">
        <f>I510+I516+I522+I534+I548+I554</f>
        <v>#REF!</v>
      </c>
      <c r="J508" s="63" t="e">
        <f>J510+J516+J522+J534+J548+J554</f>
        <v>#REF!</v>
      </c>
    </row>
    <row r="509" spans="1:10" ht="13.5" customHeight="1">
      <c r="A509" s="100"/>
      <c r="B509" s="18"/>
      <c r="C509" s="86"/>
      <c r="D509" s="86"/>
      <c r="E509" s="71" t="s">
        <v>842</v>
      </c>
      <c r="F509" s="72"/>
      <c r="G509" s="89"/>
      <c r="H509" s="63"/>
      <c r="I509" s="63"/>
      <c r="J509" s="63"/>
    </row>
    <row r="510" spans="1:10" ht="15" customHeight="1" hidden="1">
      <c r="A510" s="100">
        <v>2610</v>
      </c>
      <c r="B510" s="18" t="s">
        <v>737</v>
      </c>
      <c r="C510" s="86">
        <v>1</v>
      </c>
      <c r="D510" s="86">
        <v>0</v>
      </c>
      <c r="E510" s="73" t="s">
        <v>732</v>
      </c>
      <c r="F510" s="73" t="s">
        <v>733</v>
      </c>
      <c r="G510" s="90"/>
      <c r="H510" s="63">
        <f t="shared" si="11"/>
        <v>0</v>
      </c>
      <c r="I510" s="63"/>
      <c r="J510" s="63">
        <f>J512</f>
        <v>0</v>
      </c>
    </row>
    <row r="511" spans="1:10" s="48" customFormat="1" ht="12.75" customHeight="1" hidden="1">
      <c r="A511" s="100"/>
      <c r="B511" s="18"/>
      <c r="C511" s="86"/>
      <c r="D511" s="86"/>
      <c r="E511" s="71" t="s">
        <v>843</v>
      </c>
      <c r="F511" s="73"/>
      <c r="G511" s="90"/>
      <c r="H511" s="63">
        <f t="shared" si="11"/>
        <v>0</v>
      </c>
      <c r="I511" s="63"/>
      <c r="J511" s="63"/>
    </row>
    <row r="512" spans="1:10" ht="13.5" customHeight="1" hidden="1">
      <c r="A512" s="100">
        <v>2611</v>
      </c>
      <c r="B512" s="18" t="s">
        <v>737</v>
      </c>
      <c r="C512" s="86">
        <v>1</v>
      </c>
      <c r="D512" s="86">
        <v>1</v>
      </c>
      <c r="E512" s="71" t="s">
        <v>1286</v>
      </c>
      <c r="F512" s="21" t="s">
        <v>873</v>
      </c>
      <c r="G512" s="58"/>
      <c r="H512" s="63">
        <f t="shared" si="11"/>
        <v>0</v>
      </c>
      <c r="I512" s="63"/>
      <c r="J512" s="63"/>
    </row>
    <row r="513" spans="1:10" ht="15" customHeight="1" hidden="1">
      <c r="A513" s="100"/>
      <c r="B513" s="18"/>
      <c r="C513" s="86"/>
      <c r="D513" s="86"/>
      <c r="E513" s="71" t="s">
        <v>446</v>
      </c>
      <c r="F513" s="72"/>
      <c r="G513" s="89"/>
      <c r="H513" s="63">
        <f t="shared" si="11"/>
        <v>0</v>
      </c>
      <c r="I513" s="63"/>
      <c r="J513" s="63"/>
    </row>
    <row r="514" spans="1:10" ht="14.25" customHeight="1" hidden="1">
      <c r="A514" s="100"/>
      <c r="B514" s="18"/>
      <c r="C514" s="86"/>
      <c r="D514" s="86"/>
      <c r="E514" s="24" t="s">
        <v>395</v>
      </c>
      <c r="F514" s="76"/>
      <c r="G514" s="30" t="s">
        <v>1257</v>
      </c>
      <c r="H514" s="63">
        <f t="shared" si="11"/>
        <v>0</v>
      </c>
      <c r="I514" s="63"/>
      <c r="J514" s="63"/>
    </row>
    <row r="515" spans="1:10" ht="15" customHeight="1" hidden="1">
      <c r="A515" s="100"/>
      <c r="B515" s="18"/>
      <c r="C515" s="86"/>
      <c r="D515" s="86"/>
      <c r="E515" s="71" t="s">
        <v>447</v>
      </c>
      <c r="F515" s="72"/>
      <c r="G515" s="89"/>
      <c r="H515" s="63">
        <f t="shared" si="11"/>
        <v>0</v>
      </c>
      <c r="I515" s="63"/>
      <c r="J515" s="63"/>
    </row>
    <row r="516" spans="1:10" ht="14.25" customHeight="1" hidden="1">
      <c r="A516" s="100">
        <v>2620</v>
      </c>
      <c r="B516" s="18" t="s">
        <v>737</v>
      </c>
      <c r="C516" s="86">
        <v>2</v>
      </c>
      <c r="D516" s="86">
        <v>0</v>
      </c>
      <c r="E516" s="73" t="s">
        <v>874</v>
      </c>
      <c r="F516" s="73" t="s">
        <v>1124</v>
      </c>
      <c r="G516" s="90"/>
      <c r="H516" s="63">
        <f t="shared" si="11"/>
        <v>0</v>
      </c>
      <c r="I516" s="63"/>
      <c r="J516" s="63"/>
    </row>
    <row r="517" spans="1:10" s="48" customFormat="1" ht="10.5" customHeight="1" hidden="1">
      <c r="A517" s="100"/>
      <c r="B517" s="18"/>
      <c r="C517" s="86"/>
      <c r="D517" s="86"/>
      <c r="E517" s="71" t="s">
        <v>843</v>
      </c>
      <c r="F517" s="73"/>
      <c r="G517" s="90"/>
      <c r="H517" s="63">
        <f t="shared" si="11"/>
        <v>0</v>
      </c>
      <c r="I517" s="63"/>
      <c r="J517" s="63"/>
    </row>
    <row r="518" spans="1:10" ht="13.5" customHeight="1" hidden="1">
      <c r="A518" s="100">
        <v>2621</v>
      </c>
      <c r="B518" s="18" t="s">
        <v>737</v>
      </c>
      <c r="C518" s="86">
        <v>2</v>
      </c>
      <c r="D518" s="86">
        <v>1</v>
      </c>
      <c r="E518" s="71" t="s">
        <v>874</v>
      </c>
      <c r="F518" s="21" t="s">
        <v>1125</v>
      </c>
      <c r="G518" s="58"/>
      <c r="H518" s="63">
        <f t="shared" si="11"/>
        <v>0</v>
      </c>
      <c r="I518" s="63"/>
      <c r="J518" s="63"/>
    </row>
    <row r="519" spans="1:10" ht="0.75" customHeight="1" hidden="1">
      <c r="A519" s="100"/>
      <c r="B519" s="18"/>
      <c r="C519" s="86"/>
      <c r="D519" s="86"/>
      <c r="E519" s="71" t="s">
        <v>446</v>
      </c>
      <c r="F519" s="72"/>
      <c r="G519" s="89"/>
      <c r="H519" s="63">
        <f t="shared" si="11"/>
        <v>0</v>
      </c>
      <c r="I519" s="63"/>
      <c r="J519" s="63"/>
    </row>
    <row r="520" spans="1:10" ht="0.75" customHeight="1" hidden="1">
      <c r="A520" s="100"/>
      <c r="B520" s="18"/>
      <c r="C520" s="86"/>
      <c r="D520" s="86"/>
      <c r="E520" s="71" t="s">
        <v>447</v>
      </c>
      <c r="F520" s="72"/>
      <c r="G520" s="89"/>
      <c r="H520" s="63">
        <f t="shared" si="11"/>
        <v>0</v>
      </c>
      <c r="I520" s="63"/>
      <c r="J520" s="63"/>
    </row>
    <row r="521" spans="1:10" ht="15" hidden="1">
      <c r="A521" s="100"/>
      <c r="B521" s="18"/>
      <c r="C521" s="86"/>
      <c r="D521" s="86"/>
      <c r="E521" s="71" t="s">
        <v>447</v>
      </c>
      <c r="F521" s="72"/>
      <c r="G521" s="89"/>
      <c r="H521" s="63">
        <f t="shared" si="11"/>
        <v>0</v>
      </c>
      <c r="I521" s="63"/>
      <c r="J521" s="63"/>
    </row>
    <row r="522" spans="1:10" ht="13.5" customHeight="1">
      <c r="A522" s="100">
        <v>2630</v>
      </c>
      <c r="B522" s="18" t="s">
        <v>737</v>
      </c>
      <c r="C522" s="86">
        <v>3</v>
      </c>
      <c r="D522" s="86">
        <v>0</v>
      </c>
      <c r="E522" s="73" t="s">
        <v>1126</v>
      </c>
      <c r="F522" s="73" t="s">
        <v>1127</v>
      </c>
      <c r="G522" s="90"/>
      <c r="H522" s="63" t="e">
        <f t="shared" si="11"/>
        <v>#REF!</v>
      </c>
      <c r="I522" s="63" t="e">
        <f>I524</f>
        <v>#REF!</v>
      </c>
      <c r="J522" s="63" t="e">
        <f>J524</f>
        <v>#REF!</v>
      </c>
    </row>
    <row r="523" spans="1:10" s="48" customFormat="1" ht="13.5" customHeight="1">
      <c r="A523" s="100"/>
      <c r="B523" s="18"/>
      <c r="C523" s="86"/>
      <c r="D523" s="86"/>
      <c r="E523" s="71" t="s">
        <v>843</v>
      </c>
      <c r="F523" s="73"/>
      <c r="G523" s="90"/>
      <c r="H523" s="63"/>
      <c r="I523" s="63"/>
      <c r="J523" s="63"/>
    </row>
    <row r="524" spans="1:10" ht="15.75" customHeight="1">
      <c r="A524" s="100">
        <v>2631</v>
      </c>
      <c r="B524" s="18" t="s">
        <v>737</v>
      </c>
      <c r="C524" s="86">
        <v>3</v>
      </c>
      <c r="D524" s="86">
        <v>1</v>
      </c>
      <c r="E524" s="71" t="s">
        <v>1128</v>
      </c>
      <c r="F524" s="73" t="s">
        <v>1129</v>
      </c>
      <c r="G524" s="90"/>
      <c r="H524" s="63" t="e">
        <f t="shared" si="11"/>
        <v>#REF!</v>
      </c>
      <c r="I524" s="63" t="e">
        <f>#REF!</f>
        <v>#REF!</v>
      </c>
      <c r="J524" s="63" t="e">
        <f>#REF!</f>
        <v>#REF!</v>
      </c>
    </row>
    <row r="525" spans="1:10" ht="0.75" customHeight="1" hidden="1">
      <c r="A525" s="100"/>
      <c r="B525" s="18"/>
      <c r="C525" s="86"/>
      <c r="D525" s="86"/>
      <c r="E525" s="71" t="s">
        <v>446</v>
      </c>
      <c r="F525" s="72"/>
      <c r="G525" s="89"/>
      <c r="H525" s="63">
        <f t="shared" si="11"/>
        <v>0</v>
      </c>
      <c r="I525" s="63"/>
      <c r="J525" s="63"/>
    </row>
    <row r="526" spans="1:10" ht="15" customHeight="1" hidden="1">
      <c r="A526" s="100"/>
      <c r="B526" s="18"/>
      <c r="C526" s="86"/>
      <c r="D526" s="86"/>
      <c r="E526" s="20" t="s">
        <v>599</v>
      </c>
      <c r="F526" s="101" t="s">
        <v>297</v>
      </c>
      <c r="G526" s="35" t="s">
        <v>297</v>
      </c>
      <c r="H526" s="63" t="e">
        <f t="shared" si="11"/>
        <v>#REF!</v>
      </c>
      <c r="I526" s="63" t="e">
        <f>#REF!</f>
        <v>#REF!</v>
      </c>
      <c r="J526" s="63"/>
    </row>
    <row r="527" spans="1:10" ht="15" customHeight="1" hidden="1">
      <c r="A527" s="100"/>
      <c r="B527" s="18"/>
      <c r="C527" s="86"/>
      <c r="D527" s="86"/>
      <c r="E527" s="20" t="s">
        <v>1141</v>
      </c>
      <c r="F527" s="30" t="s">
        <v>1250</v>
      </c>
      <c r="G527" s="30" t="s">
        <v>1250</v>
      </c>
      <c r="H527" s="63" t="e">
        <f t="shared" si="11"/>
        <v>#REF!</v>
      </c>
      <c r="I527" s="63" t="e">
        <f>#REF!</f>
        <v>#REF!</v>
      </c>
      <c r="J527" s="63"/>
    </row>
    <row r="528" spans="1:10" ht="15" customHeight="1" hidden="1">
      <c r="A528" s="100"/>
      <c r="B528" s="18"/>
      <c r="C528" s="86"/>
      <c r="D528" s="86"/>
      <c r="E528" s="24" t="s">
        <v>452</v>
      </c>
      <c r="F528" s="30" t="s">
        <v>704</v>
      </c>
      <c r="G528" s="30" t="s">
        <v>704</v>
      </c>
      <c r="H528" s="63" t="e">
        <f t="shared" si="11"/>
        <v>#REF!</v>
      </c>
      <c r="I528" s="63" t="e">
        <f>#REF!</f>
        <v>#REF!</v>
      </c>
      <c r="J528" s="63"/>
    </row>
    <row r="529" spans="1:10" ht="15" customHeight="1" hidden="1">
      <c r="A529" s="100"/>
      <c r="B529" s="18"/>
      <c r="C529" s="86"/>
      <c r="D529" s="86"/>
      <c r="E529" s="24" t="s">
        <v>1039</v>
      </c>
      <c r="F529" s="30" t="s">
        <v>708</v>
      </c>
      <c r="G529" s="30" t="s">
        <v>708</v>
      </c>
      <c r="H529" s="63" t="e">
        <f t="shared" si="11"/>
        <v>#REF!</v>
      </c>
      <c r="I529" s="63" t="e">
        <f>#REF!</f>
        <v>#REF!</v>
      </c>
      <c r="J529" s="63"/>
    </row>
    <row r="530" spans="1:10" ht="15" customHeight="1" hidden="1">
      <c r="A530" s="100"/>
      <c r="B530" s="18"/>
      <c r="C530" s="86"/>
      <c r="D530" s="86"/>
      <c r="E530" s="20" t="s">
        <v>1142</v>
      </c>
      <c r="F530" s="76"/>
      <c r="G530" s="30" t="s">
        <v>695</v>
      </c>
      <c r="H530" s="63" t="e">
        <f t="shared" si="11"/>
        <v>#REF!</v>
      </c>
      <c r="I530" s="63" t="e">
        <f>#REF!</f>
        <v>#REF!</v>
      </c>
      <c r="J530" s="63"/>
    </row>
    <row r="531" spans="1:10" ht="15" customHeight="1">
      <c r="A531" s="100"/>
      <c r="B531" s="18"/>
      <c r="C531" s="86"/>
      <c r="D531" s="86"/>
      <c r="E531" s="24" t="s">
        <v>943</v>
      </c>
      <c r="F531" s="76"/>
      <c r="G531" s="30" t="s">
        <v>1256</v>
      </c>
      <c r="H531" s="63" t="e">
        <f t="shared" si="11"/>
        <v>#REF!</v>
      </c>
      <c r="I531" s="63"/>
      <c r="J531" s="63" t="e">
        <f>#REF!</f>
        <v>#REF!</v>
      </c>
    </row>
    <row r="532" spans="1:10" ht="15" customHeight="1">
      <c r="A532" s="100"/>
      <c r="B532" s="18"/>
      <c r="C532" s="86"/>
      <c r="D532" s="86"/>
      <c r="E532" s="24" t="s">
        <v>395</v>
      </c>
      <c r="F532" s="76"/>
      <c r="G532" s="30" t="s">
        <v>1257</v>
      </c>
      <c r="H532" s="63" t="e">
        <f t="shared" si="11"/>
        <v>#REF!</v>
      </c>
      <c r="I532" s="63"/>
      <c r="J532" s="63" t="e">
        <f>#REF!</f>
        <v>#REF!</v>
      </c>
    </row>
    <row r="533" spans="1:10" ht="15" customHeight="1">
      <c r="A533" s="100"/>
      <c r="B533" s="18"/>
      <c r="C533" s="86"/>
      <c r="D533" s="86"/>
      <c r="E533" s="24" t="s">
        <v>400</v>
      </c>
      <c r="F533" s="76"/>
      <c r="G533" s="30" t="s">
        <v>687</v>
      </c>
      <c r="H533" s="63" t="e">
        <f t="shared" si="11"/>
        <v>#REF!</v>
      </c>
      <c r="I533" s="63"/>
      <c r="J533" s="63" t="e">
        <f>#REF!</f>
        <v>#REF!</v>
      </c>
    </row>
    <row r="534" spans="1:10" ht="13.5" customHeight="1">
      <c r="A534" s="100">
        <v>2640</v>
      </c>
      <c r="B534" s="18" t="s">
        <v>737</v>
      </c>
      <c r="C534" s="86">
        <v>4</v>
      </c>
      <c r="D534" s="86">
        <v>0</v>
      </c>
      <c r="E534" s="73" t="s">
        <v>776</v>
      </c>
      <c r="F534" s="73" t="s">
        <v>777</v>
      </c>
      <c r="G534" s="90"/>
      <c r="H534" s="63" t="e">
        <f t="shared" si="11"/>
        <v>#REF!</v>
      </c>
      <c r="I534" s="63" t="e">
        <f>I536</f>
        <v>#REF!</v>
      </c>
      <c r="J534" s="63" t="e">
        <f>J536</f>
        <v>#REF!</v>
      </c>
    </row>
    <row r="535" spans="1:10" s="48" customFormat="1" ht="12.75" customHeight="1">
      <c r="A535" s="100"/>
      <c r="B535" s="18"/>
      <c r="C535" s="86"/>
      <c r="D535" s="86"/>
      <c r="E535" s="71" t="s">
        <v>843</v>
      </c>
      <c r="F535" s="73"/>
      <c r="G535" s="90"/>
      <c r="H535" s="63"/>
      <c r="I535" s="63"/>
      <c r="J535" s="63"/>
    </row>
    <row r="536" spans="1:13" ht="14.25" customHeight="1">
      <c r="A536" s="100">
        <v>2641</v>
      </c>
      <c r="B536" s="18" t="s">
        <v>737</v>
      </c>
      <c r="C536" s="86">
        <v>4</v>
      </c>
      <c r="D536" s="86">
        <v>1</v>
      </c>
      <c r="E536" s="71" t="s">
        <v>778</v>
      </c>
      <c r="F536" s="21" t="s">
        <v>779</v>
      </c>
      <c r="G536" s="58"/>
      <c r="H536" s="63" t="e">
        <f t="shared" si="11"/>
        <v>#REF!</v>
      </c>
      <c r="I536" s="63" t="e">
        <f>#REF!</f>
        <v>#REF!</v>
      </c>
      <c r="J536" s="63" t="e">
        <f>#REF!</f>
        <v>#REF!</v>
      </c>
      <c r="M536" s="38"/>
    </row>
    <row r="537" spans="1:13" ht="43.5" customHeight="1" hidden="1">
      <c r="A537" s="100"/>
      <c r="B537" s="18"/>
      <c r="C537" s="86"/>
      <c r="D537" s="86"/>
      <c r="E537" s="71" t="s">
        <v>446</v>
      </c>
      <c r="F537" s="72"/>
      <c r="G537" s="89"/>
      <c r="H537" s="63">
        <f t="shared" si="11"/>
        <v>0</v>
      </c>
      <c r="I537" s="63"/>
      <c r="J537" s="63"/>
      <c r="M537" s="39"/>
    </row>
    <row r="538" spans="1:13" ht="14.25" customHeight="1" hidden="1">
      <c r="A538" s="100"/>
      <c r="B538" s="18"/>
      <c r="C538" s="86"/>
      <c r="D538" s="86"/>
      <c r="E538" s="24" t="s">
        <v>395</v>
      </c>
      <c r="F538" s="76"/>
      <c r="G538" s="30" t="s">
        <v>1257</v>
      </c>
      <c r="H538" s="63" t="e">
        <f t="shared" si="11"/>
        <v>#REF!</v>
      </c>
      <c r="I538" s="63"/>
      <c r="J538" s="63" t="e">
        <f>#REF!</f>
        <v>#REF!</v>
      </c>
      <c r="M538" s="39"/>
    </row>
    <row r="539" spans="1:10" ht="14.25" customHeight="1" hidden="1">
      <c r="A539" s="100"/>
      <c r="B539" s="18"/>
      <c r="C539" s="86"/>
      <c r="D539" s="86"/>
      <c r="E539" s="20" t="s">
        <v>398</v>
      </c>
      <c r="F539" s="76"/>
      <c r="G539" s="93">
        <v>421200</v>
      </c>
      <c r="H539" s="63" t="e">
        <f t="shared" si="11"/>
        <v>#REF!</v>
      </c>
      <c r="I539" s="63" t="e">
        <f>#REF!</f>
        <v>#REF!</v>
      </c>
      <c r="J539" s="63"/>
    </row>
    <row r="540" spans="1:10" ht="14.25" customHeight="1" hidden="1">
      <c r="A540" s="100"/>
      <c r="B540" s="18"/>
      <c r="C540" s="86"/>
      <c r="D540" s="86"/>
      <c r="E540" s="20" t="s">
        <v>1141</v>
      </c>
      <c r="F540" s="76"/>
      <c r="G540" s="93">
        <v>423900</v>
      </c>
      <c r="H540" s="63" t="e">
        <f t="shared" si="11"/>
        <v>#REF!</v>
      </c>
      <c r="I540" s="63" t="e">
        <f>#REF!</f>
        <v>#REF!</v>
      </c>
      <c r="J540" s="63"/>
    </row>
    <row r="541" spans="1:10" ht="25.5" customHeight="1" hidden="1">
      <c r="A541" s="100"/>
      <c r="B541" s="18"/>
      <c r="C541" s="86"/>
      <c r="D541" s="86"/>
      <c r="E541" s="20" t="s">
        <v>1143</v>
      </c>
      <c r="F541" s="76"/>
      <c r="G541" s="93">
        <v>425100</v>
      </c>
      <c r="H541" s="63" t="e">
        <f>I541+J541</f>
        <v>#REF!</v>
      </c>
      <c r="I541" s="63" t="e">
        <f>#REF!</f>
        <v>#REF!</v>
      </c>
      <c r="J541" s="63"/>
    </row>
    <row r="542" spans="1:10" ht="10.5" customHeight="1" hidden="1">
      <c r="A542" s="100"/>
      <c r="B542" s="18"/>
      <c r="C542" s="86"/>
      <c r="D542" s="86"/>
      <c r="E542" s="24" t="s">
        <v>1038</v>
      </c>
      <c r="F542" s="76"/>
      <c r="G542" s="93">
        <v>426700</v>
      </c>
      <c r="H542" s="63" t="e">
        <f>I542+J542</f>
        <v>#REF!</v>
      </c>
      <c r="I542" s="63" t="e">
        <f>#REF!</f>
        <v>#REF!</v>
      </c>
      <c r="J542" s="63"/>
    </row>
    <row r="543" spans="1:10" ht="14.25" customHeight="1">
      <c r="A543" s="100"/>
      <c r="B543" s="18"/>
      <c r="C543" s="86"/>
      <c r="D543" s="86"/>
      <c r="E543" s="24" t="s">
        <v>1039</v>
      </c>
      <c r="F543" s="76"/>
      <c r="G543" s="93">
        <v>426900</v>
      </c>
      <c r="H543" s="63" t="e">
        <f t="shared" si="11"/>
        <v>#REF!</v>
      </c>
      <c r="I543" s="63" t="e">
        <f>#REF!</f>
        <v>#REF!</v>
      </c>
      <c r="J543" s="63"/>
    </row>
    <row r="544" spans="1:10" ht="15" customHeight="1">
      <c r="A544" s="100"/>
      <c r="B544" s="18"/>
      <c r="C544" s="86"/>
      <c r="D544" s="86"/>
      <c r="E544" s="24" t="s">
        <v>352</v>
      </c>
      <c r="F544" s="76"/>
      <c r="G544" s="93">
        <v>511200</v>
      </c>
      <c r="H544" s="63" t="e">
        <f t="shared" si="11"/>
        <v>#REF!</v>
      </c>
      <c r="I544" s="63"/>
      <c r="J544" s="63" t="e">
        <f>#REF!</f>
        <v>#REF!</v>
      </c>
    </row>
    <row r="545" spans="1:10" ht="14.25" customHeight="1">
      <c r="A545" s="100"/>
      <c r="B545" s="18"/>
      <c r="C545" s="86"/>
      <c r="D545" s="86"/>
      <c r="E545" s="24" t="s">
        <v>400</v>
      </c>
      <c r="F545" s="76"/>
      <c r="G545" s="30" t="s">
        <v>687</v>
      </c>
      <c r="H545" s="63" t="e">
        <f t="shared" si="11"/>
        <v>#REF!</v>
      </c>
      <c r="I545" s="63"/>
      <c r="J545" s="63" t="e">
        <f>#REF!</f>
        <v>#REF!</v>
      </c>
    </row>
    <row r="546" spans="1:10" ht="11.25" customHeight="1" hidden="1">
      <c r="A546" s="100"/>
      <c r="B546" s="18"/>
      <c r="C546" s="86"/>
      <c r="D546" s="86"/>
      <c r="E546" s="24" t="s">
        <v>848</v>
      </c>
      <c r="F546" s="72"/>
      <c r="G546" s="89"/>
      <c r="H546" s="63"/>
      <c r="I546" s="63"/>
      <c r="J546" s="63"/>
    </row>
    <row r="547" spans="1:10" ht="12.75" customHeight="1" hidden="1">
      <c r="A547" s="100"/>
      <c r="B547" s="18"/>
      <c r="C547" s="86"/>
      <c r="D547" s="86"/>
      <c r="E547" s="22" t="s">
        <v>851</v>
      </c>
      <c r="F547" s="72"/>
      <c r="G547" s="89">
        <v>522100</v>
      </c>
      <c r="H547" s="63" t="e">
        <f t="shared" si="11"/>
        <v>#REF!</v>
      </c>
      <c r="I547" s="63"/>
      <c r="J547" s="63" t="e">
        <f>#REF!</f>
        <v>#REF!</v>
      </c>
    </row>
    <row r="548" spans="1:10" ht="39" customHeight="1" hidden="1">
      <c r="A548" s="100">
        <v>2650</v>
      </c>
      <c r="B548" s="18" t="s">
        <v>737</v>
      </c>
      <c r="C548" s="86">
        <v>5</v>
      </c>
      <c r="D548" s="86">
        <v>0</v>
      </c>
      <c r="E548" s="73" t="s">
        <v>970</v>
      </c>
      <c r="F548" s="73" t="s">
        <v>971</v>
      </c>
      <c r="G548" s="90"/>
      <c r="H548" s="63">
        <f t="shared" si="11"/>
        <v>0</v>
      </c>
      <c r="I548" s="63"/>
      <c r="J548" s="63"/>
    </row>
    <row r="549" spans="1:10" s="48" customFormat="1" ht="10.5" customHeight="1" hidden="1">
      <c r="A549" s="100"/>
      <c r="B549" s="18"/>
      <c r="C549" s="86"/>
      <c r="D549" s="86"/>
      <c r="E549" s="71" t="s">
        <v>843</v>
      </c>
      <c r="F549" s="73"/>
      <c r="G549" s="90"/>
      <c r="H549" s="63">
        <f t="shared" si="11"/>
        <v>0</v>
      </c>
      <c r="I549" s="63"/>
      <c r="J549" s="63"/>
    </row>
    <row r="550" spans="1:10" ht="39" customHeight="1" hidden="1">
      <c r="A550" s="100">
        <v>2651</v>
      </c>
      <c r="B550" s="18" t="s">
        <v>737</v>
      </c>
      <c r="C550" s="86">
        <v>5</v>
      </c>
      <c r="D550" s="86">
        <v>1</v>
      </c>
      <c r="E550" s="71" t="s">
        <v>970</v>
      </c>
      <c r="F550" s="21" t="s">
        <v>972</v>
      </c>
      <c r="G550" s="58"/>
      <c r="H550" s="63">
        <f t="shared" si="11"/>
        <v>0</v>
      </c>
      <c r="I550" s="63"/>
      <c r="J550" s="63"/>
    </row>
    <row r="551" spans="1:10" ht="38.25" hidden="1">
      <c r="A551" s="100"/>
      <c r="B551" s="18"/>
      <c r="C551" s="86"/>
      <c r="D551" s="86"/>
      <c r="E551" s="71" t="s">
        <v>446</v>
      </c>
      <c r="F551" s="72"/>
      <c r="G551" s="89"/>
      <c r="H551" s="63">
        <f t="shared" si="11"/>
        <v>0</v>
      </c>
      <c r="I551" s="63"/>
      <c r="J551" s="63"/>
    </row>
    <row r="552" spans="1:10" ht="0.75" customHeight="1" hidden="1">
      <c r="A552" s="100"/>
      <c r="B552" s="18"/>
      <c r="C552" s="86"/>
      <c r="D552" s="86"/>
      <c r="E552" s="71" t="s">
        <v>447</v>
      </c>
      <c r="F552" s="72"/>
      <c r="G552" s="89"/>
      <c r="H552" s="63">
        <f t="shared" si="11"/>
        <v>0</v>
      </c>
      <c r="I552" s="63"/>
      <c r="J552" s="63"/>
    </row>
    <row r="553" spans="1:10" ht="15" hidden="1">
      <c r="A553" s="100"/>
      <c r="B553" s="18"/>
      <c r="C553" s="86"/>
      <c r="D553" s="86"/>
      <c r="E553" s="71" t="s">
        <v>447</v>
      </c>
      <c r="F553" s="72"/>
      <c r="G553" s="89"/>
      <c r="H553" s="63">
        <f t="shared" si="11"/>
        <v>0</v>
      </c>
      <c r="I553" s="63"/>
      <c r="J553" s="63"/>
    </row>
    <row r="554" spans="1:10" ht="25.5" customHeight="1" hidden="1">
      <c r="A554" s="100">
        <v>2660</v>
      </c>
      <c r="B554" s="18" t="s">
        <v>737</v>
      </c>
      <c r="C554" s="86">
        <v>6</v>
      </c>
      <c r="D554" s="86">
        <v>0</v>
      </c>
      <c r="E554" s="73" t="s">
        <v>1295</v>
      </c>
      <c r="F554" s="27" t="s">
        <v>1296</v>
      </c>
      <c r="G554" s="94"/>
      <c r="H554" s="63">
        <f t="shared" si="11"/>
        <v>0</v>
      </c>
      <c r="I554" s="63">
        <f>I556</f>
        <v>0</v>
      </c>
      <c r="J554" s="63">
        <f>J556</f>
        <v>0</v>
      </c>
    </row>
    <row r="555" spans="1:10" s="48" customFormat="1" ht="13.5" customHeight="1" hidden="1">
      <c r="A555" s="100"/>
      <c r="B555" s="18"/>
      <c r="C555" s="86"/>
      <c r="D555" s="86"/>
      <c r="E555" s="71" t="s">
        <v>843</v>
      </c>
      <c r="F555" s="73"/>
      <c r="G555" s="90"/>
      <c r="H555" s="63"/>
      <c r="I555" s="63"/>
      <c r="J555" s="63"/>
    </row>
    <row r="556" spans="1:10" ht="25.5" customHeight="1" hidden="1">
      <c r="A556" s="100">
        <v>2661</v>
      </c>
      <c r="B556" s="18" t="s">
        <v>737</v>
      </c>
      <c r="C556" s="86">
        <v>6</v>
      </c>
      <c r="D556" s="86">
        <v>1</v>
      </c>
      <c r="E556" s="71" t="s">
        <v>1295</v>
      </c>
      <c r="F556" s="21" t="s">
        <v>1297</v>
      </c>
      <c r="G556" s="58"/>
      <c r="H556" s="63">
        <f t="shared" si="11"/>
        <v>0</v>
      </c>
      <c r="I556" s="63"/>
      <c r="J556" s="63"/>
    </row>
    <row r="557" spans="1:10" ht="29.25" customHeight="1" hidden="1">
      <c r="A557" s="100"/>
      <c r="B557" s="18"/>
      <c r="C557" s="86"/>
      <c r="D557" s="86"/>
      <c r="E557" s="71" t="s">
        <v>446</v>
      </c>
      <c r="F557" s="72"/>
      <c r="G557" s="89"/>
      <c r="H557" s="63">
        <f t="shared" si="11"/>
        <v>0</v>
      </c>
      <c r="I557" s="63"/>
      <c r="J557" s="63"/>
    </row>
    <row r="558" spans="1:10" ht="1.5" customHeight="1" hidden="1">
      <c r="A558" s="100"/>
      <c r="B558" s="18"/>
      <c r="C558" s="86"/>
      <c r="D558" s="86"/>
      <c r="E558" s="73" t="s">
        <v>596</v>
      </c>
      <c r="F558" s="76"/>
      <c r="G558" s="31">
        <v>421300</v>
      </c>
      <c r="H558" s="63">
        <f t="shared" si="11"/>
        <v>0</v>
      </c>
      <c r="I558" s="63"/>
      <c r="J558" s="63"/>
    </row>
    <row r="559" spans="1:10" ht="12" customHeight="1" hidden="1">
      <c r="A559" s="100"/>
      <c r="B559" s="18"/>
      <c r="C559" s="86"/>
      <c r="D559" s="86"/>
      <c r="E559" s="73" t="s">
        <v>521</v>
      </c>
      <c r="F559" s="76"/>
      <c r="G559" s="99">
        <v>511300</v>
      </c>
      <c r="H559" s="63">
        <f t="shared" si="11"/>
        <v>0</v>
      </c>
      <c r="I559" s="63"/>
      <c r="J559" s="63"/>
    </row>
    <row r="560" spans="1:10" ht="14.25" customHeight="1" hidden="1">
      <c r="A560" s="100"/>
      <c r="B560" s="18"/>
      <c r="C560" s="86"/>
      <c r="D560" s="86"/>
      <c r="E560" s="73" t="s">
        <v>686</v>
      </c>
      <c r="F560" s="76"/>
      <c r="G560" s="31">
        <v>513400</v>
      </c>
      <c r="H560" s="63">
        <f t="shared" si="11"/>
        <v>0</v>
      </c>
      <c r="I560" s="63"/>
      <c r="J560" s="63"/>
    </row>
    <row r="561" spans="1:10" ht="29.25" customHeight="1" hidden="1">
      <c r="A561" s="100"/>
      <c r="B561" s="18"/>
      <c r="C561" s="86"/>
      <c r="D561" s="86"/>
      <c r="E561" s="71" t="s">
        <v>447</v>
      </c>
      <c r="F561" s="72"/>
      <c r="G561" s="89"/>
      <c r="H561" s="63">
        <f t="shared" si="11"/>
        <v>0</v>
      </c>
      <c r="I561" s="63"/>
      <c r="J561" s="63"/>
    </row>
    <row r="562" spans="1:10" s="14" customFormat="1" ht="36.75" customHeight="1">
      <c r="A562" s="51">
        <v>2700</v>
      </c>
      <c r="B562" s="18" t="s">
        <v>738</v>
      </c>
      <c r="C562" s="86">
        <v>0</v>
      </c>
      <c r="D562" s="86">
        <v>0</v>
      </c>
      <c r="E562" s="62" t="s">
        <v>569</v>
      </c>
      <c r="F562" s="17" t="s">
        <v>1298</v>
      </c>
      <c r="G562" s="17"/>
      <c r="H562" s="63" t="e">
        <f aca="true" t="shared" si="12" ref="H562:H627">I562+J562</f>
        <v>#REF!</v>
      </c>
      <c r="I562" s="63" t="e">
        <f>I564+I578+I596+I614+I622+I628</f>
        <v>#REF!</v>
      </c>
      <c r="J562" s="63" t="e">
        <f>J564+J578+J596+J614+J622+J628</f>
        <v>#REF!</v>
      </c>
    </row>
    <row r="563" spans="1:10" ht="13.5" customHeight="1" hidden="1">
      <c r="A563" s="100"/>
      <c r="B563" s="18"/>
      <c r="C563" s="86"/>
      <c r="D563" s="86"/>
      <c r="E563" s="71" t="s">
        <v>842</v>
      </c>
      <c r="F563" s="72"/>
      <c r="G563" s="89"/>
      <c r="H563" s="63"/>
      <c r="I563" s="63"/>
      <c r="J563" s="63"/>
    </row>
    <row r="564" spans="1:10" ht="15" customHeight="1" hidden="1">
      <c r="A564" s="100">
        <v>2710</v>
      </c>
      <c r="B564" s="18" t="s">
        <v>738</v>
      </c>
      <c r="C564" s="86">
        <v>1</v>
      </c>
      <c r="D564" s="86">
        <v>0</v>
      </c>
      <c r="E564" s="73" t="s">
        <v>1299</v>
      </c>
      <c r="F564" s="73" t="s">
        <v>1300</v>
      </c>
      <c r="G564" s="90"/>
      <c r="H564" s="63">
        <f t="shared" si="12"/>
        <v>0</v>
      </c>
      <c r="I564" s="63">
        <f>I566+I570+I574</f>
        <v>0</v>
      </c>
      <c r="J564" s="63">
        <f>J566+J570+J574</f>
        <v>0</v>
      </c>
    </row>
    <row r="565" spans="1:10" s="48" customFormat="1" ht="10.5" customHeight="1" hidden="1">
      <c r="A565" s="100"/>
      <c r="B565" s="18"/>
      <c r="C565" s="86"/>
      <c r="D565" s="86"/>
      <c r="E565" s="71" t="s">
        <v>843</v>
      </c>
      <c r="F565" s="73"/>
      <c r="G565" s="90"/>
      <c r="H565" s="63">
        <f t="shared" si="12"/>
        <v>0</v>
      </c>
      <c r="I565" s="63"/>
      <c r="J565" s="63"/>
    </row>
    <row r="566" spans="1:10" ht="14.25" customHeight="1" hidden="1">
      <c r="A566" s="100">
        <v>2711</v>
      </c>
      <c r="B566" s="18" t="s">
        <v>738</v>
      </c>
      <c r="C566" s="86">
        <v>1</v>
      </c>
      <c r="D566" s="86">
        <v>1</v>
      </c>
      <c r="E566" s="71" t="s">
        <v>1301</v>
      </c>
      <c r="F566" s="21" t="s">
        <v>642</v>
      </c>
      <c r="G566" s="58"/>
      <c r="H566" s="63">
        <f t="shared" si="12"/>
        <v>0</v>
      </c>
      <c r="I566" s="63"/>
      <c r="J566" s="63"/>
    </row>
    <row r="567" spans="1:10" ht="23.25" customHeight="1" hidden="1">
      <c r="A567" s="100"/>
      <c r="B567" s="18"/>
      <c r="C567" s="86"/>
      <c r="D567" s="86"/>
      <c r="E567" s="71" t="s">
        <v>446</v>
      </c>
      <c r="F567" s="72"/>
      <c r="G567" s="89"/>
      <c r="H567" s="63">
        <f t="shared" si="12"/>
        <v>0</v>
      </c>
      <c r="I567" s="63"/>
      <c r="J567" s="63"/>
    </row>
    <row r="568" spans="1:10" ht="15" hidden="1">
      <c r="A568" s="100"/>
      <c r="B568" s="18"/>
      <c r="C568" s="86"/>
      <c r="D568" s="86"/>
      <c r="E568" s="71" t="s">
        <v>447</v>
      </c>
      <c r="F568" s="72"/>
      <c r="G568" s="89"/>
      <c r="H568" s="63">
        <f t="shared" si="12"/>
        <v>0</v>
      </c>
      <c r="I568" s="63"/>
      <c r="J568" s="63"/>
    </row>
    <row r="569" spans="1:10" ht="15" hidden="1">
      <c r="A569" s="100"/>
      <c r="B569" s="18"/>
      <c r="C569" s="86"/>
      <c r="D569" s="86"/>
      <c r="E569" s="71" t="s">
        <v>447</v>
      </c>
      <c r="F569" s="72"/>
      <c r="G569" s="89"/>
      <c r="H569" s="63">
        <f t="shared" si="12"/>
        <v>0</v>
      </c>
      <c r="I569" s="63"/>
      <c r="J569" s="63"/>
    </row>
    <row r="570" spans="1:10" ht="15" hidden="1">
      <c r="A570" s="100">
        <v>2712</v>
      </c>
      <c r="B570" s="18" t="s">
        <v>738</v>
      </c>
      <c r="C570" s="86">
        <v>1</v>
      </c>
      <c r="D570" s="86">
        <v>2</v>
      </c>
      <c r="E570" s="71" t="s">
        <v>643</v>
      </c>
      <c r="F570" s="21" t="s">
        <v>644</v>
      </c>
      <c r="G570" s="58"/>
      <c r="H570" s="63">
        <f t="shared" si="12"/>
        <v>0</v>
      </c>
      <c r="I570" s="63"/>
      <c r="J570" s="63"/>
    </row>
    <row r="571" spans="1:10" ht="38.25" hidden="1">
      <c r="A571" s="100"/>
      <c r="B571" s="18"/>
      <c r="C571" s="86"/>
      <c r="D571" s="86"/>
      <c r="E571" s="71" t="s">
        <v>446</v>
      </c>
      <c r="F571" s="72"/>
      <c r="G571" s="89"/>
      <c r="H571" s="63">
        <f t="shared" si="12"/>
        <v>0</v>
      </c>
      <c r="I571" s="63"/>
      <c r="J571" s="63"/>
    </row>
    <row r="572" spans="1:10" ht="15" hidden="1">
      <c r="A572" s="100"/>
      <c r="B572" s="18"/>
      <c r="C572" s="86"/>
      <c r="D572" s="86"/>
      <c r="E572" s="71" t="s">
        <v>447</v>
      </c>
      <c r="F572" s="72"/>
      <c r="G572" s="89"/>
      <c r="H572" s="63">
        <f t="shared" si="12"/>
        <v>0</v>
      </c>
      <c r="I572" s="63"/>
      <c r="J572" s="63"/>
    </row>
    <row r="573" spans="1:10" ht="15" hidden="1">
      <c r="A573" s="100"/>
      <c r="B573" s="18"/>
      <c r="C573" s="86"/>
      <c r="D573" s="86"/>
      <c r="E573" s="71" t="s">
        <v>447</v>
      </c>
      <c r="F573" s="72"/>
      <c r="G573" s="89"/>
      <c r="H573" s="63">
        <f t="shared" si="12"/>
        <v>0</v>
      </c>
      <c r="I573" s="63"/>
      <c r="J573" s="63"/>
    </row>
    <row r="574" spans="1:10" ht="13.5" customHeight="1" hidden="1">
      <c r="A574" s="100">
        <v>2713</v>
      </c>
      <c r="B574" s="18" t="s">
        <v>738</v>
      </c>
      <c r="C574" s="86">
        <v>1</v>
      </c>
      <c r="D574" s="86">
        <v>3</v>
      </c>
      <c r="E574" s="71" t="s">
        <v>290</v>
      </c>
      <c r="F574" s="21" t="s">
        <v>645</v>
      </c>
      <c r="G574" s="58"/>
      <c r="H574" s="63">
        <f t="shared" si="12"/>
        <v>0</v>
      </c>
      <c r="I574" s="63"/>
      <c r="J574" s="63"/>
    </row>
    <row r="575" spans="1:10" ht="0.75" customHeight="1" hidden="1">
      <c r="A575" s="100"/>
      <c r="B575" s="18"/>
      <c r="C575" s="86"/>
      <c r="D575" s="86"/>
      <c r="E575" s="71" t="s">
        <v>446</v>
      </c>
      <c r="F575" s="72"/>
      <c r="G575" s="89"/>
      <c r="H575" s="63">
        <f t="shared" si="12"/>
        <v>0</v>
      </c>
      <c r="I575" s="63"/>
      <c r="J575" s="63"/>
    </row>
    <row r="576" spans="1:10" ht="0.75" customHeight="1" hidden="1">
      <c r="A576" s="100"/>
      <c r="B576" s="18"/>
      <c r="C576" s="86"/>
      <c r="D576" s="86"/>
      <c r="E576" s="71" t="s">
        <v>447</v>
      </c>
      <c r="F576" s="72"/>
      <c r="G576" s="89"/>
      <c r="H576" s="63">
        <f t="shared" si="12"/>
        <v>0</v>
      </c>
      <c r="I576" s="63"/>
      <c r="J576" s="63"/>
    </row>
    <row r="577" spans="1:10" ht="15" hidden="1">
      <c r="A577" s="100"/>
      <c r="B577" s="18"/>
      <c r="C577" s="86"/>
      <c r="D577" s="86"/>
      <c r="E577" s="71" t="s">
        <v>447</v>
      </c>
      <c r="F577" s="72"/>
      <c r="G577" s="89"/>
      <c r="H577" s="63">
        <f t="shared" si="12"/>
        <v>0</v>
      </c>
      <c r="I577" s="63"/>
      <c r="J577" s="63"/>
    </row>
    <row r="578" spans="1:10" ht="14.25" customHeight="1" hidden="1">
      <c r="A578" s="100">
        <v>2720</v>
      </c>
      <c r="B578" s="18" t="s">
        <v>738</v>
      </c>
      <c r="C578" s="86">
        <v>2</v>
      </c>
      <c r="D578" s="86">
        <v>0</v>
      </c>
      <c r="E578" s="73" t="s">
        <v>739</v>
      </c>
      <c r="F578" s="73" t="s">
        <v>646</v>
      </c>
      <c r="G578" s="90"/>
      <c r="H578" s="63" t="e">
        <f t="shared" si="12"/>
        <v>#REF!</v>
      </c>
      <c r="I578" s="63" t="e">
        <f>I580+I584+I588+I592</f>
        <v>#REF!</v>
      </c>
      <c r="J578" s="63">
        <f>J580+J584+J588+J592</f>
        <v>0</v>
      </c>
    </row>
    <row r="579" spans="1:10" s="48" customFormat="1" ht="12.75" customHeight="1" hidden="1">
      <c r="A579" s="100"/>
      <c r="B579" s="18"/>
      <c r="C579" s="86"/>
      <c r="D579" s="86"/>
      <c r="E579" s="71" t="s">
        <v>843</v>
      </c>
      <c r="F579" s="73"/>
      <c r="G579" s="90"/>
      <c r="H579" s="63"/>
      <c r="I579" s="63"/>
      <c r="J579" s="63"/>
    </row>
    <row r="580" spans="1:10" ht="14.25" customHeight="1" hidden="1">
      <c r="A580" s="100">
        <v>2721</v>
      </c>
      <c r="B580" s="18" t="s">
        <v>738</v>
      </c>
      <c r="C580" s="86">
        <v>2</v>
      </c>
      <c r="D580" s="86">
        <v>1</v>
      </c>
      <c r="E580" s="71" t="s">
        <v>647</v>
      </c>
      <c r="F580" s="21" t="s">
        <v>648</v>
      </c>
      <c r="G580" s="58"/>
      <c r="H580" s="63" t="e">
        <f t="shared" si="12"/>
        <v>#REF!</v>
      </c>
      <c r="I580" s="63" t="e">
        <f>#REF!</f>
        <v>#REF!</v>
      </c>
      <c r="J580" s="63"/>
    </row>
    <row r="581" spans="1:10" ht="38.25" hidden="1">
      <c r="A581" s="100"/>
      <c r="B581" s="18"/>
      <c r="C581" s="86"/>
      <c r="D581" s="86"/>
      <c r="E581" s="71" t="s">
        <v>446</v>
      </c>
      <c r="F581" s="72"/>
      <c r="G581" s="89"/>
      <c r="H581" s="63">
        <f t="shared" si="12"/>
        <v>0</v>
      </c>
      <c r="I581" s="63"/>
      <c r="J581" s="63"/>
    </row>
    <row r="582" spans="1:10" ht="0.75" customHeight="1" hidden="1">
      <c r="A582" s="100"/>
      <c r="B582" s="18"/>
      <c r="C582" s="86"/>
      <c r="D582" s="86"/>
      <c r="E582" s="71" t="s">
        <v>447</v>
      </c>
      <c r="F582" s="72"/>
      <c r="G582" s="89"/>
      <c r="H582" s="63">
        <f t="shared" si="12"/>
        <v>0</v>
      </c>
      <c r="I582" s="63"/>
      <c r="J582" s="63"/>
    </row>
    <row r="583" spans="1:10" ht="15" hidden="1">
      <c r="A583" s="100"/>
      <c r="B583" s="18"/>
      <c r="C583" s="86"/>
      <c r="D583" s="86"/>
      <c r="E583" s="71" t="s">
        <v>447</v>
      </c>
      <c r="F583" s="72"/>
      <c r="G583" s="89"/>
      <c r="H583" s="63">
        <f t="shared" si="12"/>
        <v>0</v>
      </c>
      <c r="I583" s="63"/>
      <c r="J583" s="63"/>
    </row>
    <row r="584" spans="1:10" ht="14.25" customHeight="1" hidden="1">
      <c r="A584" s="100">
        <v>2722</v>
      </c>
      <c r="B584" s="18" t="s">
        <v>738</v>
      </c>
      <c r="C584" s="86">
        <v>2</v>
      </c>
      <c r="D584" s="86">
        <v>2</v>
      </c>
      <c r="E584" s="71" t="s">
        <v>649</v>
      </c>
      <c r="F584" s="21" t="s">
        <v>782</v>
      </c>
      <c r="G584" s="58"/>
      <c r="H584" s="63">
        <f t="shared" si="12"/>
        <v>0</v>
      </c>
      <c r="I584" s="63"/>
      <c r="J584" s="63"/>
    </row>
    <row r="585" spans="1:10" ht="38.25" hidden="1">
      <c r="A585" s="100"/>
      <c r="B585" s="18"/>
      <c r="C585" s="86"/>
      <c r="D585" s="86"/>
      <c r="E585" s="71" t="s">
        <v>446</v>
      </c>
      <c r="F585" s="72"/>
      <c r="G585" s="89"/>
      <c r="H585" s="63">
        <f t="shared" si="12"/>
        <v>0</v>
      </c>
      <c r="I585" s="63"/>
      <c r="J585" s="63"/>
    </row>
    <row r="586" spans="1:10" ht="0.75" customHeight="1" hidden="1">
      <c r="A586" s="100"/>
      <c r="B586" s="18"/>
      <c r="C586" s="86"/>
      <c r="D586" s="86"/>
      <c r="E586" s="71" t="s">
        <v>447</v>
      </c>
      <c r="F586" s="72"/>
      <c r="G586" s="89"/>
      <c r="H586" s="63">
        <f t="shared" si="12"/>
        <v>0</v>
      </c>
      <c r="I586" s="63"/>
      <c r="J586" s="63"/>
    </row>
    <row r="587" spans="1:10" ht="15" hidden="1">
      <c r="A587" s="100"/>
      <c r="B587" s="18"/>
      <c r="C587" s="86"/>
      <c r="D587" s="86"/>
      <c r="E587" s="71" t="s">
        <v>447</v>
      </c>
      <c r="F587" s="72"/>
      <c r="G587" s="89"/>
      <c r="H587" s="63">
        <f t="shared" si="12"/>
        <v>0</v>
      </c>
      <c r="I587" s="63"/>
      <c r="J587" s="63"/>
    </row>
    <row r="588" spans="1:10" ht="15" hidden="1">
      <c r="A588" s="100">
        <v>2723</v>
      </c>
      <c r="B588" s="18" t="s">
        <v>738</v>
      </c>
      <c r="C588" s="86">
        <v>2</v>
      </c>
      <c r="D588" s="86">
        <v>3</v>
      </c>
      <c r="E588" s="71" t="s">
        <v>291</v>
      </c>
      <c r="F588" s="21" t="s">
        <v>783</v>
      </c>
      <c r="G588" s="58"/>
      <c r="H588" s="63">
        <f t="shared" si="12"/>
        <v>0</v>
      </c>
      <c r="I588" s="63"/>
      <c r="J588" s="63"/>
    </row>
    <row r="589" spans="1:10" ht="0.75" customHeight="1" hidden="1">
      <c r="A589" s="100"/>
      <c r="B589" s="18"/>
      <c r="C589" s="86"/>
      <c r="D589" s="86"/>
      <c r="E589" s="71" t="s">
        <v>446</v>
      </c>
      <c r="F589" s="72"/>
      <c r="G589" s="89"/>
      <c r="H589" s="63">
        <f t="shared" si="12"/>
        <v>0</v>
      </c>
      <c r="I589" s="63"/>
      <c r="J589" s="63"/>
    </row>
    <row r="590" spans="1:10" ht="0.75" customHeight="1" hidden="1">
      <c r="A590" s="100"/>
      <c r="B590" s="18"/>
      <c r="C590" s="86"/>
      <c r="D590" s="86"/>
      <c r="E590" s="71" t="s">
        <v>447</v>
      </c>
      <c r="F590" s="72"/>
      <c r="G590" s="89"/>
      <c r="H590" s="63">
        <f t="shared" si="12"/>
        <v>0</v>
      </c>
      <c r="I590" s="63"/>
      <c r="J590" s="63"/>
    </row>
    <row r="591" spans="1:10" ht="15" hidden="1">
      <c r="A591" s="100"/>
      <c r="B591" s="18"/>
      <c r="C591" s="86"/>
      <c r="D591" s="86"/>
      <c r="E591" s="71" t="s">
        <v>447</v>
      </c>
      <c r="F591" s="72"/>
      <c r="G591" s="89"/>
      <c r="H591" s="63">
        <f t="shared" si="12"/>
        <v>0</v>
      </c>
      <c r="I591" s="63"/>
      <c r="J591" s="63"/>
    </row>
    <row r="592" spans="1:10" ht="13.5" customHeight="1" hidden="1">
      <c r="A592" s="100">
        <v>2724</v>
      </c>
      <c r="B592" s="18" t="s">
        <v>738</v>
      </c>
      <c r="C592" s="86">
        <v>2</v>
      </c>
      <c r="D592" s="86">
        <v>4</v>
      </c>
      <c r="E592" s="71" t="s">
        <v>784</v>
      </c>
      <c r="F592" s="21" t="s">
        <v>785</v>
      </c>
      <c r="G592" s="58"/>
      <c r="H592" s="63">
        <f t="shared" si="12"/>
        <v>0</v>
      </c>
      <c r="I592" s="63"/>
      <c r="J592" s="63"/>
    </row>
    <row r="593" spans="1:10" ht="0.75" customHeight="1" hidden="1">
      <c r="A593" s="100"/>
      <c r="B593" s="18"/>
      <c r="C593" s="86"/>
      <c r="D593" s="86"/>
      <c r="E593" s="71" t="s">
        <v>446</v>
      </c>
      <c r="F593" s="72"/>
      <c r="G593" s="89"/>
      <c r="H593" s="63">
        <f t="shared" si="12"/>
        <v>0</v>
      </c>
      <c r="I593" s="63"/>
      <c r="J593" s="63"/>
    </row>
    <row r="594" spans="1:10" ht="15" hidden="1">
      <c r="A594" s="100"/>
      <c r="B594" s="18"/>
      <c r="C594" s="86"/>
      <c r="D594" s="86"/>
      <c r="E594" s="71" t="s">
        <v>447</v>
      </c>
      <c r="F594" s="72"/>
      <c r="G594" s="89"/>
      <c r="H594" s="63">
        <f t="shared" si="12"/>
        <v>0</v>
      </c>
      <c r="I594" s="63"/>
      <c r="J594" s="63"/>
    </row>
    <row r="595" spans="1:10" ht="15" hidden="1">
      <c r="A595" s="100"/>
      <c r="B595" s="18"/>
      <c r="C595" s="86"/>
      <c r="D595" s="86"/>
      <c r="E595" s="71" t="s">
        <v>447</v>
      </c>
      <c r="F595" s="72"/>
      <c r="G595" s="89"/>
      <c r="H595" s="63">
        <f t="shared" si="12"/>
        <v>0</v>
      </c>
      <c r="I595" s="63"/>
      <c r="J595" s="63"/>
    </row>
    <row r="596" spans="1:10" ht="15" hidden="1">
      <c r="A596" s="100">
        <v>2730</v>
      </c>
      <c r="B596" s="18" t="s">
        <v>738</v>
      </c>
      <c r="C596" s="86">
        <v>3</v>
      </c>
      <c r="D596" s="86">
        <v>0</v>
      </c>
      <c r="E596" s="73" t="s">
        <v>786</v>
      </c>
      <c r="F596" s="73" t="s">
        <v>787</v>
      </c>
      <c r="G596" s="90"/>
      <c r="H596" s="63">
        <f t="shared" si="12"/>
        <v>0</v>
      </c>
      <c r="I596" s="63">
        <f>I598+I602+I606+I610</f>
        <v>0</v>
      </c>
      <c r="J596" s="63">
        <f>J598+J602+J606+J610</f>
        <v>0</v>
      </c>
    </row>
    <row r="597" spans="1:10" s="48" customFormat="1" ht="10.5" customHeight="1" hidden="1">
      <c r="A597" s="100"/>
      <c r="B597" s="18"/>
      <c r="C597" s="86"/>
      <c r="D597" s="86"/>
      <c r="E597" s="71" t="s">
        <v>843</v>
      </c>
      <c r="F597" s="73"/>
      <c r="G597" s="90"/>
      <c r="H597" s="63">
        <f t="shared" si="12"/>
        <v>0</v>
      </c>
      <c r="I597" s="63"/>
      <c r="J597" s="63"/>
    </row>
    <row r="598" spans="1:10" ht="13.5" customHeight="1" hidden="1">
      <c r="A598" s="100">
        <v>2731</v>
      </c>
      <c r="B598" s="18" t="s">
        <v>738</v>
      </c>
      <c r="C598" s="86">
        <v>3</v>
      </c>
      <c r="D598" s="86">
        <v>1</v>
      </c>
      <c r="E598" s="71" t="s">
        <v>619</v>
      </c>
      <c r="F598" s="72" t="s">
        <v>620</v>
      </c>
      <c r="G598" s="89"/>
      <c r="H598" s="63">
        <f t="shared" si="12"/>
        <v>0</v>
      </c>
      <c r="I598" s="63"/>
      <c r="J598" s="63"/>
    </row>
    <row r="599" spans="1:10" ht="0.75" customHeight="1" hidden="1">
      <c r="A599" s="100"/>
      <c r="B599" s="18"/>
      <c r="C599" s="86"/>
      <c r="D599" s="86"/>
      <c r="E599" s="71" t="s">
        <v>446</v>
      </c>
      <c r="F599" s="72"/>
      <c r="G599" s="89"/>
      <c r="H599" s="63">
        <f t="shared" si="12"/>
        <v>0</v>
      </c>
      <c r="I599" s="63"/>
      <c r="J599" s="63"/>
    </row>
    <row r="600" spans="1:10" ht="0.75" customHeight="1" hidden="1">
      <c r="A600" s="100"/>
      <c r="B600" s="18"/>
      <c r="C600" s="86"/>
      <c r="D600" s="86"/>
      <c r="E600" s="71" t="s">
        <v>447</v>
      </c>
      <c r="F600" s="72"/>
      <c r="G600" s="89"/>
      <c r="H600" s="63">
        <f t="shared" si="12"/>
        <v>0</v>
      </c>
      <c r="I600" s="63"/>
      <c r="J600" s="63"/>
    </row>
    <row r="601" spans="1:10" ht="14.25" customHeight="1" hidden="1">
      <c r="A601" s="100"/>
      <c r="B601" s="18"/>
      <c r="C601" s="86"/>
      <c r="D601" s="86"/>
      <c r="E601" s="24" t="s">
        <v>1039</v>
      </c>
      <c r="F601" s="30" t="s">
        <v>708</v>
      </c>
      <c r="G601" s="30" t="s">
        <v>708</v>
      </c>
      <c r="H601" s="63" t="e">
        <f t="shared" si="12"/>
        <v>#REF!</v>
      </c>
      <c r="I601" s="63" t="e">
        <f>#REF!</f>
        <v>#REF!</v>
      </c>
      <c r="J601" s="63"/>
    </row>
    <row r="602" spans="1:10" ht="13.5" customHeight="1" hidden="1">
      <c r="A602" s="100">
        <v>2732</v>
      </c>
      <c r="B602" s="18" t="s">
        <v>738</v>
      </c>
      <c r="C602" s="86">
        <v>3</v>
      </c>
      <c r="D602" s="86">
        <v>2</v>
      </c>
      <c r="E602" s="71" t="s">
        <v>621</v>
      </c>
      <c r="F602" s="72" t="s">
        <v>622</v>
      </c>
      <c r="G602" s="89"/>
      <c r="H602" s="63">
        <f t="shared" si="12"/>
        <v>0</v>
      </c>
      <c r="I602" s="63"/>
      <c r="J602" s="63"/>
    </row>
    <row r="603" spans="1:10" ht="0.75" customHeight="1" hidden="1">
      <c r="A603" s="100"/>
      <c r="B603" s="18"/>
      <c r="C603" s="86"/>
      <c r="D603" s="86"/>
      <c r="E603" s="71" t="s">
        <v>446</v>
      </c>
      <c r="F603" s="72"/>
      <c r="G603" s="89"/>
      <c r="H603" s="63">
        <f t="shared" si="12"/>
        <v>0</v>
      </c>
      <c r="I603" s="63"/>
      <c r="J603" s="63"/>
    </row>
    <row r="604" spans="1:10" ht="15" hidden="1">
      <c r="A604" s="100"/>
      <c r="B604" s="18"/>
      <c r="C604" s="86"/>
      <c r="D604" s="86"/>
      <c r="E604" s="71" t="s">
        <v>447</v>
      </c>
      <c r="F604" s="72"/>
      <c r="G604" s="89"/>
      <c r="H604" s="63">
        <f t="shared" si="12"/>
        <v>0</v>
      </c>
      <c r="I604" s="63"/>
      <c r="J604" s="63"/>
    </row>
    <row r="605" spans="1:10" ht="15" hidden="1">
      <c r="A605" s="100"/>
      <c r="B605" s="18"/>
      <c r="C605" s="86"/>
      <c r="D605" s="86"/>
      <c r="E605" s="71" t="s">
        <v>447</v>
      </c>
      <c r="F605" s="72"/>
      <c r="G605" s="89"/>
      <c r="H605" s="63">
        <f t="shared" si="12"/>
        <v>0</v>
      </c>
      <c r="I605" s="63"/>
      <c r="J605" s="63"/>
    </row>
    <row r="606" spans="1:10" ht="15" customHeight="1" hidden="1">
      <c r="A606" s="100">
        <v>2733</v>
      </c>
      <c r="B606" s="18" t="s">
        <v>738</v>
      </c>
      <c r="C606" s="86">
        <v>3</v>
      </c>
      <c r="D606" s="86">
        <v>3</v>
      </c>
      <c r="E606" s="71" t="s">
        <v>623</v>
      </c>
      <c r="F606" s="72" t="s">
        <v>1345</v>
      </c>
      <c r="G606" s="89"/>
      <c r="H606" s="63">
        <f t="shared" si="12"/>
        <v>0</v>
      </c>
      <c r="I606" s="63"/>
      <c r="J606" s="63"/>
    </row>
    <row r="607" spans="1:10" ht="38.25" hidden="1">
      <c r="A607" s="100"/>
      <c r="B607" s="18"/>
      <c r="C607" s="86"/>
      <c r="D607" s="86"/>
      <c r="E607" s="71" t="s">
        <v>446</v>
      </c>
      <c r="F607" s="72"/>
      <c r="G607" s="89"/>
      <c r="H607" s="63">
        <f t="shared" si="12"/>
        <v>0</v>
      </c>
      <c r="I607" s="63"/>
      <c r="J607" s="63"/>
    </row>
    <row r="608" spans="1:10" ht="1.5" customHeight="1" hidden="1">
      <c r="A608" s="100"/>
      <c r="B608" s="18"/>
      <c r="C608" s="86"/>
      <c r="D608" s="86"/>
      <c r="E608" s="71" t="s">
        <v>447</v>
      </c>
      <c r="F608" s="72"/>
      <c r="G608" s="89"/>
      <c r="H608" s="63">
        <f t="shared" si="12"/>
        <v>0</v>
      </c>
      <c r="I608" s="63"/>
      <c r="J608" s="63"/>
    </row>
    <row r="609" spans="1:10" ht="15" hidden="1">
      <c r="A609" s="100"/>
      <c r="B609" s="18"/>
      <c r="C609" s="86"/>
      <c r="D609" s="86"/>
      <c r="E609" s="71" t="s">
        <v>447</v>
      </c>
      <c r="F609" s="72"/>
      <c r="G609" s="89"/>
      <c r="H609" s="63">
        <f t="shared" si="12"/>
        <v>0</v>
      </c>
      <c r="I609" s="63"/>
      <c r="J609" s="63"/>
    </row>
    <row r="610" spans="1:10" ht="24.75" customHeight="1" hidden="1">
      <c r="A610" s="100">
        <v>2734</v>
      </c>
      <c r="B610" s="18" t="s">
        <v>738</v>
      </c>
      <c r="C610" s="86">
        <v>3</v>
      </c>
      <c r="D610" s="86">
        <v>4</v>
      </c>
      <c r="E610" s="71" t="s">
        <v>1346</v>
      </c>
      <c r="F610" s="72" t="s">
        <v>1347</v>
      </c>
      <c r="G610" s="89"/>
      <c r="H610" s="63">
        <f t="shared" si="12"/>
        <v>0</v>
      </c>
      <c r="I610" s="63"/>
      <c r="J610" s="63"/>
    </row>
    <row r="611" spans="1:10" ht="38.25" hidden="1">
      <c r="A611" s="100"/>
      <c r="B611" s="18"/>
      <c r="C611" s="86"/>
      <c r="D611" s="86"/>
      <c r="E611" s="71" t="s">
        <v>446</v>
      </c>
      <c r="F611" s="72"/>
      <c r="G611" s="89"/>
      <c r="H611" s="63">
        <f t="shared" si="12"/>
        <v>0</v>
      </c>
      <c r="I611" s="63"/>
      <c r="J611" s="63"/>
    </row>
    <row r="612" spans="1:10" ht="0.75" customHeight="1" hidden="1">
      <c r="A612" s="100"/>
      <c r="B612" s="18"/>
      <c r="C612" s="86"/>
      <c r="D612" s="86"/>
      <c r="E612" s="71" t="s">
        <v>447</v>
      </c>
      <c r="F612" s="72"/>
      <c r="G612" s="89"/>
      <c r="H612" s="63">
        <f t="shared" si="12"/>
        <v>0</v>
      </c>
      <c r="I612" s="63"/>
      <c r="J612" s="63"/>
    </row>
    <row r="613" spans="1:10" ht="15" hidden="1">
      <c r="A613" s="100"/>
      <c r="B613" s="18"/>
      <c r="C613" s="86"/>
      <c r="D613" s="86"/>
      <c r="E613" s="71" t="s">
        <v>447</v>
      </c>
      <c r="F613" s="72"/>
      <c r="G613" s="89"/>
      <c r="H613" s="63">
        <f t="shared" si="12"/>
        <v>0</v>
      </c>
      <c r="I613" s="63"/>
      <c r="J613" s="63"/>
    </row>
    <row r="614" spans="1:10" ht="14.25" customHeight="1" hidden="1">
      <c r="A614" s="100">
        <v>2740</v>
      </c>
      <c r="B614" s="18" t="s">
        <v>738</v>
      </c>
      <c r="C614" s="86">
        <v>4</v>
      </c>
      <c r="D614" s="86">
        <v>0</v>
      </c>
      <c r="E614" s="73" t="s">
        <v>1348</v>
      </c>
      <c r="F614" s="73" t="s">
        <v>1349</v>
      </c>
      <c r="G614" s="90"/>
      <c r="H614" s="63" t="e">
        <f t="shared" si="12"/>
        <v>#REF!</v>
      </c>
      <c r="I614" s="63">
        <f>I616</f>
        <v>0</v>
      </c>
      <c r="J614" s="63" t="e">
        <f>J616</f>
        <v>#REF!</v>
      </c>
    </row>
    <row r="615" spans="1:10" s="48" customFormat="1" ht="12" customHeight="1" hidden="1">
      <c r="A615" s="100"/>
      <c r="B615" s="18"/>
      <c r="C615" s="86"/>
      <c r="D615" s="86"/>
      <c r="E615" s="71" t="s">
        <v>843</v>
      </c>
      <c r="F615" s="73"/>
      <c r="G615" s="90"/>
      <c r="H615" s="63"/>
      <c r="I615" s="63"/>
      <c r="J615" s="63"/>
    </row>
    <row r="616" spans="1:10" ht="12.75" customHeight="1" hidden="1">
      <c r="A616" s="100">
        <v>2741</v>
      </c>
      <c r="B616" s="18" t="s">
        <v>738</v>
      </c>
      <c r="C616" s="86">
        <v>4</v>
      </c>
      <c r="D616" s="86">
        <v>1</v>
      </c>
      <c r="E616" s="71" t="s">
        <v>1348</v>
      </c>
      <c r="F616" s="21" t="s">
        <v>1350</v>
      </c>
      <c r="G616" s="58"/>
      <c r="H616" s="63" t="e">
        <f t="shared" si="12"/>
        <v>#REF!</v>
      </c>
      <c r="I616" s="63"/>
      <c r="J616" s="63" t="e">
        <f>#REF!</f>
        <v>#REF!</v>
      </c>
    </row>
    <row r="617" spans="1:10" ht="0.75" customHeight="1" hidden="1">
      <c r="A617" s="100"/>
      <c r="B617" s="18"/>
      <c r="C617" s="86"/>
      <c r="D617" s="86"/>
      <c r="E617" s="71" t="s">
        <v>446</v>
      </c>
      <c r="F617" s="72"/>
      <c r="G617" s="89"/>
      <c r="H617" s="63">
        <f t="shared" si="12"/>
        <v>0</v>
      </c>
      <c r="I617" s="63"/>
      <c r="J617" s="63"/>
    </row>
    <row r="618" spans="1:10" ht="15" hidden="1">
      <c r="A618" s="100"/>
      <c r="B618" s="18"/>
      <c r="C618" s="86"/>
      <c r="D618" s="86"/>
      <c r="E618" s="71" t="s">
        <v>447</v>
      </c>
      <c r="F618" s="72"/>
      <c r="G618" s="89"/>
      <c r="H618" s="63">
        <f t="shared" si="12"/>
        <v>0</v>
      </c>
      <c r="I618" s="63"/>
      <c r="J618" s="63"/>
    </row>
    <row r="619" spans="1:10" ht="15" hidden="1">
      <c r="A619" s="100"/>
      <c r="B619" s="18"/>
      <c r="C619" s="86"/>
      <c r="D619" s="86"/>
      <c r="E619" s="71" t="s">
        <v>447</v>
      </c>
      <c r="F619" s="72"/>
      <c r="G619" s="89"/>
      <c r="H619" s="63">
        <f t="shared" si="12"/>
        <v>0</v>
      </c>
      <c r="I619" s="63"/>
      <c r="J619" s="63"/>
    </row>
    <row r="620" spans="1:10" ht="15" hidden="1">
      <c r="A620" s="100"/>
      <c r="B620" s="18"/>
      <c r="C620" s="86"/>
      <c r="D620" s="86"/>
      <c r="E620" s="71"/>
      <c r="F620" s="72"/>
      <c r="G620" s="89"/>
      <c r="H620" s="63"/>
      <c r="I620" s="63"/>
      <c r="J620" s="63"/>
    </row>
    <row r="621" spans="1:10" ht="14.25" customHeight="1" hidden="1">
      <c r="A621" s="100"/>
      <c r="B621" s="18"/>
      <c r="C621" s="86"/>
      <c r="D621" s="86"/>
      <c r="E621" s="71"/>
      <c r="F621" s="72"/>
      <c r="G621" s="89"/>
      <c r="H621" s="63"/>
      <c r="I621" s="63"/>
      <c r="J621" s="63"/>
    </row>
    <row r="622" spans="1:10" ht="25.5" hidden="1">
      <c r="A622" s="100">
        <v>2750</v>
      </c>
      <c r="B622" s="18" t="s">
        <v>738</v>
      </c>
      <c r="C622" s="86">
        <v>5</v>
      </c>
      <c r="D622" s="86">
        <v>0</v>
      </c>
      <c r="E622" s="73" t="s">
        <v>1351</v>
      </c>
      <c r="F622" s="73" t="s">
        <v>1352</v>
      </c>
      <c r="G622" s="90"/>
      <c r="H622" s="63">
        <f t="shared" si="12"/>
        <v>0</v>
      </c>
      <c r="I622" s="63">
        <f>I624</f>
        <v>0</v>
      </c>
      <c r="J622" s="63">
        <f>J624</f>
        <v>0</v>
      </c>
    </row>
    <row r="623" spans="1:10" s="48" customFormat="1" ht="10.5" customHeight="1" hidden="1">
      <c r="A623" s="100"/>
      <c r="B623" s="18"/>
      <c r="C623" s="86"/>
      <c r="D623" s="86"/>
      <c r="E623" s="71" t="s">
        <v>843</v>
      </c>
      <c r="F623" s="73"/>
      <c r="G623" s="90"/>
      <c r="H623" s="63">
        <f t="shared" si="12"/>
        <v>0</v>
      </c>
      <c r="I623" s="63"/>
      <c r="J623" s="63"/>
    </row>
    <row r="624" spans="1:10" ht="25.5" customHeight="1" hidden="1">
      <c r="A624" s="100">
        <v>2751</v>
      </c>
      <c r="B624" s="18" t="s">
        <v>738</v>
      </c>
      <c r="C624" s="86">
        <v>5</v>
      </c>
      <c r="D624" s="86">
        <v>1</v>
      </c>
      <c r="E624" s="71" t="s">
        <v>1351</v>
      </c>
      <c r="F624" s="21" t="s">
        <v>1352</v>
      </c>
      <c r="G624" s="58"/>
      <c r="H624" s="63">
        <f t="shared" si="12"/>
        <v>0</v>
      </c>
      <c r="I624" s="63"/>
      <c r="J624" s="63"/>
    </row>
    <row r="625" spans="1:10" ht="0.75" customHeight="1" hidden="1">
      <c r="A625" s="100"/>
      <c r="B625" s="18"/>
      <c r="C625" s="86"/>
      <c r="D625" s="86"/>
      <c r="E625" s="71" t="s">
        <v>446</v>
      </c>
      <c r="F625" s="72"/>
      <c r="G625" s="89"/>
      <c r="H625" s="63">
        <f t="shared" si="12"/>
        <v>0</v>
      </c>
      <c r="I625" s="63"/>
      <c r="J625" s="63"/>
    </row>
    <row r="626" spans="1:10" ht="0.75" customHeight="1" hidden="1">
      <c r="A626" s="100"/>
      <c r="B626" s="18"/>
      <c r="C626" s="86"/>
      <c r="D626" s="86"/>
      <c r="E626" s="71" t="s">
        <v>447</v>
      </c>
      <c r="F626" s="72"/>
      <c r="G626" s="89"/>
      <c r="H626" s="63">
        <f t="shared" si="12"/>
        <v>0</v>
      </c>
      <c r="I626" s="63"/>
      <c r="J626" s="63"/>
    </row>
    <row r="627" spans="1:10" ht="15" hidden="1">
      <c r="A627" s="100"/>
      <c r="B627" s="18"/>
      <c r="C627" s="86"/>
      <c r="D627" s="86"/>
      <c r="E627" s="71" t="s">
        <v>447</v>
      </c>
      <c r="F627" s="72"/>
      <c r="G627" s="89"/>
      <c r="H627" s="63">
        <f t="shared" si="12"/>
        <v>0</v>
      </c>
      <c r="I627" s="63"/>
      <c r="J627" s="63"/>
    </row>
    <row r="628" spans="1:10" ht="15" hidden="1">
      <c r="A628" s="100">
        <v>2760</v>
      </c>
      <c r="B628" s="18" t="s">
        <v>738</v>
      </c>
      <c r="C628" s="86">
        <v>6</v>
      </c>
      <c r="D628" s="86">
        <v>0</v>
      </c>
      <c r="E628" s="73" t="s">
        <v>1353</v>
      </c>
      <c r="F628" s="73" t="s">
        <v>1239</v>
      </c>
      <c r="G628" s="90"/>
      <c r="H628" s="63">
        <f aca="true" t="shared" si="13" ref="H628:H709">I628+J628</f>
        <v>0</v>
      </c>
      <c r="I628" s="63">
        <f>I630+I634</f>
        <v>0</v>
      </c>
      <c r="J628" s="63">
        <f>J630+J634</f>
        <v>0</v>
      </c>
    </row>
    <row r="629" spans="1:10" s="48" customFormat="1" ht="10.5" customHeight="1" hidden="1">
      <c r="A629" s="100"/>
      <c r="B629" s="18"/>
      <c r="C629" s="86"/>
      <c r="D629" s="86"/>
      <c r="E629" s="71" t="s">
        <v>843</v>
      </c>
      <c r="F629" s="73"/>
      <c r="G629" s="90"/>
      <c r="H629" s="63">
        <f t="shared" si="13"/>
        <v>0</v>
      </c>
      <c r="I629" s="63"/>
      <c r="J629" s="63"/>
    </row>
    <row r="630" spans="1:10" ht="12" customHeight="1" hidden="1">
      <c r="A630" s="100">
        <v>2761</v>
      </c>
      <c r="B630" s="18" t="s">
        <v>738</v>
      </c>
      <c r="C630" s="86">
        <v>6</v>
      </c>
      <c r="D630" s="86">
        <v>1</v>
      </c>
      <c r="E630" s="71" t="s">
        <v>740</v>
      </c>
      <c r="F630" s="73"/>
      <c r="G630" s="90"/>
      <c r="H630" s="63">
        <f t="shared" si="13"/>
        <v>0</v>
      </c>
      <c r="I630" s="63"/>
      <c r="J630" s="63"/>
    </row>
    <row r="631" spans="1:10" ht="38.25" hidden="1">
      <c r="A631" s="100"/>
      <c r="B631" s="18"/>
      <c r="C631" s="86"/>
      <c r="D631" s="86"/>
      <c r="E631" s="71" t="s">
        <v>446</v>
      </c>
      <c r="F631" s="72"/>
      <c r="G631" s="89"/>
      <c r="H631" s="63">
        <f t="shared" si="13"/>
        <v>0</v>
      </c>
      <c r="I631" s="63"/>
      <c r="J631" s="63"/>
    </row>
    <row r="632" spans="1:10" ht="0.75" customHeight="1" hidden="1">
      <c r="A632" s="100"/>
      <c r="B632" s="18"/>
      <c r="C632" s="86"/>
      <c r="D632" s="86"/>
      <c r="E632" s="71" t="s">
        <v>447</v>
      </c>
      <c r="F632" s="72"/>
      <c r="G632" s="89"/>
      <c r="H632" s="63">
        <f t="shared" si="13"/>
        <v>0</v>
      </c>
      <c r="I632" s="63"/>
      <c r="J632" s="63"/>
    </row>
    <row r="633" spans="1:10" ht="15" hidden="1">
      <c r="A633" s="100"/>
      <c r="B633" s="18"/>
      <c r="C633" s="86"/>
      <c r="D633" s="86"/>
      <c r="E633" s="71" t="s">
        <v>447</v>
      </c>
      <c r="F633" s="72"/>
      <c r="G633" s="89"/>
      <c r="H633" s="63">
        <f t="shared" si="13"/>
        <v>0</v>
      </c>
      <c r="I633" s="63"/>
      <c r="J633" s="63"/>
    </row>
    <row r="634" spans="1:10" ht="14.25" customHeight="1" hidden="1">
      <c r="A634" s="100">
        <v>2762</v>
      </c>
      <c r="B634" s="18" t="s">
        <v>738</v>
      </c>
      <c r="C634" s="86">
        <v>6</v>
      </c>
      <c r="D634" s="86">
        <v>2</v>
      </c>
      <c r="E634" s="71" t="s">
        <v>1353</v>
      </c>
      <c r="F634" s="21" t="s">
        <v>1240</v>
      </c>
      <c r="G634" s="58"/>
      <c r="H634" s="63">
        <f t="shared" si="13"/>
        <v>0</v>
      </c>
      <c r="I634" s="63"/>
      <c r="J634" s="63"/>
    </row>
    <row r="635" spans="1:10" ht="0.75" customHeight="1" hidden="1">
      <c r="A635" s="100"/>
      <c r="B635" s="18"/>
      <c r="C635" s="86"/>
      <c r="D635" s="86"/>
      <c r="E635" s="71" t="s">
        <v>446</v>
      </c>
      <c r="F635" s="72"/>
      <c r="G635" s="89"/>
      <c r="H635" s="63">
        <f t="shared" si="13"/>
        <v>0</v>
      </c>
      <c r="I635" s="63"/>
      <c r="J635" s="63"/>
    </row>
    <row r="636" spans="1:10" ht="15" hidden="1">
      <c r="A636" s="100"/>
      <c r="B636" s="18"/>
      <c r="C636" s="86"/>
      <c r="D636" s="86"/>
      <c r="E636" s="71" t="s">
        <v>447</v>
      </c>
      <c r="F636" s="72"/>
      <c r="G636" s="89"/>
      <c r="H636" s="63">
        <f t="shared" si="13"/>
        <v>0</v>
      </c>
      <c r="I636" s="63"/>
      <c r="J636" s="63"/>
    </row>
    <row r="637" spans="1:10" ht="15" hidden="1">
      <c r="A637" s="100"/>
      <c r="B637" s="18"/>
      <c r="C637" s="86"/>
      <c r="D637" s="86"/>
      <c r="E637" s="71" t="s">
        <v>447</v>
      </c>
      <c r="F637" s="72"/>
      <c r="G637" s="89"/>
      <c r="H637" s="63">
        <f t="shared" si="13"/>
        <v>0</v>
      </c>
      <c r="I637" s="63"/>
      <c r="J637" s="63"/>
    </row>
    <row r="638" spans="1:10" s="14" customFormat="1" ht="37.5" customHeight="1">
      <c r="A638" s="51">
        <v>2800</v>
      </c>
      <c r="B638" s="18" t="s">
        <v>741</v>
      </c>
      <c r="C638" s="86">
        <v>0</v>
      </c>
      <c r="D638" s="86">
        <v>0</v>
      </c>
      <c r="E638" s="62" t="s">
        <v>1304</v>
      </c>
      <c r="F638" s="17" t="s">
        <v>1241</v>
      </c>
      <c r="G638" s="17"/>
      <c r="H638" s="63" t="e">
        <f t="shared" si="13"/>
        <v>#REF!</v>
      </c>
      <c r="I638" s="63" t="e">
        <f>I640+I651+I693+I708+I722+I728</f>
        <v>#REF!</v>
      </c>
      <c r="J638" s="63" t="e">
        <f>J640+J651+J693+J708+J722+J728</f>
        <v>#REF!</v>
      </c>
    </row>
    <row r="639" spans="1:10" ht="0.75" customHeight="1" hidden="1">
      <c r="A639" s="100"/>
      <c r="B639" s="18"/>
      <c r="C639" s="86"/>
      <c r="D639" s="86"/>
      <c r="E639" s="71" t="s">
        <v>842</v>
      </c>
      <c r="F639" s="72"/>
      <c r="G639" s="89"/>
      <c r="H639" s="63">
        <f t="shared" si="13"/>
        <v>0</v>
      </c>
      <c r="I639" s="63"/>
      <c r="J639" s="63"/>
    </row>
    <row r="640" spans="1:10" ht="15">
      <c r="A640" s="100">
        <v>2810</v>
      </c>
      <c r="B640" s="18" t="s">
        <v>741</v>
      </c>
      <c r="C640" s="86">
        <v>1</v>
      </c>
      <c r="D640" s="86">
        <v>0</v>
      </c>
      <c r="E640" s="73" t="s">
        <v>1242</v>
      </c>
      <c r="F640" s="73" t="s">
        <v>1243</v>
      </c>
      <c r="G640" s="90"/>
      <c r="H640" s="63" t="e">
        <f t="shared" si="13"/>
        <v>#REF!</v>
      </c>
      <c r="I640" s="63" t="e">
        <f>I642</f>
        <v>#REF!</v>
      </c>
      <c r="J640" s="63" t="e">
        <f>J642</f>
        <v>#REF!</v>
      </c>
    </row>
    <row r="641" spans="1:10" s="48" customFormat="1" ht="14.25" customHeight="1">
      <c r="A641" s="100"/>
      <c r="B641" s="18"/>
      <c r="C641" s="86"/>
      <c r="D641" s="86"/>
      <c r="E641" s="71" t="s">
        <v>843</v>
      </c>
      <c r="F641" s="73"/>
      <c r="G641" s="90"/>
      <c r="H641" s="63"/>
      <c r="I641" s="63"/>
      <c r="J641" s="63"/>
    </row>
    <row r="642" spans="1:10" ht="14.25" customHeight="1">
      <c r="A642" s="100">
        <v>2811</v>
      </c>
      <c r="B642" s="18" t="s">
        <v>741</v>
      </c>
      <c r="C642" s="86">
        <v>1</v>
      </c>
      <c r="D642" s="86">
        <v>1</v>
      </c>
      <c r="E642" s="71" t="s">
        <v>1242</v>
      </c>
      <c r="F642" s="21" t="s">
        <v>437</v>
      </c>
      <c r="G642" s="58"/>
      <c r="H642" s="63" t="e">
        <f t="shared" si="13"/>
        <v>#REF!</v>
      </c>
      <c r="I642" s="63" t="e">
        <f>#REF!</f>
        <v>#REF!</v>
      </c>
      <c r="J642" s="63" t="e">
        <f>#REF!</f>
        <v>#REF!</v>
      </c>
    </row>
    <row r="643" spans="1:10" ht="14.25" customHeight="1" hidden="1">
      <c r="A643" s="100"/>
      <c r="B643" s="18"/>
      <c r="C643" s="86"/>
      <c r="D643" s="86"/>
      <c r="E643" s="71" t="s">
        <v>446</v>
      </c>
      <c r="F643" s="72"/>
      <c r="G643" s="89"/>
      <c r="H643" s="63">
        <f t="shared" si="13"/>
        <v>0</v>
      </c>
      <c r="I643" s="63"/>
      <c r="J643" s="63"/>
    </row>
    <row r="644" spans="1:10" ht="14.25" customHeight="1" hidden="1">
      <c r="A644" s="100"/>
      <c r="B644" s="18"/>
      <c r="C644" s="86"/>
      <c r="D644" s="86"/>
      <c r="E644" s="20" t="s">
        <v>601</v>
      </c>
      <c r="F644" s="76"/>
      <c r="G644" s="30" t="s">
        <v>300</v>
      </c>
      <c r="H644" s="63" t="e">
        <f>I644+J644</f>
        <v>#REF!</v>
      </c>
      <c r="I644" s="63" t="e">
        <f>#REF!</f>
        <v>#REF!</v>
      </c>
      <c r="J644" s="63"/>
    </row>
    <row r="645" spans="1:10" ht="13.5" customHeight="1" hidden="1">
      <c r="A645" s="100"/>
      <c r="B645" s="18"/>
      <c r="C645" s="86"/>
      <c r="D645" s="86"/>
      <c r="E645" s="20" t="s">
        <v>1141</v>
      </c>
      <c r="F645" s="76"/>
      <c r="G645" s="30" t="s">
        <v>1250</v>
      </c>
      <c r="H645" s="63" t="e">
        <f>I645+J645</f>
        <v>#REF!</v>
      </c>
      <c r="I645" s="63" t="e">
        <f>#REF!</f>
        <v>#REF!</v>
      </c>
      <c r="J645" s="63"/>
    </row>
    <row r="646" spans="1:10" ht="14.25" customHeight="1" hidden="1">
      <c r="A646" s="100"/>
      <c r="B646" s="18"/>
      <c r="C646" s="86"/>
      <c r="D646" s="86"/>
      <c r="E646" s="20" t="s">
        <v>450</v>
      </c>
      <c r="F646" s="76"/>
      <c r="G646" s="30" t="s">
        <v>700</v>
      </c>
      <c r="H646" s="63" t="e">
        <f>I646+J646</f>
        <v>#REF!</v>
      </c>
      <c r="I646" s="63" t="e">
        <f>#REF!</f>
        <v>#REF!</v>
      </c>
      <c r="J646" s="63"/>
    </row>
    <row r="647" spans="1:10" ht="25.5" customHeight="1" hidden="1">
      <c r="A647" s="100"/>
      <c r="B647" s="18"/>
      <c r="C647" s="86"/>
      <c r="D647" s="86"/>
      <c r="E647" s="20" t="s">
        <v>1143</v>
      </c>
      <c r="F647" s="76"/>
      <c r="G647" s="93">
        <v>425100</v>
      </c>
      <c r="H647" s="63" t="e">
        <f>I647+J647</f>
        <v>#REF!</v>
      </c>
      <c r="I647" s="63" t="e">
        <f>#REF!</f>
        <v>#REF!</v>
      </c>
      <c r="J647" s="63"/>
    </row>
    <row r="648" spans="1:10" ht="15.75" customHeight="1">
      <c r="A648" s="100"/>
      <c r="B648" s="18"/>
      <c r="C648" s="86"/>
      <c r="D648" s="86"/>
      <c r="E648" s="24" t="s">
        <v>1039</v>
      </c>
      <c r="F648" s="30" t="s">
        <v>708</v>
      </c>
      <c r="G648" s="30" t="s">
        <v>708</v>
      </c>
      <c r="H648" s="63" t="e">
        <f t="shared" si="13"/>
        <v>#REF!</v>
      </c>
      <c r="I648" s="63" t="e">
        <f>#REF!</f>
        <v>#REF!</v>
      </c>
      <c r="J648" s="63"/>
    </row>
    <row r="649" spans="1:10" ht="15" customHeight="1" hidden="1">
      <c r="A649" s="100"/>
      <c r="B649" s="18"/>
      <c r="C649" s="86"/>
      <c r="D649" s="86"/>
      <c r="E649" s="24" t="s">
        <v>943</v>
      </c>
      <c r="F649" s="76"/>
      <c r="G649" s="30" t="s">
        <v>1256</v>
      </c>
      <c r="H649" s="63" t="e">
        <f t="shared" si="13"/>
        <v>#REF!</v>
      </c>
      <c r="I649" s="63"/>
      <c r="J649" s="63" t="e">
        <f>#REF!</f>
        <v>#REF!</v>
      </c>
    </row>
    <row r="650" spans="1:10" ht="14.25" customHeight="1" hidden="1">
      <c r="A650" s="100"/>
      <c r="B650" s="18"/>
      <c r="C650" s="86"/>
      <c r="D650" s="86"/>
      <c r="E650" s="24" t="s">
        <v>395</v>
      </c>
      <c r="F650" s="76"/>
      <c r="G650" s="30" t="s">
        <v>1257</v>
      </c>
      <c r="H650" s="63" t="e">
        <f t="shared" si="13"/>
        <v>#REF!</v>
      </c>
      <c r="I650" s="63"/>
      <c r="J650" s="63" t="e">
        <f>#REF!</f>
        <v>#REF!</v>
      </c>
    </row>
    <row r="651" spans="1:10" ht="13.5" customHeight="1">
      <c r="A651" s="100">
        <v>2820</v>
      </c>
      <c r="B651" s="18" t="s">
        <v>741</v>
      </c>
      <c r="C651" s="86">
        <v>2</v>
      </c>
      <c r="D651" s="86">
        <v>0</v>
      </c>
      <c r="E651" s="71" t="s">
        <v>438</v>
      </c>
      <c r="F651" s="73" t="s">
        <v>439</v>
      </c>
      <c r="G651" s="90"/>
      <c r="H651" s="63" t="e">
        <f t="shared" si="13"/>
        <v>#REF!</v>
      </c>
      <c r="I651" s="63" t="e">
        <f>I653+I666+I670+I675+I681+I685+I689</f>
        <v>#REF!</v>
      </c>
      <c r="J651" s="63" t="e">
        <f>J653+J666+J670+J675+J681+J685+J689</f>
        <v>#REF!</v>
      </c>
    </row>
    <row r="652" spans="1:10" s="48" customFormat="1" ht="12.75" customHeight="1">
      <c r="A652" s="100"/>
      <c r="B652" s="18"/>
      <c r="C652" s="86"/>
      <c r="D652" s="86"/>
      <c r="E652" s="71" t="s">
        <v>843</v>
      </c>
      <c r="F652" s="73"/>
      <c r="G652" s="90"/>
      <c r="H652" s="63"/>
      <c r="I652" s="63"/>
      <c r="J652" s="63"/>
    </row>
    <row r="653" spans="1:10" ht="15" hidden="1">
      <c r="A653" s="100">
        <v>2821</v>
      </c>
      <c r="B653" s="18" t="s">
        <v>741</v>
      </c>
      <c r="C653" s="86">
        <v>2</v>
      </c>
      <c r="D653" s="86">
        <v>1</v>
      </c>
      <c r="E653" s="71" t="s">
        <v>742</v>
      </c>
      <c r="F653" s="73"/>
      <c r="G653" s="90"/>
      <c r="H653" s="63" t="e">
        <f t="shared" si="13"/>
        <v>#REF!</v>
      </c>
      <c r="I653" s="63" t="e">
        <f>#REF!</f>
        <v>#REF!</v>
      </c>
      <c r="J653" s="63"/>
    </row>
    <row r="654" spans="1:10" ht="9" customHeight="1" hidden="1">
      <c r="A654" s="100"/>
      <c r="B654" s="18"/>
      <c r="C654" s="86"/>
      <c r="D654" s="86"/>
      <c r="E654" s="71" t="s">
        <v>446</v>
      </c>
      <c r="F654" s="72"/>
      <c r="G654" s="89"/>
      <c r="H654" s="63">
        <f t="shared" si="13"/>
        <v>0</v>
      </c>
      <c r="I654" s="63"/>
      <c r="J654" s="63"/>
    </row>
    <row r="655" spans="1:10" ht="16.5" customHeight="1" hidden="1">
      <c r="A655" s="100"/>
      <c r="B655" s="18"/>
      <c r="C655" s="86"/>
      <c r="D655" s="86"/>
      <c r="E655" s="20" t="s">
        <v>1282</v>
      </c>
      <c r="F655" s="30" t="s">
        <v>523</v>
      </c>
      <c r="G655" s="30" t="s">
        <v>301</v>
      </c>
      <c r="H655" s="63" t="e">
        <f t="shared" si="13"/>
        <v>#REF!</v>
      </c>
      <c r="I655" s="63" t="e">
        <f>#REF!</f>
        <v>#REF!</v>
      </c>
      <c r="J655" s="63"/>
    </row>
    <row r="656" spans="1:10" ht="15.75" customHeight="1" hidden="1">
      <c r="A656" s="100"/>
      <c r="B656" s="18"/>
      <c r="C656" s="86"/>
      <c r="D656" s="86"/>
      <c r="E656" s="20" t="s">
        <v>930</v>
      </c>
      <c r="F656" s="30" t="s">
        <v>768</v>
      </c>
      <c r="G656" s="30" t="s">
        <v>768</v>
      </c>
      <c r="H656" s="63" t="e">
        <f t="shared" si="13"/>
        <v>#REF!</v>
      </c>
      <c r="I656" s="63" t="e">
        <f>#REF!</f>
        <v>#REF!</v>
      </c>
      <c r="J656" s="63"/>
    </row>
    <row r="657" spans="1:10" ht="14.25" customHeight="1" hidden="1">
      <c r="A657" s="100"/>
      <c r="B657" s="18"/>
      <c r="C657" s="86"/>
      <c r="D657" s="86"/>
      <c r="E657" s="20" t="s">
        <v>398</v>
      </c>
      <c r="F657" s="30" t="s">
        <v>293</v>
      </c>
      <c r="G657" s="30" t="s">
        <v>293</v>
      </c>
      <c r="H657" s="63" t="e">
        <f t="shared" si="13"/>
        <v>#REF!</v>
      </c>
      <c r="I657" s="63" t="e">
        <f>#REF!</f>
        <v>#REF!</v>
      </c>
      <c r="J657" s="63"/>
    </row>
    <row r="658" spans="1:10" ht="14.25" customHeight="1" hidden="1">
      <c r="A658" s="100"/>
      <c r="B658" s="18"/>
      <c r="C658" s="86"/>
      <c r="D658" s="86"/>
      <c r="E658" s="20" t="s">
        <v>596</v>
      </c>
      <c r="F658" s="30" t="s">
        <v>294</v>
      </c>
      <c r="G658" s="30" t="s">
        <v>294</v>
      </c>
      <c r="H658" s="63" t="e">
        <f t="shared" si="13"/>
        <v>#REF!</v>
      </c>
      <c r="I658" s="63" t="e">
        <f>#REF!</f>
        <v>#REF!</v>
      </c>
      <c r="J658" s="63"/>
    </row>
    <row r="659" spans="1:10" ht="14.25" customHeight="1" hidden="1">
      <c r="A659" s="100"/>
      <c r="B659" s="18"/>
      <c r="C659" s="86"/>
      <c r="D659" s="86"/>
      <c r="E659" s="20" t="s">
        <v>597</v>
      </c>
      <c r="F659" s="30" t="s">
        <v>295</v>
      </c>
      <c r="G659" s="30" t="s">
        <v>295</v>
      </c>
      <c r="H659" s="63" t="e">
        <f t="shared" si="13"/>
        <v>#REF!</v>
      </c>
      <c r="I659" s="63" t="e">
        <f>#REF!</f>
        <v>#REF!</v>
      </c>
      <c r="J659" s="63"/>
    </row>
    <row r="660" spans="1:10" ht="13.5" customHeight="1" hidden="1">
      <c r="A660" s="100"/>
      <c r="B660" s="18"/>
      <c r="C660" s="86"/>
      <c r="D660" s="86"/>
      <c r="E660" s="20" t="s">
        <v>601</v>
      </c>
      <c r="F660" s="30" t="s">
        <v>300</v>
      </c>
      <c r="G660" s="30" t="s">
        <v>300</v>
      </c>
      <c r="H660" s="63" t="e">
        <f t="shared" si="13"/>
        <v>#REF!</v>
      </c>
      <c r="I660" s="63" t="e">
        <f>#REF!</f>
        <v>#REF!</v>
      </c>
      <c r="J660" s="63"/>
    </row>
    <row r="661" spans="1:10" ht="12" customHeight="1" hidden="1">
      <c r="A661" s="100"/>
      <c r="B661" s="18"/>
      <c r="C661" s="86"/>
      <c r="D661" s="86"/>
      <c r="E661" s="20" t="s">
        <v>1137</v>
      </c>
      <c r="F661" s="30" t="s">
        <v>1247</v>
      </c>
      <c r="G661" s="30" t="s">
        <v>1247</v>
      </c>
      <c r="H661" s="63" t="e">
        <f t="shared" si="13"/>
        <v>#REF!</v>
      </c>
      <c r="I661" s="63" t="e">
        <f>#REF!</f>
        <v>#REF!</v>
      </c>
      <c r="J661" s="63"/>
    </row>
    <row r="662" spans="1:10" ht="12" customHeight="1" hidden="1">
      <c r="A662" s="100"/>
      <c r="B662" s="18"/>
      <c r="C662" s="86"/>
      <c r="D662" s="86"/>
      <c r="E662" s="20" t="s">
        <v>450</v>
      </c>
      <c r="F662" s="30" t="s">
        <v>700</v>
      </c>
      <c r="G662" s="30" t="s">
        <v>700</v>
      </c>
      <c r="H662" s="63" t="e">
        <f t="shared" si="13"/>
        <v>#REF!</v>
      </c>
      <c r="I662" s="63" t="e">
        <f>#REF!</f>
        <v>#REF!</v>
      </c>
      <c r="J662" s="63"/>
    </row>
    <row r="663" spans="1:10" ht="12" customHeight="1" hidden="1">
      <c r="A663" s="100"/>
      <c r="B663" s="18"/>
      <c r="C663" s="86"/>
      <c r="D663" s="86"/>
      <c r="E663" s="24" t="s">
        <v>1038</v>
      </c>
      <c r="F663" s="30" t="s">
        <v>707</v>
      </c>
      <c r="G663" s="30" t="s">
        <v>707</v>
      </c>
      <c r="H663" s="63" t="e">
        <f t="shared" si="13"/>
        <v>#REF!</v>
      </c>
      <c r="I663" s="63" t="e">
        <f>#REF!</f>
        <v>#REF!</v>
      </c>
      <c r="J663" s="63"/>
    </row>
    <row r="664" spans="1:10" ht="12" customHeight="1" hidden="1">
      <c r="A664" s="100"/>
      <c r="B664" s="18"/>
      <c r="C664" s="86"/>
      <c r="D664" s="86"/>
      <c r="E664" s="20"/>
      <c r="F664" s="30"/>
      <c r="G664" s="30"/>
      <c r="H664" s="63">
        <f t="shared" si="13"/>
        <v>0</v>
      </c>
      <c r="I664" s="63"/>
      <c r="J664" s="63"/>
    </row>
    <row r="665" spans="1:10" ht="20.25" customHeight="1" hidden="1">
      <c r="A665" s="100"/>
      <c r="B665" s="18"/>
      <c r="C665" s="86"/>
      <c r="D665" s="86"/>
      <c r="E665" s="71" t="s">
        <v>447</v>
      </c>
      <c r="F665" s="72"/>
      <c r="G665" s="89"/>
      <c r="H665" s="63">
        <f t="shared" si="13"/>
        <v>0</v>
      </c>
      <c r="I665" s="63"/>
      <c r="J665" s="63"/>
    </row>
    <row r="666" spans="1:10" ht="12.75" customHeight="1" hidden="1">
      <c r="A666" s="100">
        <v>2822</v>
      </c>
      <c r="B666" s="18" t="s">
        <v>741</v>
      </c>
      <c r="C666" s="86">
        <v>2</v>
      </c>
      <c r="D666" s="86">
        <v>2</v>
      </c>
      <c r="E666" s="71" t="s">
        <v>743</v>
      </c>
      <c r="F666" s="73"/>
      <c r="G666" s="90"/>
      <c r="H666" s="63">
        <f t="shared" si="13"/>
        <v>0</v>
      </c>
      <c r="I666" s="63"/>
      <c r="J666" s="63"/>
    </row>
    <row r="667" spans="1:10" ht="0.75" customHeight="1" hidden="1">
      <c r="A667" s="100"/>
      <c r="B667" s="18"/>
      <c r="C667" s="86"/>
      <c r="D667" s="86"/>
      <c r="E667" s="71" t="s">
        <v>446</v>
      </c>
      <c r="F667" s="72"/>
      <c r="G667" s="89"/>
      <c r="H667" s="63">
        <f t="shared" si="13"/>
        <v>0</v>
      </c>
      <c r="I667" s="63"/>
      <c r="J667" s="63"/>
    </row>
    <row r="668" spans="1:10" ht="15" hidden="1">
      <c r="A668" s="100"/>
      <c r="B668" s="18"/>
      <c r="C668" s="86"/>
      <c r="D668" s="86"/>
      <c r="E668" s="71" t="s">
        <v>447</v>
      </c>
      <c r="F668" s="72"/>
      <c r="G668" s="89"/>
      <c r="H668" s="63">
        <f t="shared" si="13"/>
        <v>0</v>
      </c>
      <c r="I668" s="63"/>
      <c r="J668" s="63"/>
    </row>
    <row r="669" spans="1:10" ht="15" hidden="1">
      <c r="A669" s="100"/>
      <c r="B669" s="18"/>
      <c r="C669" s="86"/>
      <c r="D669" s="86"/>
      <c r="E669" s="71" t="s">
        <v>447</v>
      </c>
      <c r="F669" s="72"/>
      <c r="G669" s="89"/>
      <c r="H669" s="63">
        <f t="shared" si="13"/>
        <v>0</v>
      </c>
      <c r="I669" s="63"/>
      <c r="J669" s="63"/>
    </row>
    <row r="670" spans="1:10" ht="14.25" customHeight="1" hidden="1">
      <c r="A670" s="100">
        <v>2823</v>
      </c>
      <c r="B670" s="18" t="s">
        <v>741</v>
      </c>
      <c r="C670" s="86">
        <v>2</v>
      </c>
      <c r="D670" s="86">
        <v>3</v>
      </c>
      <c r="E670" s="71" t="s">
        <v>1011</v>
      </c>
      <c r="F670" s="21" t="s">
        <v>440</v>
      </c>
      <c r="G670" s="58"/>
      <c r="H670" s="63" t="e">
        <f t="shared" si="13"/>
        <v>#REF!</v>
      </c>
      <c r="I670" s="63" t="e">
        <f>#REF!</f>
        <v>#REF!</v>
      </c>
      <c r="J670" s="63"/>
    </row>
    <row r="671" spans="1:10" ht="38.25" hidden="1">
      <c r="A671" s="100"/>
      <c r="B671" s="18"/>
      <c r="C671" s="86"/>
      <c r="D671" s="86"/>
      <c r="E671" s="71" t="s">
        <v>446</v>
      </c>
      <c r="F671" s="72"/>
      <c r="G671" s="89"/>
      <c r="H671" s="63">
        <f t="shared" si="13"/>
        <v>0</v>
      </c>
      <c r="I671" s="63"/>
      <c r="J671" s="63"/>
    </row>
    <row r="672" spans="1:10" ht="15" hidden="1">
      <c r="A672" s="100"/>
      <c r="B672" s="18"/>
      <c r="C672" s="86"/>
      <c r="D672" s="86"/>
      <c r="E672" s="71" t="s">
        <v>447</v>
      </c>
      <c r="F672" s="72"/>
      <c r="G672" s="89"/>
      <c r="H672" s="63">
        <f t="shared" si="13"/>
        <v>0</v>
      </c>
      <c r="I672" s="63"/>
      <c r="J672" s="63"/>
    </row>
    <row r="673" spans="1:10" ht="15" hidden="1">
      <c r="A673" s="100"/>
      <c r="B673" s="18"/>
      <c r="C673" s="86"/>
      <c r="D673" s="86"/>
      <c r="E673" s="71" t="s">
        <v>447</v>
      </c>
      <c r="F673" s="72"/>
      <c r="G673" s="89"/>
      <c r="H673" s="63">
        <f t="shared" si="13"/>
        <v>0</v>
      </c>
      <c r="I673" s="63"/>
      <c r="J673" s="63"/>
    </row>
    <row r="674" spans="1:10" ht="25.5" customHeight="1" hidden="1">
      <c r="A674" s="100"/>
      <c r="B674" s="18"/>
      <c r="C674" s="86"/>
      <c r="D674" s="86"/>
      <c r="E674" s="24" t="s">
        <v>1294</v>
      </c>
      <c r="F674" s="102">
        <v>463700</v>
      </c>
      <c r="G674" s="30" t="s">
        <v>720</v>
      </c>
      <c r="H674" s="63" t="e">
        <f t="shared" si="13"/>
        <v>#REF!</v>
      </c>
      <c r="I674" s="63" t="e">
        <f>#REF!</f>
        <v>#REF!</v>
      </c>
      <c r="J674" s="63"/>
    </row>
    <row r="675" spans="1:10" ht="14.25" customHeight="1">
      <c r="A675" s="100">
        <v>2824</v>
      </c>
      <c r="B675" s="18" t="s">
        <v>741</v>
      </c>
      <c r="C675" s="86">
        <v>2</v>
      </c>
      <c r="D675" s="86">
        <v>4</v>
      </c>
      <c r="E675" s="71" t="s">
        <v>744</v>
      </c>
      <c r="F675" s="21"/>
      <c r="G675" s="58"/>
      <c r="H675" s="63" t="e">
        <f t="shared" si="13"/>
        <v>#REF!</v>
      </c>
      <c r="I675" s="63" t="e">
        <f>#REF!+#REF!</f>
        <v>#REF!</v>
      </c>
      <c r="J675" s="63"/>
    </row>
    <row r="676" spans="1:10" ht="25.5" customHeight="1" hidden="1">
      <c r="A676" s="100"/>
      <c r="B676" s="18"/>
      <c r="C676" s="86"/>
      <c r="D676" s="86"/>
      <c r="E676" s="71" t="s">
        <v>446</v>
      </c>
      <c r="F676" s="72"/>
      <c r="G676" s="89"/>
      <c r="H676" s="63">
        <f t="shared" si="13"/>
        <v>0</v>
      </c>
      <c r="I676" s="63"/>
      <c r="J676" s="63"/>
    </row>
    <row r="677" spans="1:10" ht="14.25" customHeight="1" hidden="1">
      <c r="A677" s="100"/>
      <c r="B677" s="18"/>
      <c r="C677" s="86"/>
      <c r="D677" s="86"/>
      <c r="E677" s="20" t="s">
        <v>1139</v>
      </c>
      <c r="F677" s="30" t="s">
        <v>1250</v>
      </c>
      <c r="G677" s="30" t="s">
        <v>1248</v>
      </c>
      <c r="H677" s="63" t="e">
        <f>I677+J677</f>
        <v>#REF!</v>
      </c>
      <c r="I677" s="63" t="e">
        <f>#REF!</f>
        <v>#REF!</v>
      </c>
      <c r="J677" s="63"/>
    </row>
    <row r="678" spans="1:10" ht="14.25" customHeight="1" hidden="1">
      <c r="A678" s="100"/>
      <c r="B678" s="18"/>
      <c r="C678" s="86"/>
      <c r="D678" s="86"/>
      <c r="E678" s="20" t="s">
        <v>1141</v>
      </c>
      <c r="F678" s="30" t="s">
        <v>1250</v>
      </c>
      <c r="G678" s="30" t="s">
        <v>1250</v>
      </c>
      <c r="H678" s="63" t="e">
        <f t="shared" si="13"/>
        <v>#REF!</v>
      </c>
      <c r="I678" s="63" t="e">
        <f>#REF!</f>
        <v>#REF!</v>
      </c>
      <c r="J678" s="63"/>
    </row>
    <row r="679" spans="1:10" ht="14.25" customHeight="1" hidden="1">
      <c r="A679" s="100"/>
      <c r="B679" s="18"/>
      <c r="C679" s="86"/>
      <c r="D679" s="86"/>
      <c r="E679" s="24" t="s">
        <v>1039</v>
      </c>
      <c r="F679" s="30" t="s">
        <v>708</v>
      </c>
      <c r="G679" s="30" t="s">
        <v>708</v>
      </c>
      <c r="H679" s="63" t="e">
        <f t="shared" si="13"/>
        <v>#REF!</v>
      </c>
      <c r="I679" s="63" t="e">
        <f>#REF!</f>
        <v>#REF!</v>
      </c>
      <c r="J679" s="63"/>
    </row>
    <row r="680" spans="1:10" ht="24.75" customHeight="1">
      <c r="A680" s="100"/>
      <c r="B680" s="18"/>
      <c r="C680" s="86"/>
      <c r="D680" s="86"/>
      <c r="E680" s="24" t="s">
        <v>960</v>
      </c>
      <c r="F680" s="30"/>
      <c r="G680" s="30" t="s">
        <v>1123</v>
      </c>
      <c r="H680" s="63" t="e">
        <f t="shared" si="13"/>
        <v>#REF!</v>
      </c>
      <c r="I680" s="63" t="e">
        <f>#REF!+#REF!</f>
        <v>#REF!</v>
      </c>
      <c r="J680" s="63"/>
    </row>
    <row r="681" spans="1:10" ht="13.5" customHeight="1" hidden="1">
      <c r="A681" s="100">
        <v>2825</v>
      </c>
      <c r="B681" s="18" t="s">
        <v>741</v>
      </c>
      <c r="C681" s="86">
        <v>2</v>
      </c>
      <c r="D681" s="86">
        <v>5</v>
      </c>
      <c r="E681" s="71" t="s">
        <v>310</v>
      </c>
      <c r="F681" s="21"/>
      <c r="G681" s="58"/>
      <c r="H681" s="63">
        <f t="shared" si="13"/>
        <v>0</v>
      </c>
      <c r="I681" s="63"/>
      <c r="J681" s="63"/>
    </row>
    <row r="682" spans="1:10" ht="0.75" customHeight="1" hidden="1">
      <c r="A682" s="100"/>
      <c r="B682" s="18"/>
      <c r="C682" s="86"/>
      <c r="D682" s="86"/>
      <c r="E682" s="71" t="s">
        <v>446</v>
      </c>
      <c r="F682" s="72"/>
      <c r="G682" s="89"/>
      <c r="H682" s="63">
        <f t="shared" si="13"/>
        <v>0</v>
      </c>
      <c r="I682" s="63"/>
      <c r="J682" s="63"/>
    </row>
    <row r="683" spans="1:10" ht="15" hidden="1">
      <c r="A683" s="100"/>
      <c r="B683" s="18"/>
      <c r="C683" s="86"/>
      <c r="D683" s="86"/>
      <c r="E683" s="71" t="s">
        <v>447</v>
      </c>
      <c r="F683" s="72"/>
      <c r="G683" s="89"/>
      <c r="H683" s="63">
        <f t="shared" si="13"/>
        <v>0</v>
      </c>
      <c r="I683" s="63"/>
      <c r="J683" s="63"/>
    </row>
    <row r="684" spans="1:10" ht="15" hidden="1">
      <c r="A684" s="100"/>
      <c r="B684" s="18"/>
      <c r="C684" s="86"/>
      <c r="D684" s="86"/>
      <c r="E684" s="71" t="s">
        <v>447</v>
      </c>
      <c r="F684" s="72"/>
      <c r="G684" s="89"/>
      <c r="H684" s="63">
        <f t="shared" si="13"/>
        <v>0</v>
      </c>
      <c r="I684" s="63"/>
      <c r="J684" s="63"/>
    </row>
    <row r="685" spans="1:10" ht="15" hidden="1">
      <c r="A685" s="100">
        <v>2826</v>
      </c>
      <c r="B685" s="18" t="s">
        <v>741</v>
      </c>
      <c r="C685" s="86">
        <v>2</v>
      </c>
      <c r="D685" s="86">
        <v>6</v>
      </c>
      <c r="E685" s="71" t="s">
        <v>311</v>
      </c>
      <c r="F685" s="21"/>
      <c r="G685" s="58"/>
      <c r="H685" s="63">
        <f t="shared" si="13"/>
        <v>0</v>
      </c>
      <c r="I685" s="63"/>
      <c r="J685" s="63"/>
    </row>
    <row r="686" spans="1:10" ht="38.25" hidden="1">
      <c r="A686" s="100"/>
      <c r="B686" s="18"/>
      <c r="C686" s="86"/>
      <c r="D686" s="86"/>
      <c r="E686" s="71" t="s">
        <v>446</v>
      </c>
      <c r="F686" s="72"/>
      <c r="G686" s="89"/>
      <c r="H686" s="63">
        <f t="shared" si="13"/>
        <v>0</v>
      </c>
      <c r="I686" s="63"/>
      <c r="J686" s="63"/>
    </row>
    <row r="687" spans="1:10" ht="0.75" customHeight="1" hidden="1">
      <c r="A687" s="100"/>
      <c r="B687" s="18"/>
      <c r="C687" s="86"/>
      <c r="D687" s="86"/>
      <c r="E687" s="71" t="s">
        <v>447</v>
      </c>
      <c r="F687" s="72"/>
      <c r="G687" s="89"/>
      <c r="H687" s="63">
        <f t="shared" si="13"/>
        <v>0</v>
      </c>
      <c r="I687" s="63"/>
      <c r="J687" s="63"/>
    </row>
    <row r="688" spans="1:10" ht="15" hidden="1">
      <c r="A688" s="100"/>
      <c r="B688" s="18"/>
      <c r="C688" s="86"/>
      <c r="D688" s="86"/>
      <c r="E688" s="71" t="s">
        <v>447</v>
      </c>
      <c r="F688" s="72"/>
      <c r="G688" s="89"/>
      <c r="H688" s="63">
        <f t="shared" si="13"/>
        <v>0</v>
      </c>
      <c r="I688" s="63"/>
      <c r="J688" s="63"/>
    </row>
    <row r="689" spans="1:10" ht="27" customHeight="1" hidden="1">
      <c r="A689" s="100">
        <v>2827</v>
      </c>
      <c r="B689" s="18" t="s">
        <v>741</v>
      </c>
      <c r="C689" s="86">
        <v>2</v>
      </c>
      <c r="D689" s="86">
        <v>7</v>
      </c>
      <c r="E689" s="71" t="s">
        <v>312</v>
      </c>
      <c r="F689" s="21"/>
      <c r="G689" s="58"/>
      <c r="H689" s="63" t="e">
        <f t="shared" si="13"/>
        <v>#REF!</v>
      </c>
      <c r="I689" s="63"/>
      <c r="J689" s="63" t="e">
        <f>#REF!+#REF!</f>
        <v>#REF!</v>
      </c>
    </row>
    <row r="690" spans="1:10" ht="12.75" customHeight="1" hidden="1">
      <c r="A690" s="100"/>
      <c r="B690" s="18"/>
      <c r="C690" s="86"/>
      <c r="D690" s="86"/>
      <c r="E690" s="71" t="s">
        <v>446</v>
      </c>
      <c r="F690" s="72"/>
      <c r="G690" s="89"/>
      <c r="H690" s="63">
        <f t="shared" si="13"/>
        <v>0</v>
      </c>
      <c r="I690" s="63"/>
      <c r="J690" s="63"/>
    </row>
    <row r="691" spans="1:10" ht="39" customHeight="1" hidden="1">
      <c r="A691" s="100"/>
      <c r="B691" s="18"/>
      <c r="C691" s="86"/>
      <c r="D691" s="86"/>
      <c r="E691" s="22" t="s">
        <v>394</v>
      </c>
      <c r="F691" s="72"/>
      <c r="G691" s="35" t="s">
        <v>1256</v>
      </c>
      <c r="H691" s="63" t="e">
        <f t="shared" si="13"/>
        <v>#REF!</v>
      </c>
      <c r="I691" s="63"/>
      <c r="J691" s="63" t="e">
        <f>#REF!</f>
        <v>#REF!</v>
      </c>
    </row>
    <row r="692" spans="1:10" ht="13.5" customHeight="1" hidden="1">
      <c r="A692" s="100"/>
      <c r="B692" s="18"/>
      <c r="C692" s="86"/>
      <c r="D692" s="86"/>
      <c r="E692" s="24" t="s">
        <v>395</v>
      </c>
      <c r="F692" s="76"/>
      <c r="G692" s="30" t="s">
        <v>1257</v>
      </c>
      <c r="H692" s="63" t="e">
        <f t="shared" si="13"/>
        <v>#REF!</v>
      </c>
      <c r="I692" s="63"/>
      <c r="J692" s="63" t="e">
        <f>#REF!+#REF!</f>
        <v>#REF!</v>
      </c>
    </row>
    <row r="693" spans="1:10" ht="25.5" customHeight="1">
      <c r="A693" s="100">
        <v>2830</v>
      </c>
      <c r="B693" s="18" t="s">
        <v>741</v>
      </c>
      <c r="C693" s="86">
        <v>3</v>
      </c>
      <c r="D693" s="86">
        <v>0</v>
      </c>
      <c r="E693" s="73" t="s">
        <v>441</v>
      </c>
      <c r="F693" s="27" t="s">
        <v>845</v>
      </c>
      <c r="G693" s="94"/>
      <c r="H693" s="63" t="e">
        <f t="shared" si="13"/>
        <v>#REF!</v>
      </c>
      <c r="I693" s="63" t="e">
        <f>I695+I699+I703</f>
        <v>#REF!</v>
      </c>
      <c r="J693" s="63">
        <f>J695+J699+J703</f>
        <v>0</v>
      </c>
    </row>
    <row r="694" spans="1:10" s="48" customFormat="1" ht="14.25" customHeight="1">
      <c r="A694" s="100"/>
      <c r="B694" s="18"/>
      <c r="C694" s="86"/>
      <c r="D694" s="86"/>
      <c r="E694" s="71" t="s">
        <v>843</v>
      </c>
      <c r="F694" s="73"/>
      <c r="G694" s="90"/>
      <c r="H694" s="63"/>
      <c r="I694" s="63"/>
      <c r="J694" s="63"/>
    </row>
    <row r="695" spans="1:10" ht="12.75" customHeight="1">
      <c r="A695" s="100">
        <v>2831</v>
      </c>
      <c r="B695" s="18" t="s">
        <v>741</v>
      </c>
      <c r="C695" s="86">
        <v>3</v>
      </c>
      <c r="D695" s="86">
        <v>1</v>
      </c>
      <c r="E695" s="71" t="s">
        <v>1012</v>
      </c>
      <c r="F695" s="27"/>
      <c r="G695" s="94"/>
      <c r="H695" s="63" t="e">
        <f t="shared" si="13"/>
        <v>#REF!</v>
      </c>
      <c r="I695" s="63" t="e">
        <f>#REF!</f>
        <v>#REF!</v>
      </c>
      <c r="J695" s="63"/>
    </row>
    <row r="696" spans="1:10" ht="18.75" customHeight="1" hidden="1">
      <c r="A696" s="100"/>
      <c r="B696" s="18"/>
      <c r="C696" s="86"/>
      <c r="D696" s="86"/>
      <c r="E696" s="71" t="s">
        <v>446</v>
      </c>
      <c r="F696" s="72"/>
      <c r="G696" s="89"/>
      <c r="H696" s="63">
        <f t="shared" si="13"/>
        <v>0</v>
      </c>
      <c r="I696" s="63"/>
      <c r="J696" s="63"/>
    </row>
    <row r="697" spans="1:10" ht="18.75" customHeight="1" hidden="1">
      <c r="A697" s="100"/>
      <c r="B697" s="18"/>
      <c r="C697" s="86"/>
      <c r="D697" s="86"/>
      <c r="E697" s="22" t="s">
        <v>395</v>
      </c>
      <c r="F697" s="72"/>
      <c r="G697" s="35" t="s">
        <v>1257</v>
      </c>
      <c r="H697" s="63">
        <f t="shared" si="13"/>
        <v>0</v>
      </c>
      <c r="I697" s="63"/>
      <c r="J697" s="63"/>
    </row>
    <row r="698" spans="1:10" ht="15.75" customHeight="1" hidden="1">
      <c r="A698" s="100"/>
      <c r="B698" s="18"/>
      <c r="C698" s="86"/>
      <c r="D698" s="86"/>
      <c r="E698" s="20" t="s">
        <v>1141</v>
      </c>
      <c r="F698" s="30" t="s">
        <v>1250</v>
      </c>
      <c r="G698" s="30" t="s">
        <v>1250</v>
      </c>
      <c r="H698" s="63">
        <f t="shared" si="13"/>
        <v>0</v>
      </c>
      <c r="I698" s="63"/>
      <c r="J698" s="63"/>
    </row>
    <row r="699" spans="1:10" ht="14.25" customHeight="1" hidden="1">
      <c r="A699" s="100">
        <v>2832</v>
      </c>
      <c r="B699" s="18" t="s">
        <v>741</v>
      </c>
      <c r="C699" s="86">
        <v>3</v>
      </c>
      <c r="D699" s="86">
        <v>2</v>
      </c>
      <c r="E699" s="71" t="s">
        <v>1017</v>
      </c>
      <c r="F699" s="27"/>
      <c r="G699" s="94"/>
      <c r="H699" s="63">
        <f t="shared" si="13"/>
        <v>0</v>
      </c>
      <c r="I699" s="63"/>
      <c r="J699" s="63"/>
    </row>
    <row r="700" spans="1:10" ht="0.75" customHeight="1" hidden="1">
      <c r="A700" s="100"/>
      <c r="B700" s="18"/>
      <c r="C700" s="86"/>
      <c r="D700" s="86"/>
      <c r="E700" s="71" t="s">
        <v>446</v>
      </c>
      <c r="F700" s="72"/>
      <c r="G700" s="89"/>
      <c r="H700" s="63">
        <f t="shared" si="13"/>
        <v>0</v>
      </c>
      <c r="I700" s="63"/>
      <c r="J700" s="63"/>
    </row>
    <row r="701" spans="1:10" ht="14.25" customHeight="1">
      <c r="A701" s="100"/>
      <c r="B701" s="18"/>
      <c r="C701" s="86"/>
      <c r="D701" s="86"/>
      <c r="E701" s="20" t="s">
        <v>1137</v>
      </c>
      <c r="F701" s="30" t="s">
        <v>1247</v>
      </c>
      <c r="G701" s="30" t="s">
        <v>1247</v>
      </c>
      <c r="H701" s="63" t="e">
        <f t="shared" si="13"/>
        <v>#REF!</v>
      </c>
      <c r="I701" s="63" t="e">
        <f>#REF!</f>
        <v>#REF!</v>
      </c>
      <c r="J701" s="63"/>
    </row>
    <row r="702" spans="1:10" ht="15" hidden="1">
      <c r="A702" s="100"/>
      <c r="B702" s="18"/>
      <c r="C702" s="86"/>
      <c r="D702" s="86"/>
      <c r="E702" s="71" t="s">
        <v>447</v>
      </c>
      <c r="F702" s="72"/>
      <c r="G702" s="89"/>
      <c r="H702" s="63">
        <f t="shared" si="13"/>
        <v>0</v>
      </c>
      <c r="I702" s="63"/>
      <c r="J702" s="63"/>
    </row>
    <row r="703" spans="1:10" ht="15" customHeight="1" hidden="1">
      <c r="A703" s="100">
        <v>2833</v>
      </c>
      <c r="B703" s="18" t="s">
        <v>741</v>
      </c>
      <c r="C703" s="86">
        <v>3</v>
      </c>
      <c r="D703" s="86">
        <v>3</v>
      </c>
      <c r="E703" s="71" t="s">
        <v>1018</v>
      </c>
      <c r="F703" s="21" t="s">
        <v>571</v>
      </c>
      <c r="G703" s="58"/>
      <c r="H703" s="63">
        <f t="shared" si="13"/>
        <v>0</v>
      </c>
      <c r="I703" s="63"/>
      <c r="J703" s="63"/>
    </row>
    <row r="704" spans="1:10" ht="24.75" customHeight="1" hidden="1">
      <c r="A704" s="100"/>
      <c r="B704" s="18"/>
      <c r="C704" s="86"/>
      <c r="D704" s="86"/>
      <c r="E704" s="71" t="s">
        <v>446</v>
      </c>
      <c r="F704" s="72"/>
      <c r="G704" s="89"/>
      <c r="H704" s="63">
        <f t="shared" si="13"/>
        <v>0</v>
      </c>
      <c r="I704" s="63"/>
      <c r="J704" s="63"/>
    </row>
    <row r="705" spans="1:10" ht="12.75" customHeight="1" hidden="1">
      <c r="A705" s="100"/>
      <c r="B705" s="18"/>
      <c r="C705" s="86"/>
      <c r="D705" s="86"/>
      <c r="E705" s="20" t="s">
        <v>597</v>
      </c>
      <c r="F705" s="30" t="s">
        <v>295</v>
      </c>
      <c r="G705" s="30" t="s">
        <v>295</v>
      </c>
      <c r="H705" s="63">
        <f t="shared" si="13"/>
        <v>0</v>
      </c>
      <c r="I705" s="63"/>
      <c r="J705" s="63"/>
    </row>
    <row r="706" spans="1:10" ht="13.5" customHeight="1" hidden="1">
      <c r="A706" s="100"/>
      <c r="B706" s="18"/>
      <c r="C706" s="86"/>
      <c r="D706" s="86"/>
      <c r="E706" s="20" t="s">
        <v>1137</v>
      </c>
      <c r="F706" s="30" t="s">
        <v>1247</v>
      </c>
      <c r="G706" s="30" t="s">
        <v>1247</v>
      </c>
      <c r="H706" s="63">
        <f t="shared" si="13"/>
        <v>0</v>
      </c>
      <c r="I706" s="63"/>
      <c r="J706" s="63"/>
    </row>
    <row r="707" spans="1:10" ht="12.75" customHeight="1" hidden="1">
      <c r="A707" s="100"/>
      <c r="B707" s="18"/>
      <c r="C707" s="86"/>
      <c r="D707" s="86"/>
      <c r="E707" s="20" t="s">
        <v>1141</v>
      </c>
      <c r="F707" s="30" t="s">
        <v>1250</v>
      </c>
      <c r="G707" s="30" t="s">
        <v>1250</v>
      </c>
      <c r="H707" s="63">
        <f t="shared" si="13"/>
        <v>0</v>
      </c>
      <c r="I707" s="63"/>
      <c r="J707" s="63"/>
    </row>
    <row r="708" spans="1:10" ht="15.75" customHeight="1" hidden="1">
      <c r="A708" s="100">
        <v>2840</v>
      </c>
      <c r="B708" s="18" t="s">
        <v>741</v>
      </c>
      <c r="C708" s="86">
        <v>4</v>
      </c>
      <c r="D708" s="86">
        <v>0</v>
      </c>
      <c r="E708" s="73" t="s">
        <v>1019</v>
      </c>
      <c r="F708" s="27" t="s">
        <v>572</v>
      </c>
      <c r="G708" s="94"/>
      <c r="H708" s="63" t="e">
        <f t="shared" si="13"/>
        <v>#REF!</v>
      </c>
      <c r="I708" s="63" t="e">
        <f>I710+I714+I718</f>
        <v>#REF!</v>
      </c>
      <c r="J708" s="63">
        <f>J710+J714+J718</f>
        <v>0</v>
      </c>
    </row>
    <row r="709" spans="1:10" s="48" customFormat="1" ht="10.5" customHeight="1" hidden="1">
      <c r="A709" s="100"/>
      <c r="B709" s="18"/>
      <c r="C709" s="86"/>
      <c r="D709" s="86"/>
      <c r="E709" s="71" t="s">
        <v>843</v>
      </c>
      <c r="F709" s="73"/>
      <c r="G709" s="90"/>
      <c r="H709" s="63">
        <f t="shared" si="13"/>
        <v>0</v>
      </c>
      <c r="I709" s="63"/>
      <c r="J709" s="63"/>
    </row>
    <row r="710" spans="1:10" ht="15.75" customHeight="1" hidden="1">
      <c r="A710" s="100">
        <v>2841</v>
      </c>
      <c r="B710" s="18" t="s">
        <v>741</v>
      </c>
      <c r="C710" s="86">
        <v>4</v>
      </c>
      <c r="D710" s="86">
        <v>1</v>
      </c>
      <c r="E710" s="71" t="s">
        <v>1020</v>
      </c>
      <c r="F710" s="27"/>
      <c r="G710" s="94"/>
      <c r="H710" s="63" t="e">
        <f aca="true" t="shared" si="14" ref="H710:H791">I710+J710</f>
        <v>#REF!</v>
      </c>
      <c r="I710" s="63" t="e">
        <f>#REF!</f>
        <v>#REF!</v>
      </c>
      <c r="J710" s="63"/>
    </row>
    <row r="711" spans="1:10" ht="23.25" customHeight="1" hidden="1">
      <c r="A711" s="100"/>
      <c r="B711" s="18"/>
      <c r="C711" s="86"/>
      <c r="D711" s="86"/>
      <c r="E711" s="71" t="s">
        <v>446</v>
      </c>
      <c r="F711" s="72"/>
      <c r="G711" s="89"/>
      <c r="H711" s="63">
        <f t="shared" si="14"/>
        <v>0</v>
      </c>
      <c r="I711" s="63"/>
      <c r="J711" s="63"/>
    </row>
    <row r="712" spans="1:10" ht="15" customHeight="1" hidden="1">
      <c r="A712" s="100"/>
      <c r="B712" s="18"/>
      <c r="C712" s="86"/>
      <c r="D712" s="86"/>
      <c r="E712" s="20" t="s">
        <v>1140</v>
      </c>
      <c r="F712" s="76"/>
      <c r="G712" s="30" t="s">
        <v>1249</v>
      </c>
      <c r="H712" s="63" t="e">
        <f t="shared" si="14"/>
        <v>#REF!</v>
      </c>
      <c r="I712" s="63" t="e">
        <f>#REF!+#REF!</f>
        <v>#REF!</v>
      </c>
      <c r="J712" s="63"/>
    </row>
    <row r="713" spans="1:10" ht="15" customHeight="1" hidden="1">
      <c r="A713" s="100"/>
      <c r="B713" s="18"/>
      <c r="C713" s="86"/>
      <c r="D713" s="86"/>
      <c r="E713" s="24" t="s">
        <v>1038</v>
      </c>
      <c r="F713" s="76"/>
      <c r="G713" s="30" t="s">
        <v>707</v>
      </c>
      <c r="H713" s="63" t="e">
        <f t="shared" si="14"/>
        <v>#REF!</v>
      </c>
      <c r="I713" s="63" t="e">
        <f>#REF!+#REF!</f>
        <v>#REF!</v>
      </c>
      <c r="J713" s="63"/>
    </row>
    <row r="714" spans="1:10" ht="28.5" customHeight="1" hidden="1">
      <c r="A714" s="100">
        <v>2842</v>
      </c>
      <c r="B714" s="18" t="s">
        <v>741</v>
      </c>
      <c r="C714" s="86">
        <v>4</v>
      </c>
      <c r="D714" s="86">
        <v>2</v>
      </c>
      <c r="E714" s="71" t="s">
        <v>1021</v>
      </c>
      <c r="F714" s="27"/>
      <c r="G714" s="94"/>
      <c r="H714" s="63">
        <f t="shared" si="14"/>
        <v>0</v>
      </c>
      <c r="I714" s="63"/>
      <c r="J714" s="63"/>
    </row>
    <row r="715" spans="1:10" ht="22.5" customHeight="1" hidden="1">
      <c r="A715" s="100"/>
      <c r="B715" s="18"/>
      <c r="C715" s="86"/>
      <c r="D715" s="86"/>
      <c r="E715" s="71" t="s">
        <v>446</v>
      </c>
      <c r="F715" s="72"/>
      <c r="G715" s="89"/>
      <c r="H715" s="63">
        <f t="shared" si="14"/>
        <v>0</v>
      </c>
      <c r="I715" s="63"/>
      <c r="J715" s="63"/>
    </row>
    <row r="716" spans="1:10" ht="15" hidden="1">
      <c r="A716" s="100"/>
      <c r="B716" s="18"/>
      <c r="C716" s="86"/>
      <c r="D716" s="86"/>
      <c r="E716" s="71" t="s">
        <v>447</v>
      </c>
      <c r="F716" s="72"/>
      <c r="G716" s="89"/>
      <c r="H716" s="63">
        <f t="shared" si="14"/>
        <v>0</v>
      </c>
      <c r="I716" s="63"/>
      <c r="J716" s="63"/>
    </row>
    <row r="717" spans="1:10" ht="15" hidden="1">
      <c r="A717" s="100"/>
      <c r="B717" s="18"/>
      <c r="C717" s="86"/>
      <c r="D717" s="86"/>
      <c r="E717" s="71" t="s">
        <v>447</v>
      </c>
      <c r="F717" s="72"/>
      <c r="G717" s="89"/>
      <c r="H717" s="63">
        <f t="shared" si="14"/>
        <v>0</v>
      </c>
      <c r="I717" s="63"/>
      <c r="J717" s="63"/>
    </row>
    <row r="718" spans="1:10" ht="14.25" customHeight="1" hidden="1">
      <c r="A718" s="100">
        <v>2843</v>
      </c>
      <c r="B718" s="18" t="s">
        <v>741</v>
      </c>
      <c r="C718" s="86">
        <v>4</v>
      </c>
      <c r="D718" s="86">
        <v>3</v>
      </c>
      <c r="E718" s="71" t="s">
        <v>1019</v>
      </c>
      <c r="F718" s="21" t="s">
        <v>573</v>
      </c>
      <c r="G718" s="58"/>
      <c r="H718" s="63">
        <f t="shared" si="14"/>
        <v>0</v>
      </c>
      <c r="I718" s="63"/>
      <c r="J718" s="63"/>
    </row>
    <row r="719" spans="1:10" ht="38.25" hidden="1">
      <c r="A719" s="100"/>
      <c r="B719" s="18"/>
      <c r="C719" s="86"/>
      <c r="D719" s="86"/>
      <c r="E719" s="71" t="s">
        <v>446</v>
      </c>
      <c r="F719" s="72"/>
      <c r="G719" s="89"/>
      <c r="H719" s="63">
        <f t="shared" si="14"/>
        <v>0</v>
      </c>
      <c r="I719" s="63"/>
      <c r="J719" s="63"/>
    </row>
    <row r="720" spans="1:10" ht="0.75" customHeight="1" hidden="1">
      <c r="A720" s="100"/>
      <c r="B720" s="18"/>
      <c r="C720" s="86"/>
      <c r="D720" s="86"/>
      <c r="E720" s="71" t="s">
        <v>447</v>
      </c>
      <c r="F720" s="72"/>
      <c r="G720" s="89"/>
      <c r="H720" s="63">
        <f t="shared" si="14"/>
        <v>0</v>
      </c>
      <c r="I720" s="63"/>
      <c r="J720" s="63"/>
    </row>
    <row r="721" spans="1:10" ht="15" hidden="1">
      <c r="A721" s="100"/>
      <c r="B721" s="18"/>
      <c r="C721" s="86"/>
      <c r="D721" s="86"/>
      <c r="E721" s="71" t="s">
        <v>447</v>
      </c>
      <c r="F721" s="72"/>
      <c r="G721" s="89"/>
      <c r="H721" s="63">
        <f t="shared" si="14"/>
        <v>0</v>
      </c>
      <c r="I721" s="63"/>
      <c r="J721" s="63"/>
    </row>
    <row r="722" spans="1:10" ht="24.75" customHeight="1" hidden="1">
      <c r="A722" s="100">
        <v>2850</v>
      </c>
      <c r="B722" s="18" t="s">
        <v>741</v>
      </c>
      <c r="C722" s="86">
        <v>5</v>
      </c>
      <c r="D722" s="86">
        <v>0</v>
      </c>
      <c r="E722" s="78" t="s">
        <v>574</v>
      </c>
      <c r="F722" s="27" t="s">
        <v>575</v>
      </c>
      <c r="G722" s="94"/>
      <c r="H722" s="63">
        <f t="shared" si="14"/>
        <v>0</v>
      </c>
      <c r="I722" s="63">
        <f>I724</f>
        <v>0</v>
      </c>
      <c r="J722" s="63">
        <f>J724</f>
        <v>0</v>
      </c>
    </row>
    <row r="723" spans="1:10" s="48" customFormat="1" ht="10.5" customHeight="1" hidden="1">
      <c r="A723" s="100"/>
      <c r="B723" s="18"/>
      <c r="C723" s="86"/>
      <c r="D723" s="86"/>
      <c r="E723" s="71" t="s">
        <v>843</v>
      </c>
      <c r="F723" s="73"/>
      <c r="G723" s="90"/>
      <c r="H723" s="63">
        <f t="shared" si="14"/>
        <v>0</v>
      </c>
      <c r="I723" s="63"/>
      <c r="J723" s="63"/>
    </row>
    <row r="724" spans="1:10" ht="24" customHeight="1" hidden="1">
      <c r="A724" s="100">
        <v>2851</v>
      </c>
      <c r="B724" s="18" t="s">
        <v>741</v>
      </c>
      <c r="C724" s="86">
        <v>5</v>
      </c>
      <c r="D724" s="86">
        <v>1</v>
      </c>
      <c r="E724" s="79" t="s">
        <v>574</v>
      </c>
      <c r="F724" s="21" t="s">
        <v>576</v>
      </c>
      <c r="G724" s="58"/>
      <c r="H724" s="63">
        <f t="shared" si="14"/>
        <v>0</v>
      </c>
      <c r="I724" s="63"/>
      <c r="J724" s="63"/>
    </row>
    <row r="725" spans="1:10" ht="23.25" customHeight="1" hidden="1">
      <c r="A725" s="100"/>
      <c r="B725" s="18"/>
      <c r="C725" s="86"/>
      <c r="D725" s="86"/>
      <c r="E725" s="71" t="s">
        <v>446</v>
      </c>
      <c r="F725" s="72"/>
      <c r="G725" s="89"/>
      <c r="H725" s="63">
        <f t="shared" si="14"/>
        <v>0</v>
      </c>
      <c r="I725" s="63"/>
      <c r="J725" s="63"/>
    </row>
    <row r="726" spans="1:10" ht="15" hidden="1">
      <c r="A726" s="100"/>
      <c r="B726" s="18"/>
      <c r="C726" s="86"/>
      <c r="D726" s="86"/>
      <c r="E726" s="71" t="s">
        <v>447</v>
      </c>
      <c r="F726" s="72"/>
      <c r="G726" s="89"/>
      <c r="H726" s="63">
        <f t="shared" si="14"/>
        <v>0</v>
      </c>
      <c r="I726" s="63"/>
      <c r="J726" s="63"/>
    </row>
    <row r="727" spans="1:10" ht="15" hidden="1">
      <c r="A727" s="100"/>
      <c r="B727" s="18"/>
      <c r="C727" s="86"/>
      <c r="D727" s="86"/>
      <c r="E727" s="71" t="s">
        <v>447</v>
      </c>
      <c r="F727" s="72"/>
      <c r="G727" s="89"/>
      <c r="H727" s="63">
        <f t="shared" si="14"/>
        <v>0</v>
      </c>
      <c r="I727" s="63"/>
      <c r="J727" s="63"/>
    </row>
    <row r="728" spans="1:10" ht="15" customHeight="1" hidden="1">
      <c r="A728" s="100">
        <v>2860</v>
      </c>
      <c r="B728" s="18" t="s">
        <v>741</v>
      </c>
      <c r="C728" s="86">
        <v>6</v>
      </c>
      <c r="D728" s="86">
        <v>0</v>
      </c>
      <c r="E728" s="78" t="s">
        <v>577</v>
      </c>
      <c r="F728" s="27" t="s">
        <v>944</v>
      </c>
      <c r="G728" s="94"/>
      <c r="H728" s="63">
        <f t="shared" si="14"/>
        <v>0</v>
      </c>
      <c r="I728" s="63">
        <f>I730</f>
        <v>0</v>
      </c>
      <c r="J728" s="63">
        <f>J730</f>
        <v>0</v>
      </c>
    </row>
    <row r="729" spans="1:10" s="48" customFormat="1" ht="12" customHeight="1" hidden="1">
      <c r="A729" s="100"/>
      <c r="B729" s="18"/>
      <c r="C729" s="86"/>
      <c r="D729" s="86"/>
      <c r="E729" s="71" t="s">
        <v>843</v>
      </c>
      <c r="F729" s="73"/>
      <c r="G729" s="90"/>
      <c r="H729" s="63"/>
      <c r="I729" s="63"/>
      <c r="J729" s="63"/>
    </row>
    <row r="730" spans="1:10" ht="14.25" customHeight="1" hidden="1">
      <c r="A730" s="100">
        <v>2861</v>
      </c>
      <c r="B730" s="18" t="s">
        <v>741</v>
      </c>
      <c r="C730" s="86">
        <v>6</v>
      </c>
      <c r="D730" s="86">
        <v>1</v>
      </c>
      <c r="E730" s="79" t="s">
        <v>577</v>
      </c>
      <c r="F730" s="21" t="s">
        <v>945</v>
      </c>
      <c r="G730" s="58"/>
      <c r="H730" s="63">
        <f t="shared" si="14"/>
        <v>0</v>
      </c>
      <c r="I730" s="63"/>
      <c r="J730" s="63"/>
    </row>
    <row r="731" spans="1:10" ht="0.75" customHeight="1" hidden="1">
      <c r="A731" s="100"/>
      <c r="B731" s="18"/>
      <c r="C731" s="86"/>
      <c r="D731" s="86"/>
      <c r="E731" s="71" t="s">
        <v>446</v>
      </c>
      <c r="F731" s="72"/>
      <c r="G731" s="89"/>
      <c r="H731" s="63">
        <f t="shared" si="14"/>
        <v>0</v>
      </c>
      <c r="I731" s="63"/>
      <c r="J731" s="63"/>
    </row>
    <row r="732" spans="1:10" ht="0.75" customHeight="1" hidden="1">
      <c r="A732" s="100"/>
      <c r="B732" s="18"/>
      <c r="C732" s="86"/>
      <c r="D732" s="86"/>
      <c r="E732" s="71" t="s">
        <v>447</v>
      </c>
      <c r="F732" s="72"/>
      <c r="G732" s="89"/>
      <c r="H732" s="63">
        <f t="shared" si="14"/>
        <v>0</v>
      </c>
      <c r="I732" s="63"/>
      <c r="J732" s="63"/>
    </row>
    <row r="733" spans="1:10" ht="15" hidden="1">
      <c r="A733" s="100"/>
      <c r="B733" s="18"/>
      <c r="C733" s="86"/>
      <c r="D733" s="86"/>
      <c r="E733" s="71" t="s">
        <v>447</v>
      </c>
      <c r="F733" s="72"/>
      <c r="G733" s="89"/>
      <c r="H733" s="63">
        <f t="shared" si="14"/>
        <v>0</v>
      </c>
      <c r="I733" s="63"/>
      <c r="J733" s="63"/>
    </row>
    <row r="734" spans="1:10" s="14" customFormat="1" ht="38.25" customHeight="1">
      <c r="A734" s="51">
        <v>2900</v>
      </c>
      <c r="B734" s="18" t="s">
        <v>313</v>
      </c>
      <c r="C734" s="86">
        <v>0</v>
      </c>
      <c r="D734" s="86">
        <v>0</v>
      </c>
      <c r="E734" s="62" t="s">
        <v>1050</v>
      </c>
      <c r="F734" s="17" t="s">
        <v>946</v>
      </c>
      <c r="G734" s="17"/>
      <c r="H734" s="63" t="e">
        <f t="shared" si="14"/>
        <v>#REF!</v>
      </c>
      <c r="I734" s="63" t="e">
        <f>I736+I760+I774+I784+I794+I817+I823+I829</f>
        <v>#REF!</v>
      </c>
      <c r="J734" s="63" t="e">
        <f>J736+J760+J774+J784+J794+J817+J823+J829</f>
        <v>#REF!</v>
      </c>
    </row>
    <row r="735" spans="1:10" ht="13.5" customHeight="1">
      <c r="A735" s="100"/>
      <c r="B735" s="18"/>
      <c r="C735" s="86"/>
      <c r="D735" s="86"/>
      <c r="E735" s="71" t="s">
        <v>842</v>
      </c>
      <c r="F735" s="72"/>
      <c r="G735" s="89"/>
      <c r="H735" s="63"/>
      <c r="I735" s="63"/>
      <c r="J735" s="63"/>
    </row>
    <row r="736" spans="1:10" ht="25.5" customHeight="1">
      <c r="A736" s="100">
        <v>2910</v>
      </c>
      <c r="B736" s="18" t="s">
        <v>313</v>
      </c>
      <c r="C736" s="86">
        <v>1</v>
      </c>
      <c r="D736" s="86">
        <v>0</v>
      </c>
      <c r="E736" s="73" t="s">
        <v>1013</v>
      </c>
      <c r="F736" s="73" t="s">
        <v>947</v>
      </c>
      <c r="G736" s="90"/>
      <c r="H736" s="63" t="e">
        <f t="shared" si="14"/>
        <v>#REF!</v>
      </c>
      <c r="I736" s="63" t="e">
        <f>I738+I753</f>
        <v>#REF!</v>
      </c>
      <c r="J736" s="63" t="e">
        <f>J738+J753</f>
        <v>#REF!</v>
      </c>
    </row>
    <row r="737" spans="1:10" s="48" customFormat="1" ht="13.5" customHeight="1">
      <c r="A737" s="100"/>
      <c r="B737" s="18"/>
      <c r="C737" s="86"/>
      <c r="D737" s="86"/>
      <c r="E737" s="71" t="s">
        <v>843</v>
      </c>
      <c r="F737" s="73"/>
      <c r="G737" s="90"/>
      <c r="H737" s="63"/>
      <c r="I737" s="63"/>
      <c r="J737" s="63"/>
    </row>
    <row r="738" spans="1:10" ht="13.5" customHeight="1">
      <c r="A738" s="100">
        <v>2911</v>
      </c>
      <c r="B738" s="18" t="s">
        <v>313</v>
      </c>
      <c r="C738" s="86">
        <v>1</v>
      </c>
      <c r="D738" s="86">
        <v>1</v>
      </c>
      <c r="E738" s="71" t="s">
        <v>948</v>
      </c>
      <c r="F738" s="21" t="s">
        <v>949</v>
      </c>
      <c r="G738" s="58"/>
      <c r="H738" s="63" t="e">
        <f t="shared" si="14"/>
        <v>#REF!</v>
      </c>
      <c r="I738" s="63" t="e">
        <f>#REF!+#REF!</f>
        <v>#REF!</v>
      </c>
      <c r="J738" s="63" t="e">
        <f>#REF!+#REF!</f>
        <v>#REF!</v>
      </c>
    </row>
    <row r="739" spans="1:10" ht="0.75" customHeight="1" hidden="1">
      <c r="A739" s="100"/>
      <c r="B739" s="18"/>
      <c r="C739" s="86"/>
      <c r="D739" s="86"/>
      <c r="E739" s="71" t="s">
        <v>446</v>
      </c>
      <c r="F739" s="72"/>
      <c r="G739" s="89"/>
      <c r="H739" s="63"/>
      <c r="I739" s="63"/>
      <c r="J739" s="63"/>
    </row>
    <row r="740" spans="1:10" ht="21" customHeight="1" hidden="1">
      <c r="A740" s="100"/>
      <c r="B740" s="18"/>
      <c r="C740" s="86"/>
      <c r="D740" s="86"/>
      <c r="E740" s="61" t="s">
        <v>399</v>
      </c>
      <c r="F740" s="72"/>
      <c r="G740" s="23" t="s">
        <v>330</v>
      </c>
      <c r="H740" s="63" t="e">
        <f t="shared" si="14"/>
        <v>#REF!</v>
      </c>
      <c r="I740" s="63" t="e">
        <f>#REF!+#REF!</f>
        <v>#REF!</v>
      </c>
      <c r="J740" s="63"/>
    </row>
    <row r="741" spans="1:10" ht="0.75" customHeight="1" hidden="1">
      <c r="A741" s="100"/>
      <c r="B741" s="18"/>
      <c r="C741" s="86"/>
      <c r="D741" s="86"/>
      <c r="E741" s="19" t="s">
        <v>1282</v>
      </c>
      <c r="F741" s="72"/>
      <c r="G741" s="35" t="s">
        <v>523</v>
      </c>
      <c r="H741" s="63" t="e">
        <f t="shared" si="14"/>
        <v>#REF!</v>
      </c>
      <c r="I741" s="63" t="e">
        <f>#REF!+#REF!</f>
        <v>#REF!</v>
      </c>
      <c r="J741" s="63"/>
    </row>
    <row r="742" spans="1:10" ht="24" customHeight="1" hidden="1">
      <c r="A742" s="100"/>
      <c r="B742" s="18"/>
      <c r="C742" s="86"/>
      <c r="D742" s="86"/>
      <c r="E742" s="19" t="s">
        <v>930</v>
      </c>
      <c r="F742" s="72"/>
      <c r="G742" s="35" t="s">
        <v>768</v>
      </c>
      <c r="H742" s="63" t="e">
        <f t="shared" si="14"/>
        <v>#REF!</v>
      </c>
      <c r="I742" s="63" t="e">
        <f>#REF!+#REF!</f>
        <v>#REF!</v>
      </c>
      <c r="J742" s="63"/>
    </row>
    <row r="743" spans="1:10" ht="24" customHeight="1" hidden="1">
      <c r="A743" s="100"/>
      <c r="B743" s="18"/>
      <c r="C743" s="86"/>
      <c r="D743" s="86"/>
      <c r="E743" s="20" t="s">
        <v>292</v>
      </c>
      <c r="F743" s="72"/>
      <c r="G743" s="35" t="s">
        <v>293</v>
      </c>
      <c r="H743" s="63" t="e">
        <f t="shared" si="14"/>
        <v>#REF!</v>
      </c>
      <c r="I743" s="63" t="e">
        <f>#REF!+#REF!</f>
        <v>#REF!</v>
      </c>
      <c r="J743" s="63"/>
    </row>
    <row r="744" spans="1:10" ht="24" customHeight="1" hidden="1">
      <c r="A744" s="100"/>
      <c r="B744" s="18"/>
      <c r="C744" s="86"/>
      <c r="D744" s="86"/>
      <c r="E744" s="19" t="s">
        <v>596</v>
      </c>
      <c r="F744" s="72"/>
      <c r="G744" s="35" t="s">
        <v>294</v>
      </c>
      <c r="H744" s="63" t="e">
        <f t="shared" si="14"/>
        <v>#REF!</v>
      </c>
      <c r="I744" s="63" t="e">
        <f>#REF!</f>
        <v>#REF!</v>
      </c>
      <c r="J744" s="63"/>
    </row>
    <row r="745" spans="1:10" ht="15.75" customHeight="1" hidden="1">
      <c r="A745" s="100"/>
      <c r="B745" s="18"/>
      <c r="C745" s="86"/>
      <c r="D745" s="86"/>
      <c r="E745" s="19" t="s">
        <v>601</v>
      </c>
      <c r="F745" s="72"/>
      <c r="G745" s="35" t="s">
        <v>300</v>
      </c>
      <c r="H745" s="63" t="e">
        <f t="shared" si="14"/>
        <v>#REF!</v>
      </c>
      <c r="I745" s="63" t="e">
        <f>#REF!+#REF!</f>
        <v>#REF!</v>
      </c>
      <c r="J745" s="63"/>
    </row>
    <row r="746" spans="1:10" ht="24" customHeight="1" hidden="1">
      <c r="A746" s="100"/>
      <c r="B746" s="18"/>
      <c r="C746" s="86"/>
      <c r="D746" s="86"/>
      <c r="E746" s="19" t="s">
        <v>1141</v>
      </c>
      <c r="F746" s="72"/>
      <c r="G746" s="35" t="s">
        <v>1250</v>
      </c>
      <c r="H746" s="63" t="e">
        <f t="shared" si="14"/>
        <v>#REF!</v>
      </c>
      <c r="I746" s="63" t="e">
        <f>#REF!+#REF!</f>
        <v>#REF!</v>
      </c>
      <c r="J746" s="63"/>
    </row>
    <row r="747" spans="1:10" ht="24" customHeight="1" hidden="1">
      <c r="A747" s="100"/>
      <c r="B747" s="18"/>
      <c r="C747" s="86"/>
      <c r="D747" s="86"/>
      <c r="E747" s="19" t="s">
        <v>450</v>
      </c>
      <c r="F747" s="72"/>
      <c r="G747" s="35" t="s">
        <v>700</v>
      </c>
      <c r="H747" s="63" t="e">
        <f t="shared" si="14"/>
        <v>#REF!</v>
      </c>
      <c r="I747" s="63" t="e">
        <f>#REF!+#REF!</f>
        <v>#REF!</v>
      </c>
      <c r="J747" s="63"/>
    </row>
    <row r="748" spans="1:10" ht="24" customHeight="1" hidden="1">
      <c r="A748" s="100"/>
      <c r="B748" s="18"/>
      <c r="C748" s="86"/>
      <c r="D748" s="86"/>
      <c r="E748" s="22" t="s">
        <v>1038</v>
      </c>
      <c r="F748" s="72"/>
      <c r="G748" s="35" t="s">
        <v>707</v>
      </c>
      <c r="H748" s="63" t="e">
        <f t="shared" si="14"/>
        <v>#REF!</v>
      </c>
      <c r="I748" s="63" t="e">
        <f>#REF!+#REF!</f>
        <v>#REF!</v>
      </c>
      <c r="J748" s="63"/>
    </row>
    <row r="749" spans="1:10" ht="24" customHeight="1" hidden="1">
      <c r="A749" s="100"/>
      <c r="B749" s="18"/>
      <c r="C749" s="86"/>
      <c r="D749" s="86"/>
      <c r="E749" s="22" t="s">
        <v>1039</v>
      </c>
      <c r="F749" s="72"/>
      <c r="G749" s="35" t="s">
        <v>708</v>
      </c>
      <c r="H749" s="63" t="e">
        <f t="shared" si="14"/>
        <v>#REF!</v>
      </c>
      <c r="I749" s="63" t="e">
        <f>#REF!+#REF!</f>
        <v>#REF!</v>
      </c>
      <c r="J749" s="63"/>
    </row>
    <row r="750" spans="1:10" ht="27" customHeight="1" hidden="1">
      <c r="A750" s="100"/>
      <c r="B750" s="18"/>
      <c r="C750" s="86"/>
      <c r="D750" s="86"/>
      <c r="E750" s="56" t="s">
        <v>1356</v>
      </c>
      <c r="F750" s="76"/>
      <c r="G750" s="91">
        <v>463700</v>
      </c>
      <c r="H750" s="63" t="e">
        <f t="shared" si="14"/>
        <v>#REF!</v>
      </c>
      <c r="I750" s="63" t="e">
        <f>#REF!+#REF!</f>
        <v>#REF!</v>
      </c>
      <c r="J750" s="63"/>
    </row>
    <row r="751" spans="1:10" ht="24" customHeight="1" hidden="1">
      <c r="A751" s="100"/>
      <c r="B751" s="18"/>
      <c r="C751" s="86"/>
      <c r="D751" s="86"/>
      <c r="E751" s="22" t="s">
        <v>1343</v>
      </c>
      <c r="F751" s="72"/>
      <c r="G751" s="23" t="s">
        <v>330</v>
      </c>
      <c r="H751" s="63" t="e">
        <f t="shared" si="14"/>
        <v>#REF!</v>
      </c>
      <c r="I751" s="63"/>
      <c r="J751" s="63" t="e">
        <f>#REF!+#REF!</f>
        <v>#REF!</v>
      </c>
    </row>
    <row r="752" spans="1:10" ht="25.5" customHeight="1">
      <c r="A752" s="100"/>
      <c r="B752" s="18"/>
      <c r="C752" s="86"/>
      <c r="D752" s="86"/>
      <c r="E752" s="24" t="s">
        <v>1294</v>
      </c>
      <c r="F752" s="102">
        <v>463700</v>
      </c>
      <c r="G752" s="30" t="s">
        <v>720</v>
      </c>
      <c r="H752" s="63" t="e">
        <f t="shared" si="14"/>
        <v>#REF!</v>
      </c>
      <c r="I752" s="63" t="e">
        <f>#REF!</f>
        <v>#REF!</v>
      </c>
      <c r="J752" s="63"/>
    </row>
    <row r="753" spans="1:10" ht="14.25" customHeight="1" hidden="1">
      <c r="A753" s="100">
        <v>2912</v>
      </c>
      <c r="B753" s="18" t="s">
        <v>313</v>
      </c>
      <c r="C753" s="86">
        <v>1</v>
      </c>
      <c r="D753" s="86">
        <v>2</v>
      </c>
      <c r="E753" s="71" t="s">
        <v>314</v>
      </c>
      <c r="F753" s="21" t="s">
        <v>950</v>
      </c>
      <c r="G753" s="58"/>
      <c r="H753" s="63">
        <f t="shared" si="14"/>
        <v>0</v>
      </c>
      <c r="I753" s="63"/>
      <c r="J753" s="63"/>
    </row>
    <row r="754" spans="1:10" ht="0.75" customHeight="1" hidden="1">
      <c r="A754" s="100"/>
      <c r="B754" s="18"/>
      <c r="C754" s="86"/>
      <c r="D754" s="86"/>
      <c r="E754" s="71" t="s">
        <v>446</v>
      </c>
      <c r="F754" s="72"/>
      <c r="G754" s="89"/>
      <c r="H754" s="63">
        <f t="shared" si="14"/>
        <v>0</v>
      </c>
      <c r="I754" s="63"/>
      <c r="J754" s="63"/>
    </row>
    <row r="755" spans="1:10" ht="13.5" customHeight="1" hidden="1">
      <c r="A755" s="100"/>
      <c r="B755" s="18"/>
      <c r="C755" s="86"/>
      <c r="D755" s="86"/>
      <c r="E755" s="24" t="s">
        <v>1039</v>
      </c>
      <c r="F755" s="30" t="s">
        <v>708</v>
      </c>
      <c r="G755" s="30" t="s">
        <v>708</v>
      </c>
      <c r="H755" s="63">
        <f t="shared" si="14"/>
        <v>0</v>
      </c>
      <c r="I755" s="63"/>
      <c r="J755" s="63"/>
    </row>
    <row r="756" spans="1:10" ht="27" customHeight="1" hidden="1">
      <c r="A756" s="100"/>
      <c r="B756" s="18"/>
      <c r="C756" s="86"/>
      <c r="D756" s="86"/>
      <c r="E756" s="56" t="s">
        <v>1356</v>
      </c>
      <c r="F756" s="76"/>
      <c r="G756" s="91">
        <v>463700</v>
      </c>
      <c r="H756" s="63">
        <f t="shared" si="14"/>
        <v>0</v>
      </c>
      <c r="I756" s="63"/>
      <c r="J756" s="63"/>
    </row>
    <row r="757" spans="1:10" ht="15" customHeight="1" hidden="1">
      <c r="A757" s="100"/>
      <c r="B757" s="18"/>
      <c r="C757" s="86"/>
      <c r="D757" s="86"/>
      <c r="E757" s="24" t="s">
        <v>352</v>
      </c>
      <c r="F757" s="76"/>
      <c r="G757" s="93">
        <v>511200</v>
      </c>
      <c r="H757" s="63" t="e">
        <f t="shared" si="14"/>
        <v>#REF!</v>
      </c>
      <c r="I757" s="63"/>
      <c r="J757" s="63" t="e">
        <f>#REF!</f>
        <v>#REF!</v>
      </c>
    </row>
    <row r="758" spans="1:10" ht="15" customHeight="1" hidden="1">
      <c r="A758" s="100"/>
      <c r="B758" s="18"/>
      <c r="C758" s="86"/>
      <c r="D758" s="86"/>
      <c r="E758" s="24" t="s">
        <v>395</v>
      </c>
      <c r="F758" s="76"/>
      <c r="G758" s="30" t="s">
        <v>1257</v>
      </c>
      <c r="H758" s="63" t="e">
        <f t="shared" si="14"/>
        <v>#REF!</v>
      </c>
      <c r="I758" s="63"/>
      <c r="J758" s="63" t="e">
        <f>#REF!</f>
        <v>#REF!</v>
      </c>
    </row>
    <row r="759" spans="1:10" ht="15" customHeight="1" hidden="1">
      <c r="A759" s="100"/>
      <c r="B759" s="18"/>
      <c r="C759" s="86"/>
      <c r="D759" s="86"/>
      <c r="E759" s="24" t="s">
        <v>1259</v>
      </c>
      <c r="F759" s="34" t="s">
        <v>1260</v>
      </c>
      <c r="G759" s="30" t="s">
        <v>1260</v>
      </c>
      <c r="H759" s="63" t="e">
        <f t="shared" si="14"/>
        <v>#REF!</v>
      </c>
      <c r="I759" s="63"/>
      <c r="J759" s="63" t="e">
        <f>#REF!</f>
        <v>#REF!</v>
      </c>
    </row>
    <row r="760" spans="1:10" ht="15">
      <c r="A760" s="100">
        <v>2920</v>
      </c>
      <c r="B760" s="18" t="s">
        <v>313</v>
      </c>
      <c r="C760" s="86">
        <v>2</v>
      </c>
      <c r="D760" s="86">
        <v>0</v>
      </c>
      <c r="E760" s="73" t="s">
        <v>315</v>
      </c>
      <c r="F760" s="73" t="s">
        <v>951</v>
      </c>
      <c r="G760" s="90"/>
      <c r="H760" s="63" t="e">
        <f t="shared" si="14"/>
        <v>#REF!</v>
      </c>
      <c r="I760" s="63" t="e">
        <f>I762+I768</f>
        <v>#REF!</v>
      </c>
      <c r="J760" s="63">
        <f>J762+J768</f>
        <v>0</v>
      </c>
    </row>
    <row r="761" spans="1:10" s="48" customFormat="1" ht="14.25" customHeight="1">
      <c r="A761" s="100"/>
      <c r="B761" s="18"/>
      <c r="C761" s="86"/>
      <c r="D761" s="86"/>
      <c r="E761" s="71" t="s">
        <v>843</v>
      </c>
      <c r="F761" s="73"/>
      <c r="G761" s="90"/>
      <c r="H761" s="63"/>
      <c r="I761" s="63"/>
      <c r="J761" s="63"/>
    </row>
    <row r="762" spans="1:10" ht="12.75" customHeight="1" hidden="1">
      <c r="A762" s="100">
        <v>2921</v>
      </c>
      <c r="B762" s="18" t="s">
        <v>313</v>
      </c>
      <c r="C762" s="86">
        <v>2</v>
      </c>
      <c r="D762" s="86">
        <v>1</v>
      </c>
      <c r="E762" s="71" t="s">
        <v>316</v>
      </c>
      <c r="F762" s="21" t="s">
        <v>952</v>
      </c>
      <c r="G762" s="58"/>
      <c r="H762" s="63">
        <f t="shared" si="14"/>
        <v>0</v>
      </c>
      <c r="I762" s="63"/>
      <c r="J762" s="63"/>
    </row>
    <row r="763" spans="1:10" ht="0.75" customHeight="1" hidden="1">
      <c r="A763" s="100"/>
      <c r="B763" s="18"/>
      <c r="C763" s="86"/>
      <c r="D763" s="86"/>
      <c r="E763" s="71" t="s">
        <v>446</v>
      </c>
      <c r="F763" s="72"/>
      <c r="G763" s="89"/>
      <c r="H763" s="63">
        <f t="shared" si="14"/>
        <v>0</v>
      </c>
      <c r="I763" s="63"/>
      <c r="J763" s="63"/>
    </row>
    <row r="764" spans="1:10" ht="25.5" customHeight="1" hidden="1">
      <c r="A764" s="100"/>
      <c r="B764" s="18"/>
      <c r="C764" s="86"/>
      <c r="D764" s="86"/>
      <c r="E764" s="56" t="s">
        <v>1356</v>
      </c>
      <c r="F764" s="76"/>
      <c r="G764" s="91">
        <v>463700</v>
      </c>
      <c r="H764" s="63"/>
      <c r="I764" s="63"/>
      <c r="J764" s="63"/>
    </row>
    <row r="765" spans="1:10" ht="13.5" customHeight="1" hidden="1">
      <c r="A765" s="100"/>
      <c r="B765" s="18"/>
      <c r="C765" s="86"/>
      <c r="D765" s="86"/>
      <c r="E765" s="24" t="s">
        <v>1039</v>
      </c>
      <c r="F765" s="30" t="s">
        <v>708</v>
      </c>
      <c r="G765" s="30" t="s">
        <v>708</v>
      </c>
      <c r="H765" s="63">
        <f t="shared" si="14"/>
        <v>0</v>
      </c>
      <c r="I765" s="63"/>
      <c r="J765" s="63"/>
    </row>
    <row r="766" spans="1:10" ht="0.75" customHeight="1" hidden="1">
      <c r="A766" s="100"/>
      <c r="B766" s="18"/>
      <c r="C766" s="86"/>
      <c r="D766" s="86"/>
      <c r="E766" s="71" t="s">
        <v>447</v>
      </c>
      <c r="F766" s="72"/>
      <c r="G766" s="89"/>
      <c r="H766" s="63">
        <f t="shared" si="14"/>
        <v>0</v>
      </c>
      <c r="I766" s="63"/>
      <c r="J766" s="63"/>
    </row>
    <row r="767" spans="1:10" ht="0.75" customHeight="1" hidden="1">
      <c r="A767" s="100"/>
      <c r="B767" s="18"/>
      <c r="C767" s="86"/>
      <c r="D767" s="86"/>
      <c r="E767" s="71"/>
      <c r="F767" s="72"/>
      <c r="G767" s="89"/>
      <c r="H767" s="63"/>
      <c r="I767" s="63"/>
      <c r="J767" s="63"/>
    </row>
    <row r="768" spans="1:10" ht="14.25" customHeight="1">
      <c r="A768" s="100">
        <v>2922</v>
      </c>
      <c r="B768" s="18" t="s">
        <v>313</v>
      </c>
      <c r="C768" s="86">
        <v>2</v>
      </c>
      <c r="D768" s="86">
        <v>2</v>
      </c>
      <c r="E768" s="71" t="s">
        <v>317</v>
      </c>
      <c r="F768" s="21" t="s">
        <v>953</v>
      </c>
      <c r="G768" s="30"/>
      <c r="H768" s="63" t="e">
        <f t="shared" si="14"/>
        <v>#REF!</v>
      </c>
      <c r="I768" s="63" t="e">
        <f>#REF!</f>
        <v>#REF!</v>
      </c>
      <c r="J768" s="63"/>
    </row>
    <row r="769" spans="1:10" ht="9.75" customHeight="1" hidden="1">
      <c r="A769" s="100"/>
      <c r="B769" s="18"/>
      <c r="C769" s="86"/>
      <c r="D769" s="86"/>
      <c r="E769" s="71" t="s">
        <v>446</v>
      </c>
      <c r="F769" s="72"/>
      <c r="G769" s="89"/>
      <c r="H769" s="63">
        <f t="shared" si="14"/>
        <v>0</v>
      </c>
      <c r="I769" s="63"/>
      <c r="J769" s="63"/>
    </row>
    <row r="770" spans="1:10" ht="27" customHeight="1" hidden="1">
      <c r="A770" s="100"/>
      <c r="B770" s="18"/>
      <c r="C770" s="86"/>
      <c r="D770" s="86"/>
      <c r="E770" s="56" t="s">
        <v>1356</v>
      </c>
      <c r="F770" s="76"/>
      <c r="G770" s="91">
        <v>463700</v>
      </c>
      <c r="H770" s="63"/>
      <c r="I770" s="63"/>
      <c r="J770" s="63"/>
    </row>
    <row r="771" spans="1:10" ht="13.5" customHeight="1">
      <c r="A771" s="100"/>
      <c r="B771" s="18"/>
      <c r="C771" s="86"/>
      <c r="D771" s="86"/>
      <c r="E771" s="24" t="s">
        <v>1039</v>
      </c>
      <c r="F771" s="30" t="s">
        <v>708</v>
      </c>
      <c r="G771" s="30" t="s">
        <v>708</v>
      </c>
      <c r="H771" s="63" t="e">
        <f t="shared" si="14"/>
        <v>#REF!</v>
      </c>
      <c r="I771" s="63" t="e">
        <f>#REF!</f>
        <v>#REF!</v>
      </c>
      <c r="J771" s="63"/>
    </row>
    <row r="772" spans="1:10" ht="24.75" customHeight="1" hidden="1">
      <c r="A772" s="100"/>
      <c r="B772" s="18"/>
      <c r="C772" s="86"/>
      <c r="D772" s="86"/>
      <c r="E772" s="56" t="s">
        <v>1356</v>
      </c>
      <c r="F772" s="76"/>
      <c r="G772" s="91">
        <v>463700</v>
      </c>
      <c r="H772" s="63" t="e">
        <f t="shared" si="14"/>
        <v>#REF!</v>
      </c>
      <c r="I772" s="63" t="e">
        <f>#REF!</f>
        <v>#REF!</v>
      </c>
      <c r="J772" s="63"/>
    </row>
    <row r="773" spans="1:10" ht="41.25" customHeight="1" hidden="1">
      <c r="A773" s="100"/>
      <c r="B773" s="18"/>
      <c r="C773" s="86"/>
      <c r="D773" s="86"/>
      <c r="E773" s="71" t="s">
        <v>447</v>
      </c>
      <c r="F773" s="72"/>
      <c r="G773" s="89"/>
      <c r="H773" s="63">
        <f t="shared" si="14"/>
        <v>0</v>
      </c>
      <c r="I773" s="63"/>
      <c r="J773" s="63"/>
    </row>
    <row r="774" spans="1:10" ht="25.5" customHeight="1" hidden="1">
      <c r="A774" s="100">
        <v>2930</v>
      </c>
      <c r="B774" s="18" t="s">
        <v>313</v>
      </c>
      <c r="C774" s="86">
        <v>3</v>
      </c>
      <c r="D774" s="86">
        <v>0</v>
      </c>
      <c r="E774" s="73" t="s">
        <v>543</v>
      </c>
      <c r="F774" s="73" t="s">
        <v>954</v>
      </c>
      <c r="G774" s="90"/>
      <c r="H774" s="63" t="e">
        <f t="shared" si="14"/>
        <v>#REF!</v>
      </c>
      <c r="I774" s="63" t="e">
        <f>I776+I780</f>
        <v>#REF!</v>
      </c>
      <c r="J774" s="63">
        <f>J776+J780</f>
        <v>0</v>
      </c>
    </row>
    <row r="775" spans="1:10" s="48" customFormat="1" ht="12.75" customHeight="1" hidden="1">
      <c r="A775" s="100"/>
      <c r="B775" s="18"/>
      <c r="C775" s="86"/>
      <c r="D775" s="86"/>
      <c r="E775" s="71" t="s">
        <v>843</v>
      </c>
      <c r="F775" s="73"/>
      <c r="G775" s="90"/>
      <c r="H775" s="63"/>
      <c r="I775" s="63"/>
      <c r="J775" s="63"/>
    </row>
    <row r="776" spans="1:10" ht="25.5" customHeight="1" hidden="1">
      <c r="A776" s="100">
        <v>2931</v>
      </c>
      <c r="B776" s="18" t="s">
        <v>313</v>
      </c>
      <c r="C776" s="86">
        <v>3</v>
      </c>
      <c r="D776" s="86">
        <v>1</v>
      </c>
      <c r="E776" s="71" t="s">
        <v>544</v>
      </c>
      <c r="F776" s="21" t="s">
        <v>1287</v>
      </c>
      <c r="G776" s="58"/>
      <c r="H776" s="63">
        <f t="shared" si="14"/>
        <v>0</v>
      </c>
      <c r="I776" s="63"/>
      <c r="J776" s="63"/>
    </row>
    <row r="777" spans="1:10" ht="23.25" customHeight="1" hidden="1">
      <c r="A777" s="100"/>
      <c r="B777" s="18"/>
      <c r="C777" s="86"/>
      <c r="D777" s="86"/>
      <c r="E777" s="71" t="s">
        <v>446</v>
      </c>
      <c r="F777" s="72"/>
      <c r="G777" s="89"/>
      <c r="H777" s="63">
        <f t="shared" si="14"/>
        <v>0</v>
      </c>
      <c r="I777" s="63"/>
      <c r="J777" s="63"/>
    </row>
    <row r="778" spans="1:10" ht="15" hidden="1">
      <c r="A778" s="100"/>
      <c r="B778" s="18"/>
      <c r="C778" s="86"/>
      <c r="D778" s="86"/>
      <c r="E778" s="71" t="s">
        <v>447</v>
      </c>
      <c r="F778" s="72"/>
      <c r="G778" s="89"/>
      <c r="H778" s="63">
        <f t="shared" si="14"/>
        <v>0</v>
      </c>
      <c r="I778" s="63"/>
      <c r="J778" s="63"/>
    </row>
    <row r="779" spans="1:10" ht="15" hidden="1">
      <c r="A779" s="100"/>
      <c r="B779" s="18"/>
      <c r="C779" s="86"/>
      <c r="D779" s="86"/>
      <c r="E779" s="71" t="s">
        <v>447</v>
      </c>
      <c r="F779" s="72"/>
      <c r="G779" s="89"/>
      <c r="H779" s="63">
        <f t="shared" si="14"/>
        <v>0</v>
      </c>
      <c r="I779" s="63"/>
      <c r="J779" s="63"/>
    </row>
    <row r="780" spans="1:10" ht="14.25" customHeight="1" hidden="1">
      <c r="A780" s="100">
        <v>2932</v>
      </c>
      <c r="B780" s="18" t="s">
        <v>313</v>
      </c>
      <c r="C780" s="86">
        <v>3</v>
      </c>
      <c r="D780" s="86">
        <v>2</v>
      </c>
      <c r="E780" s="71" t="s">
        <v>545</v>
      </c>
      <c r="F780" s="21"/>
      <c r="G780" s="58"/>
      <c r="H780" s="63" t="e">
        <f t="shared" si="14"/>
        <v>#REF!</v>
      </c>
      <c r="I780" s="63" t="e">
        <f>#REF!</f>
        <v>#REF!</v>
      </c>
      <c r="J780" s="63"/>
    </row>
    <row r="781" spans="1:10" ht="0.75" customHeight="1" hidden="1">
      <c r="A781" s="100"/>
      <c r="B781" s="18"/>
      <c r="C781" s="86"/>
      <c r="D781" s="86"/>
      <c r="E781" s="71" t="s">
        <v>446</v>
      </c>
      <c r="F781" s="72"/>
      <c r="G781" s="89"/>
      <c r="H781" s="63">
        <f t="shared" si="14"/>
        <v>0</v>
      </c>
      <c r="I781" s="63"/>
      <c r="J781" s="63"/>
    </row>
    <row r="782" spans="1:10" ht="12.75" customHeight="1" hidden="1">
      <c r="A782" s="100"/>
      <c r="B782" s="18"/>
      <c r="C782" s="86"/>
      <c r="D782" s="86"/>
      <c r="E782" s="24" t="s">
        <v>1339</v>
      </c>
      <c r="F782" s="76"/>
      <c r="G782" s="93">
        <v>472900</v>
      </c>
      <c r="H782" s="63" t="e">
        <f t="shared" si="14"/>
        <v>#REF!</v>
      </c>
      <c r="I782" s="63" t="e">
        <f>#REF!</f>
        <v>#REF!</v>
      </c>
      <c r="J782" s="63"/>
    </row>
    <row r="783" spans="1:10" ht="12" customHeight="1" hidden="1">
      <c r="A783" s="100"/>
      <c r="B783" s="18"/>
      <c r="C783" s="86"/>
      <c r="D783" s="86"/>
      <c r="E783" s="71" t="s">
        <v>447</v>
      </c>
      <c r="F783" s="72"/>
      <c r="G783" s="89"/>
      <c r="H783" s="63">
        <f t="shared" si="14"/>
        <v>0</v>
      </c>
      <c r="I783" s="63"/>
      <c r="J783" s="63"/>
    </row>
    <row r="784" spans="1:10" ht="0.75" customHeight="1" hidden="1">
      <c r="A784" s="100">
        <v>2940</v>
      </c>
      <c r="B784" s="18" t="s">
        <v>313</v>
      </c>
      <c r="C784" s="86">
        <v>4</v>
      </c>
      <c r="D784" s="86">
        <v>0</v>
      </c>
      <c r="E784" s="73" t="s">
        <v>1288</v>
      </c>
      <c r="F784" s="73" t="s">
        <v>745</v>
      </c>
      <c r="G784" s="90"/>
      <c r="H784" s="63" t="e">
        <f t="shared" si="14"/>
        <v>#REF!</v>
      </c>
      <c r="I784" s="63" t="e">
        <f>I786+I790</f>
        <v>#REF!</v>
      </c>
      <c r="J784" s="63">
        <f>J786+J790</f>
        <v>0</v>
      </c>
    </row>
    <row r="785" spans="1:10" s="48" customFormat="1" ht="12" customHeight="1" hidden="1">
      <c r="A785" s="100"/>
      <c r="B785" s="18"/>
      <c r="C785" s="86"/>
      <c r="D785" s="86"/>
      <c r="E785" s="71" t="s">
        <v>843</v>
      </c>
      <c r="F785" s="73"/>
      <c r="G785" s="90"/>
      <c r="H785" s="63"/>
      <c r="I785" s="63"/>
      <c r="J785" s="63"/>
    </row>
    <row r="786" spans="1:10" ht="12.75" customHeight="1" hidden="1">
      <c r="A786" s="100">
        <v>2941</v>
      </c>
      <c r="B786" s="18" t="s">
        <v>313</v>
      </c>
      <c r="C786" s="86">
        <v>4</v>
      </c>
      <c r="D786" s="86">
        <v>1</v>
      </c>
      <c r="E786" s="71" t="s">
        <v>546</v>
      </c>
      <c r="F786" s="21" t="s">
        <v>746</v>
      </c>
      <c r="G786" s="58"/>
      <c r="H786" s="63" t="e">
        <f t="shared" si="14"/>
        <v>#REF!</v>
      </c>
      <c r="I786" s="63" t="e">
        <f>#REF!</f>
        <v>#REF!</v>
      </c>
      <c r="J786" s="63"/>
    </row>
    <row r="787" spans="1:10" ht="0.75" customHeight="1" hidden="1">
      <c r="A787" s="100"/>
      <c r="B787" s="18"/>
      <c r="C787" s="86"/>
      <c r="D787" s="86"/>
      <c r="E787" s="71" t="s">
        <v>446</v>
      </c>
      <c r="F787" s="72"/>
      <c r="G787" s="89"/>
      <c r="H787" s="63">
        <f t="shared" si="14"/>
        <v>0</v>
      </c>
      <c r="I787" s="63"/>
      <c r="J787" s="63"/>
    </row>
    <row r="788" spans="1:10" ht="12.75" customHeight="1" hidden="1">
      <c r="A788" s="100"/>
      <c r="B788" s="18"/>
      <c r="C788" s="86"/>
      <c r="D788" s="86"/>
      <c r="E788" s="24" t="s">
        <v>1339</v>
      </c>
      <c r="F788" s="76"/>
      <c r="G788" s="93">
        <v>472900</v>
      </c>
      <c r="H788" s="63" t="e">
        <f t="shared" si="14"/>
        <v>#REF!</v>
      </c>
      <c r="I788" s="63" t="e">
        <f>#REF!</f>
        <v>#REF!</v>
      </c>
      <c r="J788" s="63"/>
    </row>
    <row r="789" spans="1:10" ht="0.75" customHeight="1" hidden="1">
      <c r="A789" s="100"/>
      <c r="B789" s="18"/>
      <c r="C789" s="86"/>
      <c r="D789" s="86"/>
      <c r="E789" s="71" t="s">
        <v>447</v>
      </c>
      <c r="F789" s="72"/>
      <c r="G789" s="89"/>
      <c r="H789" s="63">
        <f t="shared" si="14"/>
        <v>0</v>
      </c>
      <c r="I789" s="63"/>
      <c r="J789" s="63"/>
    </row>
    <row r="790" spans="1:10" ht="14.25" customHeight="1" hidden="1">
      <c r="A790" s="100">
        <v>2942</v>
      </c>
      <c r="B790" s="18" t="s">
        <v>313</v>
      </c>
      <c r="C790" s="86">
        <v>4</v>
      </c>
      <c r="D790" s="86">
        <v>2</v>
      </c>
      <c r="E790" s="71" t="s">
        <v>547</v>
      </c>
      <c r="F790" s="21" t="s">
        <v>747</v>
      </c>
      <c r="G790" s="58"/>
      <c r="H790" s="63">
        <f t="shared" si="14"/>
        <v>0</v>
      </c>
      <c r="I790" s="63"/>
      <c r="J790" s="63"/>
    </row>
    <row r="791" spans="1:10" ht="38.25" hidden="1">
      <c r="A791" s="100"/>
      <c r="B791" s="18"/>
      <c r="C791" s="86"/>
      <c r="D791" s="86"/>
      <c r="E791" s="71" t="s">
        <v>446</v>
      </c>
      <c r="F791" s="72"/>
      <c r="G791" s="89"/>
      <c r="H791" s="63">
        <f t="shared" si="14"/>
        <v>0</v>
      </c>
      <c r="I791" s="63"/>
      <c r="J791" s="63"/>
    </row>
    <row r="792" spans="1:10" ht="0.75" customHeight="1" hidden="1">
      <c r="A792" s="100"/>
      <c r="B792" s="18"/>
      <c r="C792" s="86"/>
      <c r="D792" s="86"/>
      <c r="E792" s="71" t="s">
        <v>447</v>
      </c>
      <c r="F792" s="72"/>
      <c r="G792" s="89"/>
      <c r="H792" s="63">
        <f aca="true" t="shared" si="15" ref="H792:H869">I792+J792</f>
        <v>0</v>
      </c>
      <c r="I792" s="63"/>
      <c r="J792" s="63"/>
    </row>
    <row r="793" spans="1:10" ht="15" hidden="1">
      <c r="A793" s="100"/>
      <c r="B793" s="18"/>
      <c r="C793" s="86"/>
      <c r="D793" s="86"/>
      <c r="E793" s="71" t="s">
        <v>447</v>
      </c>
      <c r="F793" s="72"/>
      <c r="G793" s="89"/>
      <c r="H793" s="63">
        <f t="shared" si="15"/>
        <v>0</v>
      </c>
      <c r="I793" s="63"/>
      <c r="J793" s="63"/>
    </row>
    <row r="794" spans="1:10" ht="14.25" customHeight="1" hidden="1">
      <c r="A794" s="100">
        <v>2950</v>
      </c>
      <c r="B794" s="18" t="s">
        <v>313</v>
      </c>
      <c r="C794" s="86">
        <v>5</v>
      </c>
      <c r="D794" s="86">
        <v>0</v>
      </c>
      <c r="E794" s="73" t="s">
        <v>748</v>
      </c>
      <c r="F794" s="73" t="s">
        <v>749</v>
      </c>
      <c r="G794" s="90"/>
      <c r="H794" s="63" t="e">
        <f t="shared" si="15"/>
        <v>#REF!</v>
      </c>
      <c r="I794" s="63" t="e">
        <f>I796+I813</f>
        <v>#REF!</v>
      </c>
      <c r="J794" s="63">
        <v>0</v>
      </c>
    </row>
    <row r="795" spans="1:10" s="48" customFormat="1" ht="10.5" customHeight="1" hidden="1">
      <c r="A795" s="100"/>
      <c r="B795" s="18"/>
      <c r="C795" s="86"/>
      <c r="D795" s="86"/>
      <c r="E795" s="71" t="s">
        <v>843</v>
      </c>
      <c r="F795" s="73"/>
      <c r="G795" s="90"/>
      <c r="H795" s="63">
        <f t="shared" si="15"/>
        <v>0</v>
      </c>
      <c r="I795" s="63"/>
      <c r="J795" s="63"/>
    </row>
    <row r="796" spans="1:10" ht="14.25" customHeight="1" hidden="1">
      <c r="A796" s="100">
        <v>2951</v>
      </c>
      <c r="B796" s="18" t="s">
        <v>313</v>
      </c>
      <c r="C796" s="86">
        <v>5</v>
      </c>
      <c r="D796" s="86">
        <v>1</v>
      </c>
      <c r="E796" s="71" t="s">
        <v>548</v>
      </c>
      <c r="F796" s="73"/>
      <c r="G796" s="90"/>
      <c r="H796" s="63" t="e">
        <f t="shared" si="15"/>
        <v>#REF!</v>
      </c>
      <c r="I796" s="63" t="e">
        <f>#REF!</f>
        <v>#REF!</v>
      </c>
      <c r="J796" s="63"/>
    </row>
    <row r="797" spans="1:10" ht="24.75" customHeight="1" hidden="1">
      <c r="A797" s="100"/>
      <c r="B797" s="18"/>
      <c r="C797" s="86"/>
      <c r="D797" s="86"/>
      <c r="E797" s="71" t="s">
        <v>446</v>
      </c>
      <c r="F797" s="72"/>
      <c r="G797" s="89"/>
      <c r="H797" s="63">
        <f t="shared" si="15"/>
        <v>0</v>
      </c>
      <c r="I797" s="63"/>
      <c r="J797" s="63"/>
    </row>
    <row r="798" spans="1:10" ht="16.5" customHeight="1" hidden="1">
      <c r="A798" s="100"/>
      <c r="B798" s="18"/>
      <c r="C798" s="86"/>
      <c r="D798" s="86"/>
      <c r="E798" s="20" t="s">
        <v>1282</v>
      </c>
      <c r="F798" s="30" t="s">
        <v>523</v>
      </c>
      <c r="G798" s="30" t="s">
        <v>301</v>
      </c>
      <c r="H798" s="63" t="e">
        <f aca="true" t="shared" si="16" ref="H798:H810">I798+J798</f>
        <v>#REF!</v>
      </c>
      <c r="I798" s="63" t="e">
        <f>#REF!</f>
        <v>#REF!</v>
      </c>
      <c r="J798" s="63"/>
    </row>
    <row r="799" spans="1:10" ht="16.5" customHeight="1" hidden="1">
      <c r="A799" s="100"/>
      <c r="B799" s="18"/>
      <c r="C799" s="86"/>
      <c r="D799" s="86"/>
      <c r="E799" s="20" t="s">
        <v>930</v>
      </c>
      <c r="F799" s="30" t="s">
        <v>768</v>
      </c>
      <c r="G799" s="30" t="s">
        <v>768</v>
      </c>
      <c r="H799" s="63" t="e">
        <f t="shared" si="16"/>
        <v>#REF!</v>
      </c>
      <c r="I799" s="63" t="e">
        <f>#REF!</f>
        <v>#REF!</v>
      </c>
      <c r="J799" s="63"/>
    </row>
    <row r="800" spans="1:10" ht="16.5" customHeight="1" hidden="1">
      <c r="A800" s="100"/>
      <c r="B800" s="18"/>
      <c r="C800" s="86"/>
      <c r="D800" s="86"/>
      <c r="E800" s="20" t="s">
        <v>398</v>
      </c>
      <c r="F800" s="30" t="s">
        <v>293</v>
      </c>
      <c r="G800" s="30" t="s">
        <v>293</v>
      </c>
      <c r="H800" s="63" t="e">
        <f t="shared" si="16"/>
        <v>#REF!</v>
      </c>
      <c r="I800" s="63" t="e">
        <f>#REF!</f>
        <v>#REF!</v>
      </c>
      <c r="J800" s="63"/>
    </row>
    <row r="801" spans="1:10" ht="16.5" customHeight="1" hidden="1">
      <c r="A801" s="100"/>
      <c r="B801" s="18"/>
      <c r="C801" s="86"/>
      <c r="D801" s="86"/>
      <c r="E801" s="20" t="s">
        <v>596</v>
      </c>
      <c r="F801" s="30" t="s">
        <v>294</v>
      </c>
      <c r="G801" s="30" t="s">
        <v>294</v>
      </c>
      <c r="H801" s="63" t="e">
        <f t="shared" si="16"/>
        <v>#REF!</v>
      </c>
      <c r="I801" s="63" t="e">
        <f>#REF!</f>
        <v>#REF!</v>
      </c>
      <c r="J801" s="63"/>
    </row>
    <row r="802" spans="1:10" ht="16.5" customHeight="1" hidden="1">
      <c r="A802" s="100"/>
      <c r="B802" s="18"/>
      <c r="C802" s="86"/>
      <c r="D802" s="86"/>
      <c r="E802" s="20" t="s">
        <v>597</v>
      </c>
      <c r="F802" s="30" t="s">
        <v>295</v>
      </c>
      <c r="G802" s="30" t="s">
        <v>295</v>
      </c>
      <c r="H802" s="63" t="e">
        <f t="shared" si="16"/>
        <v>#REF!</v>
      </c>
      <c r="I802" s="63" t="e">
        <f>#REF!</f>
        <v>#REF!</v>
      </c>
      <c r="J802" s="63"/>
    </row>
    <row r="803" spans="1:10" ht="16.5" customHeight="1" hidden="1">
      <c r="A803" s="100"/>
      <c r="B803" s="18"/>
      <c r="C803" s="86"/>
      <c r="D803" s="86"/>
      <c r="E803" s="20" t="s">
        <v>601</v>
      </c>
      <c r="F803" s="30" t="s">
        <v>300</v>
      </c>
      <c r="G803" s="30" t="s">
        <v>300</v>
      </c>
      <c r="H803" s="63" t="e">
        <f t="shared" si="16"/>
        <v>#REF!</v>
      </c>
      <c r="I803" s="63" t="e">
        <f>#REF!</f>
        <v>#REF!</v>
      </c>
      <c r="J803" s="63"/>
    </row>
    <row r="804" spans="1:10" ht="16.5" customHeight="1" hidden="1">
      <c r="A804" s="100"/>
      <c r="B804" s="18"/>
      <c r="C804" s="86"/>
      <c r="D804" s="86"/>
      <c r="E804" s="20" t="s">
        <v>1142</v>
      </c>
      <c r="F804" s="76"/>
      <c r="G804" s="93">
        <v>424100</v>
      </c>
      <c r="H804" s="63">
        <f>I804+J804</f>
        <v>0</v>
      </c>
      <c r="I804" s="63"/>
      <c r="J804" s="63"/>
    </row>
    <row r="805" spans="1:10" ht="16.5" customHeight="1" hidden="1">
      <c r="A805" s="100"/>
      <c r="B805" s="18"/>
      <c r="C805" s="86"/>
      <c r="D805" s="86"/>
      <c r="E805" s="20" t="s">
        <v>450</v>
      </c>
      <c r="F805" s="30" t="s">
        <v>700</v>
      </c>
      <c r="G805" s="30" t="s">
        <v>700</v>
      </c>
      <c r="H805" s="63" t="e">
        <f t="shared" si="16"/>
        <v>#REF!</v>
      </c>
      <c r="I805" s="63" t="e">
        <f>#REF!</f>
        <v>#REF!</v>
      </c>
      <c r="J805" s="63"/>
    </row>
    <row r="806" spans="1:10" ht="16.5" customHeight="1" hidden="1">
      <c r="A806" s="100"/>
      <c r="B806" s="18"/>
      <c r="C806" s="86"/>
      <c r="D806" s="86"/>
      <c r="E806" s="24" t="s">
        <v>1038</v>
      </c>
      <c r="F806" s="30" t="s">
        <v>707</v>
      </c>
      <c r="G806" s="30" t="s">
        <v>707</v>
      </c>
      <c r="H806" s="63" t="e">
        <f t="shared" si="16"/>
        <v>#REF!</v>
      </c>
      <c r="I806" s="63" t="e">
        <f>#REF!</f>
        <v>#REF!</v>
      </c>
      <c r="J806" s="63"/>
    </row>
    <row r="807" spans="1:10" ht="16.5" customHeight="1" hidden="1">
      <c r="A807" s="100"/>
      <c r="B807" s="18"/>
      <c r="C807" s="86"/>
      <c r="D807" s="86"/>
      <c r="E807" s="24" t="s">
        <v>1039</v>
      </c>
      <c r="F807" s="30" t="s">
        <v>708</v>
      </c>
      <c r="G807" s="30" t="s">
        <v>708</v>
      </c>
      <c r="H807" s="63" t="e">
        <f t="shared" si="16"/>
        <v>#REF!</v>
      </c>
      <c r="I807" s="63" t="e">
        <f>#REF!</f>
        <v>#REF!</v>
      </c>
      <c r="J807" s="63"/>
    </row>
    <row r="808" spans="1:10" ht="16.5" customHeight="1" hidden="1">
      <c r="A808" s="100"/>
      <c r="B808" s="18"/>
      <c r="C808" s="86"/>
      <c r="D808" s="86"/>
      <c r="E808" s="24" t="s">
        <v>394</v>
      </c>
      <c r="F808" s="34" t="s">
        <v>1256</v>
      </c>
      <c r="G808" s="30" t="s">
        <v>1256</v>
      </c>
      <c r="H808" s="63" t="e">
        <f t="shared" si="16"/>
        <v>#REF!</v>
      </c>
      <c r="I808" s="63" t="e">
        <f>#REF!</f>
        <v>#REF!</v>
      </c>
      <c r="J808" s="63"/>
    </row>
    <row r="809" spans="1:10" ht="15.75" customHeight="1" hidden="1">
      <c r="A809" s="100"/>
      <c r="B809" s="18"/>
      <c r="C809" s="86"/>
      <c r="D809" s="86"/>
      <c r="E809" s="24" t="s">
        <v>395</v>
      </c>
      <c r="F809" s="34" t="s">
        <v>1257</v>
      </c>
      <c r="G809" s="30" t="s">
        <v>1257</v>
      </c>
      <c r="H809" s="63" t="e">
        <f t="shared" si="16"/>
        <v>#REF!</v>
      </c>
      <c r="I809" s="63" t="e">
        <f>#REF!</f>
        <v>#REF!</v>
      </c>
      <c r="J809" s="63"/>
    </row>
    <row r="810" spans="1:10" ht="16.5" customHeight="1" hidden="1">
      <c r="A810" s="100"/>
      <c r="B810" s="18"/>
      <c r="C810" s="86"/>
      <c r="D810" s="86"/>
      <c r="E810" s="24" t="s">
        <v>396</v>
      </c>
      <c r="F810" s="34" t="s">
        <v>1258</v>
      </c>
      <c r="G810" s="30" t="s">
        <v>1258</v>
      </c>
      <c r="H810" s="63">
        <f t="shared" si="16"/>
        <v>0</v>
      </c>
      <c r="I810" s="63"/>
      <c r="J810" s="63"/>
    </row>
    <row r="811" spans="1:10" ht="15.75" customHeight="1" hidden="1">
      <c r="A811" s="100"/>
      <c r="B811" s="18"/>
      <c r="C811" s="86"/>
      <c r="D811" s="86"/>
      <c r="E811" s="24" t="s">
        <v>1259</v>
      </c>
      <c r="F811" s="34" t="s">
        <v>1260</v>
      </c>
      <c r="G811" s="30" t="s">
        <v>1260</v>
      </c>
      <c r="H811" s="63" t="e">
        <f t="shared" si="15"/>
        <v>#REF!</v>
      </c>
      <c r="I811" s="63" t="e">
        <f>#REF!</f>
        <v>#REF!</v>
      </c>
      <c r="J811" s="63"/>
    </row>
    <row r="812" spans="1:10" ht="26.25" customHeight="1" hidden="1">
      <c r="A812" s="100"/>
      <c r="B812" s="18"/>
      <c r="C812" s="86"/>
      <c r="D812" s="86"/>
      <c r="E812" s="20" t="s">
        <v>1337</v>
      </c>
      <c r="F812" s="72"/>
      <c r="G812" s="30" t="s">
        <v>1117</v>
      </c>
      <c r="H812" s="63" t="e">
        <f t="shared" si="15"/>
        <v>#REF!</v>
      </c>
      <c r="I812" s="63" t="e">
        <f>#REF!</f>
        <v>#REF!</v>
      </c>
      <c r="J812" s="63"/>
    </row>
    <row r="813" spans="1:10" ht="15" customHeight="1" hidden="1">
      <c r="A813" s="100">
        <v>2952</v>
      </c>
      <c r="B813" s="18" t="s">
        <v>313</v>
      </c>
      <c r="C813" s="86">
        <v>5</v>
      </c>
      <c r="D813" s="86">
        <v>2</v>
      </c>
      <c r="E813" s="71" t="s">
        <v>549</v>
      </c>
      <c r="F813" s="21" t="s">
        <v>750</v>
      </c>
      <c r="G813" s="58"/>
      <c r="H813" s="63">
        <f t="shared" si="15"/>
        <v>0</v>
      </c>
      <c r="I813" s="63"/>
      <c r="J813" s="63"/>
    </row>
    <row r="814" spans="1:10" ht="0.75" customHeight="1" hidden="1">
      <c r="A814" s="100"/>
      <c r="B814" s="18"/>
      <c r="C814" s="86"/>
      <c r="D814" s="86"/>
      <c r="E814" s="71" t="s">
        <v>446</v>
      </c>
      <c r="F814" s="72"/>
      <c r="G814" s="89"/>
      <c r="H814" s="63">
        <f t="shared" si="15"/>
        <v>0</v>
      </c>
      <c r="I814" s="63"/>
      <c r="J814" s="63"/>
    </row>
    <row r="815" spans="1:10" ht="0.75" customHeight="1" hidden="1">
      <c r="A815" s="100"/>
      <c r="B815" s="18"/>
      <c r="C815" s="86"/>
      <c r="D815" s="86"/>
      <c r="E815" s="71" t="s">
        <v>447</v>
      </c>
      <c r="F815" s="72"/>
      <c r="G815" s="89"/>
      <c r="H815" s="63">
        <f t="shared" si="15"/>
        <v>0</v>
      </c>
      <c r="I815" s="63"/>
      <c r="J815" s="63"/>
    </row>
    <row r="816" spans="1:10" ht="15" hidden="1">
      <c r="A816" s="100"/>
      <c r="B816" s="18"/>
      <c r="C816" s="86"/>
      <c r="D816" s="86"/>
      <c r="E816" s="71" t="s">
        <v>447</v>
      </c>
      <c r="F816" s="72"/>
      <c r="G816" s="89"/>
      <c r="H816" s="63">
        <f t="shared" si="15"/>
        <v>0</v>
      </c>
      <c r="I816" s="63"/>
      <c r="J816" s="63"/>
    </row>
    <row r="817" spans="1:10" ht="18" customHeight="1" hidden="1">
      <c r="A817" s="100">
        <v>2960</v>
      </c>
      <c r="B817" s="18" t="s">
        <v>313</v>
      </c>
      <c r="C817" s="86">
        <v>6</v>
      </c>
      <c r="D817" s="86">
        <v>0</v>
      </c>
      <c r="E817" s="73" t="s">
        <v>751</v>
      </c>
      <c r="F817" s="73" t="s">
        <v>752</v>
      </c>
      <c r="G817" s="90"/>
      <c r="H817" s="63" t="e">
        <f t="shared" si="15"/>
        <v>#REF!</v>
      </c>
      <c r="I817" s="63" t="e">
        <f>I819</f>
        <v>#REF!</v>
      </c>
      <c r="J817" s="63">
        <f>J819</f>
        <v>0</v>
      </c>
    </row>
    <row r="818" spans="1:10" s="48" customFormat="1" ht="1.5" customHeight="1" hidden="1">
      <c r="A818" s="100"/>
      <c r="B818" s="18"/>
      <c r="C818" s="86"/>
      <c r="D818" s="86"/>
      <c r="E818" s="71" t="s">
        <v>843</v>
      </c>
      <c r="F818" s="73"/>
      <c r="G818" s="90"/>
      <c r="H818" s="63">
        <f t="shared" si="15"/>
        <v>0</v>
      </c>
      <c r="I818" s="63"/>
      <c r="J818" s="63"/>
    </row>
    <row r="819" spans="1:10" ht="15" customHeight="1" hidden="1">
      <c r="A819" s="100">
        <v>2961</v>
      </c>
      <c r="B819" s="18" t="s">
        <v>313</v>
      </c>
      <c r="C819" s="86">
        <v>6</v>
      </c>
      <c r="D819" s="86">
        <v>1</v>
      </c>
      <c r="E819" s="71" t="s">
        <v>751</v>
      </c>
      <c r="F819" s="21" t="s">
        <v>753</v>
      </c>
      <c r="G819" s="58"/>
      <c r="H819" s="63" t="e">
        <f t="shared" si="15"/>
        <v>#REF!</v>
      </c>
      <c r="I819" s="63" t="e">
        <f>#REF!</f>
        <v>#REF!</v>
      </c>
      <c r="J819" s="63"/>
    </row>
    <row r="820" spans="1:10" ht="0.75" customHeight="1" hidden="1">
      <c r="A820" s="100"/>
      <c r="B820" s="18"/>
      <c r="C820" s="86"/>
      <c r="D820" s="86"/>
      <c r="E820" s="71" t="s">
        <v>446</v>
      </c>
      <c r="F820" s="72"/>
      <c r="G820" s="89"/>
      <c r="H820" s="63">
        <f t="shared" si="15"/>
        <v>0</v>
      </c>
      <c r="I820" s="63"/>
      <c r="J820" s="63"/>
    </row>
    <row r="821" spans="1:10" ht="15" hidden="1">
      <c r="A821" s="100"/>
      <c r="B821" s="18"/>
      <c r="C821" s="86"/>
      <c r="D821" s="86"/>
      <c r="E821" s="71" t="s">
        <v>447</v>
      </c>
      <c r="F821" s="72"/>
      <c r="G821" s="89"/>
      <c r="H821" s="63">
        <f t="shared" si="15"/>
        <v>0</v>
      </c>
      <c r="I821" s="63"/>
      <c r="J821" s="63"/>
    </row>
    <row r="822" spans="1:10" ht="19.5" customHeight="1" hidden="1">
      <c r="A822" s="100"/>
      <c r="B822" s="18"/>
      <c r="C822" s="86"/>
      <c r="D822" s="86"/>
      <c r="E822" s="22" t="s">
        <v>775</v>
      </c>
      <c r="F822" s="17">
        <v>471200</v>
      </c>
      <c r="G822" s="89">
        <v>471200</v>
      </c>
      <c r="H822" s="63" t="e">
        <f t="shared" si="15"/>
        <v>#REF!</v>
      </c>
      <c r="I822" s="63" t="e">
        <f>#REF!</f>
        <v>#REF!</v>
      </c>
      <c r="J822" s="63"/>
    </row>
    <row r="823" spans="1:10" ht="25.5" hidden="1">
      <c r="A823" s="100">
        <v>2970</v>
      </c>
      <c r="B823" s="18" t="s">
        <v>313</v>
      </c>
      <c r="C823" s="86">
        <v>7</v>
      </c>
      <c r="D823" s="86">
        <v>0</v>
      </c>
      <c r="E823" s="73" t="s">
        <v>754</v>
      </c>
      <c r="F823" s="73" t="s">
        <v>755</v>
      </c>
      <c r="G823" s="90"/>
      <c r="H823" s="63">
        <f t="shared" si="15"/>
        <v>0</v>
      </c>
      <c r="I823" s="63">
        <f>I825</f>
        <v>0</v>
      </c>
      <c r="J823" s="63">
        <f>J825</f>
        <v>0</v>
      </c>
    </row>
    <row r="824" spans="1:10" s="48" customFormat="1" ht="10.5" customHeight="1" hidden="1">
      <c r="A824" s="100"/>
      <c r="B824" s="18"/>
      <c r="C824" s="86"/>
      <c r="D824" s="86"/>
      <c r="E824" s="71" t="s">
        <v>843</v>
      </c>
      <c r="F824" s="73"/>
      <c r="G824" s="90"/>
      <c r="H824" s="63">
        <f t="shared" si="15"/>
        <v>0</v>
      </c>
      <c r="I824" s="63"/>
      <c r="J824" s="63"/>
    </row>
    <row r="825" spans="1:10" ht="26.25" customHeight="1" hidden="1">
      <c r="A825" s="100">
        <v>2971</v>
      </c>
      <c r="B825" s="18" t="s">
        <v>313</v>
      </c>
      <c r="C825" s="86">
        <v>7</v>
      </c>
      <c r="D825" s="86">
        <v>1</v>
      </c>
      <c r="E825" s="71" t="s">
        <v>754</v>
      </c>
      <c r="F825" s="21" t="s">
        <v>755</v>
      </c>
      <c r="G825" s="58"/>
      <c r="H825" s="63">
        <f t="shared" si="15"/>
        <v>0</v>
      </c>
      <c r="I825" s="63"/>
      <c r="J825" s="63"/>
    </row>
    <row r="826" spans="1:10" ht="38.25" hidden="1">
      <c r="A826" s="100"/>
      <c r="B826" s="18"/>
      <c r="C826" s="86"/>
      <c r="D826" s="86"/>
      <c r="E826" s="71" t="s">
        <v>446</v>
      </c>
      <c r="F826" s="72"/>
      <c r="G826" s="89"/>
      <c r="H826" s="63">
        <f t="shared" si="15"/>
        <v>0</v>
      </c>
      <c r="I826" s="63"/>
      <c r="J826" s="63"/>
    </row>
    <row r="827" spans="1:10" ht="1.5" customHeight="1" hidden="1">
      <c r="A827" s="100"/>
      <c r="B827" s="18"/>
      <c r="C827" s="86"/>
      <c r="D827" s="86"/>
      <c r="E827" s="71" t="s">
        <v>447</v>
      </c>
      <c r="F827" s="72"/>
      <c r="G827" s="89"/>
      <c r="H827" s="63">
        <f t="shared" si="15"/>
        <v>0</v>
      </c>
      <c r="I827" s="63"/>
      <c r="J827" s="63"/>
    </row>
    <row r="828" spans="1:10" ht="15" hidden="1">
      <c r="A828" s="100"/>
      <c r="B828" s="18"/>
      <c r="C828" s="86"/>
      <c r="D828" s="86"/>
      <c r="E828" s="71" t="s">
        <v>447</v>
      </c>
      <c r="F828" s="72"/>
      <c r="G828" s="89"/>
      <c r="H828" s="63">
        <f t="shared" si="15"/>
        <v>0</v>
      </c>
      <c r="I828" s="63"/>
      <c r="J828" s="63"/>
    </row>
    <row r="829" spans="1:10" ht="13.5" customHeight="1" hidden="1">
      <c r="A829" s="100">
        <v>2980</v>
      </c>
      <c r="B829" s="18" t="s">
        <v>313</v>
      </c>
      <c r="C829" s="86">
        <v>8</v>
      </c>
      <c r="D829" s="86">
        <v>0</v>
      </c>
      <c r="E829" s="73" t="s">
        <v>756</v>
      </c>
      <c r="F829" s="73" t="s">
        <v>831</v>
      </c>
      <c r="G829" s="90"/>
      <c r="H829" s="63" t="e">
        <f t="shared" si="15"/>
        <v>#REF!</v>
      </c>
      <c r="I829" s="63">
        <f>I831</f>
        <v>0</v>
      </c>
      <c r="J829" s="63" t="e">
        <f>J831</f>
        <v>#REF!</v>
      </c>
    </row>
    <row r="830" spans="1:10" s="48" customFormat="1" ht="14.25" customHeight="1" hidden="1">
      <c r="A830" s="100"/>
      <c r="B830" s="18"/>
      <c r="C830" s="86"/>
      <c r="D830" s="86"/>
      <c r="E830" s="71" t="s">
        <v>843</v>
      </c>
      <c r="F830" s="73"/>
      <c r="G830" s="90"/>
      <c r="H830" s="63"/>
      <c r="I830" s="63"/>
      <c r="J830" s="63"/>
    </row>
    <row r="831" spans="1:10" ht="14.25" customHeight="1" hidden="1">
      <c r="A831" s="100">
        <v>2981</v>
      </c>
      <c r="B831" s="18" t="s">
        <v>313</v>
      </c>
      <c r="C831" s="86">
        <v>8</v>
      </c>
      <c r="D831" s="86">
        <v>1</v>
      </c>
      <c r="E831" s="71" t="s">
        <v>756</v>
      </c>
      <c r="F831" s="21" t="s">
        <v>832</v>
      </c>
      <c r="G831" s="58"/>
      <c r="H831" s="63" t="e">
        <f t="shared" si="15"/>
        <v>#REF!</v>
      </c>
      <c r="I831" s="63"/>
      <c r="J831" s="63" t="e">
        <f>J834</f>
        <v>#REF!</v>
      </c>
    </row>
    <row r="832" spans="1:10" ht="38.25" hidden="1">
      <c r="A832" s="100"/>
      <c r="B832" s="18"/>
      <c r="C832" s="86"/>
      <c r="D832" s="86"/>
      <c r="E832" s="71" t="s">
        <v>446</v>
      </c>
      <c r="F832" s="72"/>
      <c r="G832" s="89"/>
      <c r="H832" s="63">
        <f t="shared" si="15"/>
        <v>0</v>
      </c>
      <c r="I832" s="63"/>
      <c r="J832" s="63"/>
    </row>
    <row r="833" spans="1:10" ht="1.5" customHeight="1" hidden="1">
      <c r="A833" s="100"/>
      <c r="B833" s="18"/>
      <c r="C833" s="86"/>
      <c r="D833" s="86"/>
      <c r="E833" s="71" t="s">
        <v>447</v>
      </c>
      <c r="F833" s="72"/>
      <c r="G833" s="89"/>
      <c r="H833" s="63">
        <f t="shared" si="15"/>
        <v>0</v>
      </c>
      <c r="I833" s="63"/>
      <c r="J833" s="63"/>
    </row>
    <row r="834" spans="1:10" ht="14.25" customHeight="1" hidden="1">
      <c r="A834" s="100"/>
      <c r="B834" s="18"/>
      <c r="C834" s="86"/>
      <c r="D834" s="86"/>
      <c r="E834" s="28" t="s">
        <v>395</v>
      </c>
      <c r="F834" s="93"/>
      <c r="G834" s="30" t="s">
        <v>1257</v>
      </c>
      <c r="H834" s="63" t="e">
        <f t="shared" si="15"/>
        <v>#REF!</v>
      </c>
      <c r="I834" s="63"/>
      <c r="J834" s="63" t="e">
        <f>#REF!</f>
        <v>#REF!</v>
      </c>
    </row>
    <row r="835" spans="1:10" s="14" customFormat="1" ht="39.75" customHeight="1">
      <c r="A835" s="51">
        <v>3000</v>
      </c>
      <c r="B835" s="18" t="s">
        <v>551</v>
      </c>
      <c r="C835" s="86">
        <v>0</v>
      </c>
      <c r="D835" s="86">
        <v>0</v>
      </c>
      <c r="E835" s="62" t="s">
        <v>1051</v>
      </c>
      <c r="F835" s="17" t="s">
        <v>833</v>
      </c>
      <c r="G835" s="17"/>
      <c r="H835" s="63" t="e">
        <f t="shared" si="15"/>
        <v>#REF!</v>
      </c>
      <c r="I835" s="63" t="e">
        <f>I837+I847+I853+I857+I863+I869+I875+I883+I887</f>
        <v>#REF!</v>
      </c>
      <c r="J835" s="63">
        <f>J837+J847+J853+J857+J863+J869+J875+J883+J887</f>
        <v>0</v>
      </c>
    </row>
    <row r="836" spans="1:10" ht="11.25" customHeight="1" hidden="1">
      <c r="A836" s="100"/>
      <c r="B836" s="18"/>
      <c r="C836" s="86"/>
      <c r="D836" s="86"/>
      <c r="E836" s="71" t="s">
        <v>842</v>
      </c>
      <c r="F836" s="72"/>
      <c r="G836" s="89"/>
      <c r="H836" s="63">
        <f t="shared" si="15"/>
        <v>0</v>
      </c>
      <c r="I836" s="63"/>
      <c r="J836" s="63"/>
    </row>
    <row r="837" spans="1:10" ht="14.25" customHeight="1" hidden="1">
      <c r="A837" s="100">
        <v>3010</v>
      </c>
      <c r="B837" s="18" t="s">
        <v>551</v>
      </c>
      <c r="C837" s="86">
        <v>1</v>
      </c>
      <c r="D837" s="86">
        <v>0</v>
      </c>
      <c r="E837" s="73" t="s">
        <v>550</v>
      </c>
      <c r="F837" s="73" t="s">
        <v>834</v>
      </c>
      <c r="G837" s="90"/>
      <c r="H837" s="63">
        <f t="shared" si="15"/>
        <v>0</v>
      </c>
      <c r="I837" s="63">
        <f>I839+I843</f>
        <v>0</v>
      </c>
      <c r="J837" s="63">
        <f>J839+J843</f>
        <v>0</v>
      </c>
    </row>
    <row r="838" spans="1:10" s="48" customFormat="1" ht="10.5" customHeight="1" hidden="1">
      <c r="A838" s="100"/>
      <c r="B838" s="18"/>
      <c r="C838" s="86"/>
      <c r="D838" s="86"/>
      <c r="E838" s="71" t="s">
        <v>843</v>
      </c>
      <c r="F838" s="73"/>
      <c r="G838" s="90"/>
      <c r="H838" s="63">
        <f t="shared" si="15"/>
        <v>0</v>
      </c>
      <c r="I838" s="63"/>
      <c r="J838" s="63"/>
    </row>
    <row r="839" spans="1:10" ht="13.5" customHeight="1" hidden="1">
      <c r="A839" s="100">
        <v>3011</v>
      </c>
      <c r="B839" s="18" t="s">
        <v>551</v>
      </c>
      <c r="C839" s="86">
        <v>1</v>
      </c>
      <c r="D839" s="86">
        <v>1</v>
      </c>
      <c r="E839" s="71" t="s">
        <v>835</v>
      </c>
      <c r="F839" s="21" t="s">
        <v>836</v>
      </c>
      <c r="G839" s="58"/>
      <c r="H839" s="63">
        <f t="shared" si="15"/>
        <v>0</v>
      </c>
      <c r="I839" s="63"/>
      <c r="J839" s="63"/>
    </row>
    <row r="840" spans="1:10" ht="0.75" customHeight="1" hidden="1">
      <c r="A840" s="100"/>
      <c r="B840" s="18"/>
      <c r="C840" s="86"/>
      <c r="D840" s="86"/>
      <c r="E840" s="71" t="s">
        <v>446</v>
      </c>
      <c r="F840" s="72"/>
      <c r="G840" s="89"/>
      <c r="H840" s="63">
        <f t="shared" si="15"/>
        <v>0</v>
      </c>
      <c r="I840" s="63"/>
      <c r="J840" s="63"/>
    </row>
    <row r="841" spans="1:10" ht="15" hidden="1">
      <c r="A841" s="100"/>
      <c r="B841" s="18"/>
      <c r="C841" s="86"/>
      <c r="D841" s="86"/>
      <c r="E841" s="71" t="s">
        <v>447</v>
      </c>
      <c r="F841" s="72"/>
      <c r="G841" s="89"/>
      <c r="H841" s="63">
        <f t="shared" si="15"/>
        <v>0</v>
      </c>
      <c r="I841" s="63"/>
      <c r="J841" s="63"/>
    </row>
    <row r="842" spans="1:10" ht="15" hidden="1">
      <c r="A842" s="100"/>
      <c r="B842" s="18"/>
      <c r="C842" s="86"/>
      <c r="D842" s="86"/>
      <c r="E842" s="71" t="s">
        <v>447</v>
      </c>
      <c r="F842" s="72"/>
      <c r="G842" s="89"/>
      <c r="H842" s="63">
        <f t="shared" si="15"/>
        <v>0</v>
      </c>
      <c r="I842" s="63"/>
      <c r="J842" s="63"/>
    </row>
    <row r="843" spans="1:10" ht="15" hidden="1">
      <c r="A843" s="100">
        <v>3012</v>
      </c>
      <c r="B843" s="18" t="s">
        <v>551</v>
      </c>
      <c r="C843" s="86">
        <v>1</v>
      </c>
      <c r="D843" s="86">
        <v>2</v>
      </c>
      <c r="E843" s="71" t="s">
        <v>837</v>
      </c>
      <c r="F843" s="21" t="s">
        <v>838</v>
      </c>
      <c r="G843" s="58"/>
      <c r="H843" s="63">
        <f t="shared" si="15"/>
        <v>0</v>
      </c>
      <c r="I843" s="63"/>
      <c r="J843" s="63"/>
    </row>
    <row r="844" spans="1:10" ht="38.25" hidden="1">
      <c r="A844" s="100"/>
      <c r="B844" s="18"/>
      <c r="C844" s="86"/>
      <c r="D844" s="86"/>
      <c r="E844" s="71" t="s">
        <v>446</v>
      </c>
      <c r="F844" s="72"/>
      <c r="G844" s="89"/>
      <c r="H844" s="63">
        <f t="shared" si="15"/>
        <v>0</v>
      </c>
      <c r="I844" s="63"/>
      <c r="J844" s="63"/>
    </row>
    <row r="845" spans="1:10" ht="0.75" customHeight="1" hidden="1">
      <c r="A845" s="100"/>
      <c r="B845" s="18"/>
      <c r="C845" s="86"/>
      <c r="D845" s="86"/>
      <c r="E845" s="71" t="s">
        <v>447</v>
      </c>
      <c r="F845" s="72"/>
      <c r="G845" s="89"/>
      <c r="H845" s="63">
        <f t="shared" si="15"/>
        <v>0</v>
      </c>
      <c r="I845" s="63"/>
      <c r="J845" s="63"/>
    </row>
    <row r="846" spans="1:10" ht="15" hidden="1">
      <c r="A846" s="100"/>
      <c r="B846" s="18"/>
      <c r="C846" s="86"/>
      <c r="D846" s="86"/>
      <c r="E846" s="71" t="s">
        <v>447</v>
      </c>
      <c r="F846" s="72"/>
      <c r="G846" s="89"/>
      <c r="H846" s="63">
        <f t="shared" si="15"/>
        <v>0</v>
      </c>
      <c r="I846" s="63"/>
      <c r="J846" s="63"/>
    </row>
    <row r="847" spans="1:10" ht="15" hidden="1">
      <c r="A847" s="100">
        <v>3020</v>
      </c>
      <c r="B847" s="18" t="s">
        <v>551</v>
      </c>
      <c r="C847" s="86">
        <v>2</v>
      </c>
      <c r="D847" s="86">
        <v>0</v>
      </c>
      <c r="E847" s="73" t="s">
        <v>839</v>
      </c>
      <c r="F847" s="73" t="s">
        <v>840</v>
      </c>
      <c r="G847" s="90"/>
      <c r="H847" s="63">
        <f t="shared" si="15"/>
        <v>0</v>
      </c>
      <c r="I847" s="63">
        <f>I849</f>
        <v>0</v>
      </c>
      <c r="J847" s="63">
        <f>J849</f>
        <v>0</v>
      </c>
    </row>
    <row r="848" spans="1:10" s="48" customFormat="1" ht="10.5" customHeight="1" hidden="1">
      <c r="A848" s="100"/>
      <c r="B848" s="18"/>
      <c r="C848" s="86"/>
      <c r="D848" s="86"/>
      <c r="E848" s="71" t="s">
        <v>843</v>
      </c>
      <c r="F848" s="73"/>
      <c r="G848" s="90"/>
      <c r="H848" s="63">
        <f t="shared" si="15"/>
        <v>0</v>
      </c>
      <c r="I848" s="63"/>
      <c r="J848" s="63"/>
    </row>
    <row r="849" spans="1:10" ht="14.25" customHeight="1" hidden="1">
      <c r="A849" s="100">
        <v>3021</v>
      </c>
      <c r="B849" s="18" t="s">
        <v>551</v>
      </c>
      <c r="C849" s="86">
        <v>2</v>
      </c>
      <c r="D849" s="86">
        <v>1</v>
      </c>
      <c r="E849" s="71" t="s">
        <v>839</v>
      </c>
      <c r="F849" s="21" t="s">
        <v>841</v>
      </c>
      <c r="G849" s="58"/>
      <c r="H849" s="63">
        <f t="shared" si="15"/>
        <v>0</v>
      </c>
      <c r="I849" s="63"/>
      <c r="J849" s="63"/>
    </row>
    <row r="850" spans="1:10" ht="0.75" customHeight="1" hidden="1">
      <c r="A850" s="100"/>
      <c r="B850" s="18"/>
      <c r="C850" s="86"/>
      <c r="D850" s="86"/>
      <c r="E850" s="71" t="s">
        <v>446</v>
      </c>
      <c r="F850" s="72"/>
      <c r="G850" s="89"/>
      <c r="H850" s="63">
        <f t="shared" si="15"/>
        <v>0</v>
      </c>
      <c r="I850" s="63"/>
      <c r="J850" s="63"/>
    </row>
    <row r="851" spans="1:10" ht="1.5" customHeight="1" hidden="1">
      <c r="A851" s="100"/>
      <c r="B851" s="18"/>
      <c r="C851" s="86"/>
      <c r="D851" s="86"/>
      <c r="E851" s="71" t="s">
        <v>447</v>
      </c>
      <c r="F851" s="72"/>
      <c r="G851" s="89"/>
      <c r="H851" s="63">
        <f t="shared" si="15"/>
        <v>0</v>
      </c>
      <c r="I851" s="63"/>
      <c r="J851" s="63"/>
    </row>
    <row r="852" spans="1:10" ht="15" hidden="1">
      <c r="A852" s="100"/>
      <c r="B852" s="18"/>
      <c r="C852" s="86"/>
      <c r="D852" s="86"/>
      <c r="E852" s="71" t="s">
        <v>447</v>
      </c>
      <c r="F852" s="72"/>
      <c r="G852" s="89"/>
      <c r="H852" s="63">
        <f t="shared" si="15"/>
        <v>0</v>
      </c>
      <c r="I852" s="63"/>
      <c r="J852" s="63"/>
    </row>
    <row r="853" spans="1:10" ht="13.5" customHeight="1">
      <c r="A853" s="100">
        <v>3030</v>
      </c>
      <c r="B853" s="18" t="s">
        <v>551</v>
      </c>
      <c r="C853" s="86">
        <v>3</v>
      </c>
      <c r="D853" s="86">
        <v>0</v>
      </c>
      <c r="E853" s="73" t="s">
        <v>534</v>
      </c>
      <c r="F853" s="73" t="s">
        <v>535</v>
      </c>
      <c r="G853" s="90"/>
      <c r="H853" s="63" t="e">
        <f t="shared" si="15"/>
        <v>#REF!</v>
      </c>
      <c r="I853" s="63" t="e">
        <f>I855</f>
        <v>#REF!</v>
      </c>
      <c r="J853" s="63">
        <f>J855</f>
        <v>0</v>
      </c>
    </row>
    <row r="854" spans="1:10" s="48" customFormat="1" ht="13.5" customHeight="1">
      <c r="A854" s="100"/>
      <c r="B854" s="18"/>
      <c r="C854" s="86"/>
      <c r="D854" s="86"/>
      <c r="E854" s="71" t="s">
        <v>843</v>
      </c>
      <c r="F854" s="73"/>
      <c r="G854" s="90"/>
      <c r="H854" s="63"/>
      <c r="I854" s="63"/>
      <c r="J854" s="63"/>
    </row>
    <row r="855" spans="1:10" s="48" customFormat="1" ht="12" customHeight="1">
      <c r="A855" s="100">
        <v>3031</v>
      </c>
      <c r="B855" s="18" t="s">
        <v>551</v>
      </c>
      <c r="C855" s="86">
        <v>3</v>
      </c>
      <c r="D855" s="86">
        <v>1</v>
      </c>
      <c r="E855" s="71" t="s">
        <v>534</v>
      </c>
      <c r="F855" s="73"/>
      <c r="G855" s="90"/>
      <c r="H855" s="63" t="e">
        <f t="shared" si="15"/>
        <v>#REF!</v>
      </c>
      <c r="I855" s="63" t="e">
        <f>#REF!</f>
        <v>#REF!</v>
      </c>
      <c r="J855" s="63"/>
    </row>
    <row r="856" spans="1:10" s="48" customFormat="1" ht="14.25" customHeight="1">
      <c r="A856" s="100"/>
      <c r="B856" s="18"/>
      <c r="C856" s="86"/>
      <c r="D856" s="86"/>
      <c r="E856" s="24" t="s">
        <v>1336</v>
      </c>
      <c r="F856" s="76"/>
      <c r="G856" s="30" t="s">
        <v>1116</v>
      </c>
      <c r="H856" s="63" t="e">
        <f t="shared" si="15"/>
        <v>#REF!</v>
      </c>
      <c r="I856" s="63" t="e">
        <f>#REF!</f>
        <v>#REF!</v>
      </c>
      <c r="J856" s="63"/>
    </row>
    <row r="857" spans="1:10" ht="15" customHeight="1" hidden="1">
      <c r="A857" s="100">
        <v>3040</v>
      </c>
      <c r="B857" s="18" t="s">
        <v>551</v>
      </c>
      <c r="C857" s="86">
        <v>4</v>
      </c>
      <c r="D857" s="86">
        <v>0</v>
      </c>
      <c r="E857" s="73" t="s">
        <v>536</v>
      </c>
      <c r="F857" s="73" t="s">
        <v>537</v>
      </c>
      <c r="G857" s="90"/>
      <c r="H857" s="63" t="e">
        <f t="shared" si="15"/>
        <v>#REF!</v>
      </c>
      <c r="I857" s="63" t="e">
        <f>I859</f>
        <v>#REF!</v>
      </c>
      <c r="J857" s="63">
        <f>J859</f>
        <v>0</v>
      </c>
    </row>
    <row r="858" spans="1:10" s="48" customFormat="1" ht="13.5" customHeight="1" hidden="1">
      <c r="A858" s="100"/>
      <c r="B858" s="18"/>
      <c r="C858" s="86"/>
      <c r="D858" s="86"/>
      <c r="E858" s="71" t="s">
        <v>843</v>
      </c>
      <c r="F858" s="73"/>
      <c r="G858" s="90"/>
      <c r="H858" s="63"/>
      <c r="I858" s="63"/>
      <c r="J858" s="63"/>
    </row>
    <row r="859" spans="1:10" ht="15" hidden="1">
      <c r="A859" s="100">
        <v>3041</v>
      </c>
      <c r="B859" s="18" t="s">
        <v>551</v>
      </c>
      <c r="C859" s="86">
        <v>4</v>
      </c>
      <c r="D859" s="86">
        <v>1</v>
      </c>
      <c r="E859" s="71" t="s">
        <v>536</v>
      </c>
      <c r="F859" s="21" t="s">
        <v>538</v>
      </c>
      <c r="G859" s="35"/>
      <c r="H859" s="63" t="e">
        <f t="shared" si="15"/>
        <v>#REF!</v>
      </c>
      <c r="I859" s="63" t="e">
        <f>I862</f>
        <v>#REF!</v>
      </c>
      <c r="J859" s="63"/>
    </row>
    <row r="860" spans="1:10" ht="26.25" customHeight="1" hidden="1">
      <c r="A860" s="100"/>
      <c r="B860" s="18"/>
      <c r="C860" s="86"/>
      <c r="D860" s="86"/>
      <c r="E860" s="71" t="s">
        <v>446</v>
      </c>
      <c r="F860" s="72"/>
      <c r="G860" s="89"/>
      <c r="H860" s="63">
        <f t="shared" si="15"/>
        <v>0</v>
      </c>
      <c r="I860" s="63"/>
      <c r="J860" s="63"/>
    </row>
    <row r="861" spans="1:10" ht="15" hidden="1">
      <c r="A861" s="100"/>
      <c r="B861" s="18"/>
      <c r="C861" s="86"/>
      <c r="D861" s="86"/>
      <c r="E861" s="71" t="s">
        <v>447</v>
      </c>
      <c r="F861" s="72"/>
      <c r="G861" s="89"/>
      <c r="H861" s="63">
        <f t="shared" si="15"/>
        <v>0</v>
      </c>
      <c r="I861" s="63"/>
      <c r="J861" s="63"/>
    </row>
    <row r="862" spans="1:10" ht="15" customHeight="1" hidden="1">
      <c r="A862" s="100"/>
      <c r="B862" s="18"/>
      <c r="C862" s="86"/>
      <c r="D862" s="86"/>
      <c r="E862" s="24" t="s">
        <v>1339</v>
      </c>
      <c r="F862" s="76"/>
      <c r="G862" s="30" t="s">
        <v>1119</v>
      </c>
      <c r="H862" s="63" t="e">
        <f t="shared" si="15"/>
        <v>#REF!</v>
      </c>
      <c r="I862" s="63" t="e">
        <f>#REF!</f>
        <v>#REF!</v>
      </c>
      <c r="J862" s="63"/>
    </row>
    <row r="863" spans="1:10" ht="15" hidden="1">
      <c r="A863" s="100">
        <v>3050</v>
      </c>
      <c r="B863" s="18" t="s">
        <v>551</v>
      </c>
      <c r="C863" s="86">
        <v>5</v>
      </c>
      <c r="D863" s="86">
        <v>0</v>
      </c>
      <c r="E863" s="73" t="s">
        <v>539</v>
      </c>
      <c r="F863" s="73" t="s">
        <v>540</v>
      </c>
      <c r="G863" s="90"/>
      <c r="H863" s="63" t="e">
        <f t="shared" si="15"/>
        <v>#REF!</v>
      </c>
      <c r="I863" s="63" t="e">
        <f>I865</f>
        <v>#REF!</v>
      </c>
      <c r="J863" s="63">
        <f>J865</f>
        <v>0</v>
      </c>
    </row>
    <row r="864" spans="1:10" s="48" customFormat="1" ht="14.25" customHeight="1" hidden="1">
      <c r="A864" s="100"/>
      <c r="B864" s="18"/>
      <c r="C864" s="86"/>
      <c r="D864" s="86"/>
      <c r="E864" s="71" t="s">
        <v>843</v>
      </c>
      <c r="F864" s="73"/>
      <c r="G864" s="90"/>
      <c r="H864" s="63">
        <f t="shared" si="15"/>
        <v>0</v>
      </c>
      <c r="I864" s="63"/>
      <c r="J864" s="63"/>
    </row>
    <row r="865" spans="1:10" ht="14.25" customHeight="1" hidden="1">
      <c r="A865" s="100">
        <v>3051</v>
      </c>
      <c r="B865" s="18" t="s">
        <v>551</v>
      </c>
      <c r="C865" s="86">
        <v>5</v>
      </c>
      <c r="D865" s="86">
        <v>1</v>
      </c>
      <c r="E865" s="71" t="s">
        <v>539</v>
      </c>
      <c r="F865" s="21" t="s">
        <v>540</v>
      </c>
      <c r="G865" s="58"/>
      <c r="H865" s="63" t="e">
        <f t="shared" si="15"/>
        <v>#REF!</v>
      </c>
      <c r="I865" s="63" t="e">
        <f>#REF!</f>
        <v>#REF!</v>
      </c>
      <c r="J865" s="63"/>
    </row>
    <row r="866" spans="1:10" ht="23.25" customHeight="1" hidden="1">
      <c r="A866" s="100"/>
      <c r="B866" s="18"/>
      <c r="C866" s="86"/>
      <c r="D866" s="86"/>
      <c r="E866" s="71" t="s">
        <v>446</v>
      </c>
      <c r="F866" s="72"/>
      <c r="G866" s="89"/>
      <c r="H866" s="63">
        <f t="shared" si="15"/>
        <v>0</v>
      </c>
      <c r="I866" s="63"/>
      <c r="J866" s="63"/>
    </row>
    <row r="867" spans="1:10" ht="14.25" customHeight="1" hidden="1">
      <c r="A867" s="100"/>
      <c r="B867" s="18"/>
      <c r="C867" s="86"/>
      <c r="D867" s="86"/>
      <c r="E867" s="24" t="s">
        <v>1039</v>
      </c>
      <c r="F867" s="72"/>
      <c r="G867" s="30" t="s">
        <v>708</v>
      </c>
      <c r="H867" s="63" t="e">
        <f t="shared" si="15"/>
        <v>#REF!</v>
      </c>
      <c r="I867" s="63" t="e">
        <f>#REF!</f>
        <v>#REF!</v>
      </c>
      <c r="J867" s="63"/>
    </row>
    <row r="868" spans="1:10" ht="15" hidden="1">
      <c r="A868" s="100"/>
      <c r="B868" s="18"/>
      <c r="C868" s="86"/>
      <c r="D868" s="86"/>
      <c r="E868" s="71" t="s">
        <v>447</v>
      </c>
      <c r="F868" s="72"/>
      <c r="G868" s="89"/>
      <c r="H868" s="63">
        <f t="shared" si="15"/>
        <v>0</v>
      </c>
      <c r="I868" s="63"/>
      <c r="J868" s="63"/>
    </row>
    <row r="869" spans="1:10" ht="12.75" customHeight="1" hidden="1">
      <c r="A869" s="100">
        <v>3060</v>
      </c>
      <c r="B869" s="18" t="s">
        <v>551</v>
      </c>
      <c r="C869" s="86">
        <v>6</v>
      </c>
      <c r="D869" s="86">
        <v>0</v>
      </c>
      <c r="E869" s="73" t="s">
        <v>541</v>
      </c>
      <c r="F869" s="73" t="s">
        <v>542</v>
      </c>
      <c r="G869" s="90"/>
      <c r="H869" s="63">
        <f t="shared" si="15"/>
        <v>0</v>
      </c>
      <c r="I869" s="63">
        <f>I871</f>
        <v>0</v>
      </c>
      <c r="J869" s="63">
        <f>J871</f>
        <v>0</v>
      </c>
    </row>
    <row r="870" spans="1:10" s="48" customFormat="1" ht="1.5" customHeight="1" hidden="1">
      <c r="A870" s="100"/>
      <c r="B870" s="18"/>
      <c r="C870" s="86"/>
      <c r="D870" s="86"/>
      <c r="E870" s="71" t="s">
        <v>843</v>
      </c>
      <c r="F870" s="73"/>
      <c r="G870" s="90"/>
      <c r="H870" s="63">
        <f aca="true" t="shared" si="17" ref="H870:H896">I870+J870</f>
        <v>0</v>
      </c>
      <c r="I870" s="63"/>
      <c r="J870" s="63"/>
    </row>
    <row r="871" spans="1:10" ht="13.5" customHeight="1" hidden="1">
      <c r="A871" s="100">
        <v>3061</v>
      </c>
      <c r="B871" s="18" t="s">
        <v>551</v>
      </c>
      <c r="C871" s="86">
        <v>6</v>
      </c>
      <c r="D871" s="86">
        <v>1</v>
      </c>
      <c r="E871" s="71" t="s">
        <v>541</v>
      </c>
      <c r="F871" s="21" t="s">
        <v>542</v>
      </c>
      <c r="G871" s="58"/>
      <c r="H871" s="63">
        <f t="shared" si="17"/>
        <v>0</v>
      </c>
      <c r="I871" s="63"/>
      <c r="J871" s="63"/>
    </row>
    <row r="872" spans="1:10" ht="23.25" customHeight="1" hidden="1">
      <c r="A872" s="100"/>
      <c r="B872" s="18"/>
      <c r="C872" s="86"/>
      <c r="D872" s="86"/>
      <c r="E872" s="71" t="s">
        <v>446</v>
      </c>
      <c r="F872" s="72"/>
      <c r="G872" s="89"/>
      <c r="H872" s="63">
        <f t="shared" si="17"/>
        <v>0</v>
      </c>
      <c r="I872" s="63"/>
      <c r="J872" s="63"/>
    </row>
    <row r="873" spans="1:10" ht="15" hidden="1">
      <c r="A873" s="100"/>
      <c r="B873" s="18"/>
      <c r="C873" s="86"/>
      <c r="D873" s="86"/>
      <c r="E873" s="71" t="s">
        <v>447</v>
      </c>
      <c r="F873" s="72"/>
      <c r="G873" s="89"/>
      <c r="H873" s="63">
        <f t="shared" si="17"/>
        <v>0</v>
      </c>
      <c r="I873" s="63"/>
      <c r="J873" s="63"/>
    </row>
    <row r="874" spans="1:10" ht="15" hidden="1">
      <c r="A874" s="100"/>
      <c r="B874" s="18"/>
      <c r="C874" s="86"/>
      <c r="D874" s="86"/>
      <c r="E874" s="71" t="s">
        <v>447</v>
      </c>
      <c r="F874" s="72"/>
      <c r="G874" s="89"/>
      <c r="H874" s="63">
        <f t="shared" si="17"/>
        <v>0</v>
      </c>
      <c r="I874" s="63"/>
      <c r="J874" s="63"/>
    </row>
    <row r="875" spans="1:10" ht="26.25" customHeight="1">
      <c r="A875" s="100">
        <v>3070</v>
      </c>
      <c r="B875" s="18" t="s">
        <v>551</v>
      </c>
      <c r="C875" s="86">
        <v>7</v>
      </c>
      <c r="D875" s="86">
        <v>0</v>
      </c>
      <c r="E875" s="73" t="s">
        <v>674</v>
      </c>
      <c r="F875" s="73" t="s">
        <v>675</v>
      </c>
      <c r="G875" s="90"/>
      <c r="H875" s="63" t="e">
        <f t="shared" si="17"/>
        <v>#REF!</v>
      </c>
      <c r="I875" s="63" t="e">
        <f>I877</f>
        <v>#REF!</v>
      </c>
      <c r="J875" s="63">
        <f>J877</f>
        <v>0</v>
      </c>
    </row>
    <row r="876" spans="1:10" s="48" customFormat="1" ht="12.75" customHeight="1">
      <c r="A876" s="100"/>
      <c r="B876" s="18"/>
      <c r="C876" s="86"/>
      <c r="D876" s="86"/>
      <c r="E876" s="71" t="s">
        <v>843</v>
      </c>
      <c r="F876" s="73"/>
      <c r="G876" s="90"/>
      <c r="H876" s="63"/>
      <c r="I876" s="63"/>
      <c r="J876" s="63"/>
    </row>
    <row r="877" spans="1:10" ht="24.75" customHeight="1">
      <c r="A877" s="100">
        <v>3071</v>
      </c>
      <c r="B877" s="18" t="s">
        <v>551</v>
      </c>
      <c r="C877" s="86">
        <v>7</v>
      </c>
      <c r="D877" s="86">
        <v>1</v>
      </c>
      <c r="E877" s="71" t="s">
        <v>674</v>
      </c>
      <c r="F877" s="21" t="s">
        <v>636</v>
      </c>
      <c r="G877" s="58"/>
      <c r="H877" s="63" t="e">
        <f t="shared" si="17"/>
        <v>#REF!</v>
      </c>
      <c r="I877" s="63" t="e">
        <f>#REF!</f>
        <v>#REF!</v>
      </c>
      <c r="J877" s="63"/>
    </row>
    <row r="878" spans="1:10" ht="27" customHeight="1" hidden="1">
      <c r="A878" s="100"/>
      <c r="B878" s="18"/>
      <c r="C878" s="86"/>
      <c r="D878" s="86"/>
      <c r="E878" s="71" t="s">
        <v>446</v>
      </c>
      <c r="F878" s="72"/>
      <c r="G878" s="89"/>
      <c r="H878" s="63">
        <f t="shared" si="17"/>
        <v>0</v>
      </c>
      <c r="I878" s="63"/>
      <c r="J878" s="63"/>
    </row>
    <row r="879" spans="1:10" ht="25.5" customHeight="1" hidden="1">
      <c r="A879" s="100"/>
      <c r="B879" s="18"/>
      <c r="C879" s="86"/>
      <c r="D879" s="86"/>
      <c r="E879" s="24" t="s">
        <v>960</v>
      </c>
      <c r="F879" s="72"/>
      <c r="G879" s="30" t="s">
        <v>1123</v>
      </c>
      <c r="H879" s="63" t="e">
        <f t="shared" si="17"/>
        <v>#REF!</v>
      </c>
      <c r="I879" s="63" t="e">
        <f>#REF!</f>
        <v>#REF!</v>
      </c>
      <c r="J879" s="63"/>
    </row>
    <row r="880" spans="1:10" ht="14.25" customHeight="1" hidden="1">
      <c r="A880" s="100"/>
      <c r="B880" s="18"/>
      <c r="C880" s="86"/>
      <c r="D880" s="86"/>
      <c r="E880" s="24" t="s">
        <v>452</v>
      </c>
      <c r="F880" s="72"/>
      <c r="G880" s="30" t="s">
        <v>704</v>
      </c>
      <c r="H880" s="63" t="e">
        <f t="shared" si="17"/>
        <v>#REF!</v>
      </c>
      <c r="I880" s="63" t="e">
        <f>#REF!</f>
        <v>#REF!</v>
      </c>
      <c r="J880" s="63"/>
    </row>
    <row r="881" spans="1:10" ht="14.25" customHeight="1" hidden="1">
      <c r="A881" s="100"/>
      <c r="B881" s="18"/>
      <c r="C881" s="86"/>
      <c r="D881" s="86"/>
      <c r="E881" s="20" t="s">
        <v>1337</v>
      </c>
      <c r="F881" s="72"/>
      <c r="G881" s="30" t="s">
        <v>1117</v>
      </c>
      <c r="H881" s="63" t="e">
        <f t="shared" si="17"/>
        <v>#REF!</v>
      </c>
      <c r="I881" s="63" t="e">
        <f>#REF!</f>
        <v>#REF!</v>
      </c>
      <c r="J881" s="63"/>
    </row>
    <row r="882" spans="1:10" ht="13.5" customHeight="1">
      <c r="A882" s="100"/>
      <c r="B882" s="18"/>
      <c r="C882" s="86"/>
      <c r="D882" s="86"/>
      <c r="E882" s="24" t="s">
        <v>1339</v>
      </c>
      <c r="F882" s="72"/>
      <c r="G882" s="30" t="s">
        <v>1119</v>
      </c>
      <c r="H882" s="63" t="e">
        <f t="shared" si="17"/>
        <v>#REF!</v>
      </c>
      <c r="I882" s="63" t="e">
        <f>#REF!</f>
        <v>#REF!</v>
      </c>
      <c r="J882" s="63"/>
    </row>
    <row r="883" spans="1:10" ht="25.5" hidden="1">
      <c r="A883" s="100">
        <v>3080</v>
      </c>
      <c r="B883" s="18" t="s">
        <v>551</v>
      </c>
      <c r="C883" s="86">
        <v>8</v>
      </c>
      <c r="D883" s="86">
        <v>0</v>
      </c>
      <c r="E883" s="73" t="s">
        <v>637</v>
      </c>
      <c r="F883" s="73" t="s">
        <v>638</v>
      </c>
      <c r="G883" s="90"/>
      <c r="H883" s="63">
        <f t="shared" si="17"/>
        <v>0</v>
      </c>
      <c r="I883" s="63">
        <f>I885</f>
        <v>0</v>
      </c>
      <c r="J883" s="63">
        <f>J885</f>
        <v>0</v>
      </c>
    </row>
    <row r="884" spans="1:10" s="48" customFormat="1" ht="10.5" customHeight="1" hidden="1">
      <c r="A884" s="100"/>
      <c r="B884" s="18"/>
      <c r="C884" s="86"/>
      <c r="D884" s="86"/>
      <c r="E884" s="71" t="s">
        <v>843</v>
      </c>
      <c r="F884" s="73"/>
      <c r="G884" s="90"/>
      <c r="H884" s="63">
        <f t="shared" si="17"/>
        <v>0</v>
      </c>
      <c r="I884" s="63"/>
      <c r="J884" s="63"/>
    </row>
    <row r="885" spans="1:10" ht="27" customHeight="1" hidden="1">
      <c r="A885" s="100">
        <v>3081</v>
      </c>
      <c r="B885" s="18" t="s">
        <v>551</v>
      </c>
      <c r="C885" s="86">
        <v>8</v>
      </c>
      <c r="D885" s="86">
        <v>1</v>
      </c>
      <c r="E885" s="71" t="s">
        <v>637</v>
      </c>
      <c r="F885" s="21" t="s">
        <v>639</v>
      </c>
      <c r="G885" s="58"/>
      <c r="H885" s="63">
        <f t="shared" si="17"/>
        <v>0</v>
      </c>
      <c r="I885" s="63"/>
      <c r="J885" s="63"/>
    </row>
    <row r="886" spans="1:10" s="48" customFormat="1" ht="10.5" customHeight="1" hidden="1">
      <c r="A886" s="100"/>
      <c r="B886" s="18"/>
      <c r="C886" s="86"/>
      <c r="D886" s="86"/>
      <c r="E886" s="71" t="s">
        <v>843</v>
      </c>
      <c r="F886" s="73"/>
      <c r="G886" s="90"/>
      <c r="H886" s="63">
        <f t="shared" si="17"/>
        <v>0</v>
      </c>
      <c r="I886" s="63"/>
      <c r="J886" s="63"/>
    </row>
    <row r="887" spans="1:10" ht="26.25" customHeight="1" hidden="1">
      <c r="A887" s="100">
        <v>3090</v>
      </c>
      <c r="B887" s="18" t="s">
        <v>551</v>
      </c>
      <c r="C887" s="16">
        <v>9</v>
      </c>
      <c r="D887" s="86">
        <v>0</v>
      </c>
      <c r="E887" s="73" t="s">
        <v>640</v>
      </c>
      <c r="F887" s="73" t="s">
        <v>633</v>
      </c>
      <c r="G887" s="90"/>
      <c r="H887" s="63">
        <f t="shared" si="17"/>
        <v>0</v>
      </c>
      <c r="I887" s="63">
        <f>I889+I893</f>
        <v>0</v>
      </c>
      <c r="J887" s="63">
        <f>J889+J893</f>
        <v>0</v>
      </c>
    </row>
    <row r="888" spans="1:10" s="48" customFormat="1" ht="0.75" customHeight="1" hidden="1">
      <c r="A888" s="100"/>
      <c r="B888" s="18"/>
      <c r="C888" s="86"/>
      <c r="D888" s="86"/>
      <c r="E888" s="71" t="s">
        <v>843</v>
      </c>
      <c r="F888" s="73"/>
      <c r="G888" s="90"/>
      <c r="H888" s="63">
        <f t="shared" si="17"/>
        <v>0</v>
      </c>
      <c r="I888" s="63"/>
      <c r="J888" s="63"/>
    </row>
    <row r="889" spans="1:10" ht="26.25" customHeight="1" hidden="1">
      <c r="A889" s="100">
        <v>3091</v>
      </c>
      <c r="B889" s="18" t="s">
        <v>551</v>
      </c>
      <c r="C889" s="16">
        <v>9</v>
      </c>
      <c r="D889" s="86">
        <v>1</v>
      </c>
      <c r="E889" s="71" t="s">
        <v>640</v>
      </c>
      <c r="F889" s="21" t="s">
        <v>634</v>
      </c>
      <c r="G889" s="58"/>
      <c r="H889" s="63">
        <f t="shared" si="17"/>
        <v>0</v>
      </c>
      <c r="I889" s="63"/>
      <c r="J889" s="63"/>
    </row>
    <row r="890" spans="1:10" ht="38.25" hidden="1">
      <c r="A890" s="100"/>
      <c r="B890" s="18"/>
      <c r="C890" s="86"/>
      <c r="D890" s="86"/>
      <c r="E890" s="71" t="s">
        <v>446</v>
      </c>
      <c r="F890" s="72"/>
      <c r="G890" s="89"/>
      <c r="H890" s="63">
        <f t="shared" si="17"/>
        <v>0</v>
      </c>
      <c r="I890" s="63"/>
      <c r="J890" s="63"/>
    </row>
    <row r="891" spans="1:10" ht="0.75" customHeight="1" hidden="1">
      <c r="A891" s="100"/>
      <c r="B891" s="18"/>
      <c r="C891" s="86"/>
      <c r="D891" s="86"/>
      <c r="E891" s="71" t="s">
        <v>447</v>
      </c>
      <c r="F891" s="72"/>
      <c r="G891" s="89"/>
      <c r="H891" s="63">
        <f t="shared" si="17"/>
        <v>0</v>
      </c>
      <c r="I891" s="63"/>
      <c r="J891" s="63"/>
    </row>
    <row r="892" spans="1:10" ht="15" hidden="1">
      <c r="A892" s="100"/>
      <c r="B892" s="18"/>
      <c r="C892" s="86"/>
      <c r="D892" s="86"/>
      <c r="E892" s="71" t="s">
        <v>447</v>
      </c>
      <c r="F892" s="72"/>
      <c r="G892" s="89"/>
      <c r="H892" s="63">
        <f t="shared" si="17"/>
        <v>0</v>
      </c>
      <c r="I892" s="63"/>
      <c r="J892" s="63"/>
    </row>
    <row r="893" spans="1:10" ht="24.75" customHeight="1" hidden="1">
      <c r="A893" s="100">
        <v>3092</v>
      </c>
      <c r="B893" s="18" t="s">
        <v>551</v>
      </c>
      <c r="C893" s="16">
        <v>9</v>
      </c>
      <c r="D893" s="86">
        <v>2</v>
      </c>
      <c r="E893" s="71" t="s">
        <v>1014</v>
      </c>
      <c r="F893" s="21"/>
      <c r="G893" s="58"/>
      <c r="H893" s="63">
        <f t="shared" si="17"/>
        <v>0</v>
      </c>
      <c r="I893" s="63"/>
      <c r="J893" s="63"/>
    </row>
    <row r="894" spans="1:10" ht="38.25" hidden="1">
      <c r="A894" s="100"/>
      <c r="B894" s="18"/>
      <c r="C894" s="86"/>
      <c r="D894" s="86"/>
      <c r="E894" s="71" t="s">
        <v>446</v>
      </c>
      <c r="F894" s="72"/>
      <c r="G894" s="89"/>
      <c r="H894" s="63">
        <f t="shared" si="17"/>
        <v>0</v>
      </c>
      <c r="I894" s="63"/>
      <c r="J894" s="63"/>
    </row>
    <row r="895" spans="1:10" ht="15" hidden="1">
      <c r="A895" s="100"/>
      <c r="B895" s="18"/>
      <c r="C895" s="86"/>
      <c r="D895" s="86"/>
      <c r="E895" s="71" t="s">
        <v>447</v>
      </c>
      <c r="F895" s="72"/>
      <c r="G895" s="89"/>
      <c r="H895" s="63">
        <f t="shared" si="17"/>
        <v>0</v>
      </c>
      <c r="I895" s="63"/>
      <c r="J895" s="63"/>
    </row>
    <row r="896" spans="1:10" ht="15" hidden="1">
      <c r="A896" s="100"/>
      <c r="B896" s="18"/>
      <c r="C896" s="86"/>
      <c r="D896" s="86"/>
      <c r="E896" s="71" t="s">
        <v>447</v>
      </c>
      <c r="F896" s="72"/>
      <c r="G896" s="89"/>
      <c r="H896" s="63">
        <f t="shared" si="17"/>
        <v>0</v>
      </c>
      <c r="I896" s="63"/>
      <c r="J896" s="63"/>
    </row>
    <row r="897" spans="1:10" s="14" customFormat="1" ht="27" customHeight="1">
      <c r="A897" s="51">
        <v>3100</v>
      </c>
      <c r="B897" s="18" t="s">
        <v>552</v>
      </c>
      <c r="C897" s="18">
        <v>0</v>
      </c>
      <c r="D897" s="18">
        <v>0</v>
      </c>
      <c r="E897" s="17" t="s">
        <v>1052</v>
      </c>
      <c r="F897" s="17"/>
      <c r="G897" s="17"/>
      <c r="H897" s="63" t="e">
        <f>I897+J897-ekamut!F137</f>
        <v>#REF!</v>
      </c>
      <c r="I897" s="63" t="e">
        <f>I899</f>
        <v>#REF!</v>
      </c>
      <c r="J897" s="63">
        <f>J899</f>
        <v>0</v>
      </c>
    </row>
    <row r="898" spans="1:10" ht="0.75" customHeight="1" hidden="1">
      <c r="A898" s="100"/>
      <c r="B898" s="18"/>
      <c r="C898" s="86"/>
      <c r="D898" s="86"/>
      <c r="E898" s="71" t="s">
        <v>842</v>
      </c>
      <c r="F898" s="72"/>
      <c r="G898" s="89"/>
      <c r="H898" s="63"/>
      <c r="I898" s="63"/>
      <c r="J898" s="63"/>
    </row>
    <row r="899" spans="1:10" ht="24.75" customHeight="1">
      <c r="A899" s="100">
        <v>3110</v>
      </c>
      <c r="B899" s="80" t="s">
        <v>552</v>
      </c>
      <c r="C899" s="80">
        <v>1</v>
      </c>
      <c r="D899" s="80">
        <v>0</v>
      </c>
      <c r="E899" s="78" t="s">
        <v>1278</v>
      </c>
      <c r="F899" s="21"/>
      <c r="G899" s="58"/>
      <c r="H899" s="63" t="e">
        <f>I899+J899-ekamut!F137</f>
        <v>#REF!</v>
      </c>
      <c r="I899" s="63" t="e">
        <f>I901</f>
        <v>#REF!</v>
      </c>
      <c r="J899" s="63">
        <f>J901</f>
        <v>0</v>
      </c>
    </row>
    <row r="900" spans="1:10" s="48" customFormat="1" ht="13.5" customHeight="1">
      <c r="A900" s="100"/>
      <c r="B900" s="18"/>
      <c r="C900" s="86"/>
      <c r="D900" s="86"/>
      <c r="E900" s="71" t="s">
        <v>843</v>
      </c>
      <c r="F900" s="73"/>
      <c r="G900" s="90"/>
      <c r="H900" s="63"/>
      <c r="I900" s="63"/>
      <c r="J900" s="63"/>
    </row>
    <row r="901" spans="1:10" ht="15">
      <c r="A901" s="100">
        <v>3112</v>
      </c>
      <c r="B901" s="80" t="s">
        <v>552</v>
      </c>
      <c r="C901" s="80">
        <v>1</v>
      </c>
      <c r="D901" s="80">
        <v>2</v>
      </c>
      <c r="E901" s="79" t="s">
        <v>1279</v>
      </c>
      <c r="F901" s="21"/>
      <c r="G901" s="58"/>
      <c r="H901" s="63" t="e">
        <f>I901+J901-ekamut!F137</f>
        <v>#REF!</v>
      </c>
      <c r="I901" s="63" t="e">
        <f>I903</f>
        <v>#REF!</v>
      </c>
      <c r="J901" s="63">
        <f>J903</f>
        <v>0</v>
      </c>
    </row>
    <row r="902" spans="1:10" ht="0.75" customHeight="1" hidden="1">
      <c r="A902" s="100"/>
      <c r="B902" s="18"/>
      <c r="C902" s="86"/>
      <c r="D902" s="86"/>
      <c r="E902" s="71" t="s">
        <v>446</v>
      </c>
      <c r="F902" s="72"/>
      <c r="G902" s="89"/>
      <c r="H902" s="63"/>
      <c r="I902" s="63"/>
      <c r="J902" s="63"/>
    </row>
    <row r="903" spans="1:10" ht="15" customHeight="1">
      <c r="A903" s="100"/>
      <c r="B903" s="18"/>
      <c r="C903" s="86"/>
      <c r="D903" s="86"/>
      <c r="E903" s="24" t="s">
        <v>983</v>
      </c>
      <c r="F903" s="76"/>
      <c r="G903" s="30" t="s">
        <v>795</v>
      </c>
      <c r="H903" s="63" t="e">
        <f>I903+J903-ekamut!F137</f>
        <v>#REF!</v>
      </c>
      <c r="I903" s="63" t="e">
        <f>#REF!+ekamut!F137</f>
        <v>#REF!</v>
      </c>
      <c r="J903" s="63"/>
    </row>
    <row r="904" spans="2:4" ht="15">
      <c r="B904" s="9"/>
      <c r="C904" s="41"/>
      <c r="D904" s="10"/>
    </row>
    <row r="905" spans="2:4" ht="15">
      <c r="B905" s="11"/>
      <c r="C905" s="41"/>
      <c r="D905" s="10"/>
    </row>
    <row r="906" spans="2:5" ht="15">
      <c r="B906" s="11"/>
      <c r="C906" s="41"/>
      <c r="D906" s="10"/>
      <c r="E906" s="4"/>
    </row>
    <row r="907" spans="2:4" ht="15">
      <c r="B907" s="11"/>
      <c r="C907" s="42"/>
      <c r="D907" s="12"/>
    </row>
  </sheetData>
  <sheetProtection/>
  <mergeCells count="11">
    <mergeCell ref="H5:H6"/>
    <mergeCell ref="B5:B6"/>
    <mergeCell ref="C5:C6"/>
    <mergeCell ref="D5:D6"/>
    <mergeCell ref="I5:J5"/>
    <mergeCell ref="A1:J1"/>
    <mergeCell ref="A2:J2"/>
    <mergeCell ref="I4:J4"/>
    <mergeCell ref="A5:A6"/>
    <mergeCell ref="E5:E6"/>
    <mergeCell ref="F5:F6"/>
  </mergeCells>
  <printOptions/>
  <pageMargins left="0.2" right="0.17" top="0.19" bottom="0.46" header="0.17" footer="0.24"/>
  <pageSetup firstPageNumber="24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2021-05-06T07:02:19Z</cp:lastPrinted>
  <dcterms:created xsi:type="dcterms:W3CDTF">1996-10-14T23:33:28Z</dcterms:created>
  <dcterms:modified xsi:type="dcterms:W3CDTF">2021-05-10T08:01:23Z</dcterms:modified>
  <cp:category/>
  <cp:version/>
  <cp:contentType/>
  <cp:contentStatus/>
</cp:coreProperties>
</file>