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970" windowHeight="6060"/>
  </bookViews>
  <sheets>
    <sheet name="HAVELVAC2" sheetId="2" r:id="rId1"/>
  </sheets>
  <calcPr calcId="125725"/>
</workbook>
</file>

<file path=xl/calcChain.xml><?xml version="1.0" encoding="utf-8"?>
<calcChain xmlns="http://schemas.openxmlformats.org/spreadsheetml/2006/main">
  <c r="C106" i="2"/>
  <c r="C121"/>
  <c r="C116"/>
  <c r="C113"/>
  <c r="C111"/>
  <c r="C109"/>
  <c r="C100"/>
  <c r="C95"/>
  <c r="C90"/>
  <c r="C83"/>
  <c r="C82" s="1"/>
  <c r="C60"/>
  <c r="C38"/>
  <c r="C37" s="1"/>
  <c r="C13"/>
  <c r="C10"/>
  <c r="C7"/>
  <c r="C4" s="1"/>
  <c r="C5"/>
  <c r="C119" l="1"/>
  <c r="C107"/>
  <c r="C32"/>
  <c r="C28"/>
  <c r="C23"/>
  <c r="C22" l="1"/>
  <c r="C21" s="1"/>
</calcChain>
</file>

<file path=xl/sharedStrings.xml><?xml version="1.0" encoding="utf-8"?>
<sst xmlns="http://schemas.openxmlformats.org/spreadsheetml/2006/main" count="295" uniqueCount="190">
  <si>
    <t>Ֆինանսավորման աղբյուրը</t>
  </si>
  <si>
    <t>Ծանոթություն</t>
  </si>
  <si>
    <t xml:space="preserve"> N </t>
  </si>
  <si>
    <t>Միջոցառման  համառոտ բովանդակությունը</t>
  </si>
  <si>
    <t>Փաստացի ստեղծված աշխատատեղերի թիվը</t>
  </si>
  <si>
    <t>2020թ.  ֆինանսավորման գումարը
(հազ.դրամ)</t>
  </si>
  <si>
    <t xml:space="preserve">
2020 թվականին իրականացված ծրագրեր, որոնք առկա չեն ՀՀ ՏԿԵՆ նախարարի 11.03.2020թ. թիվ 23-Լ հրամանով հաստատված ծրագրերի ցանկում</t>
  </si>
  <si>
    <t>1. ԱՐԴՅՈՒՆԱԲԵՐՈՒԹՅՈՒՆ ԵՎ ՄԱՍՆԱՎՈՐ ՀԱՏՎԱԾ</t>
  </si>
  <si>
    <t>I</t>
  </si>
  <si>
    <t>Հանքագործական արդյունաբերություն</t>
  </si>
  <si>
    <t>«Սագամար» ՓԲԸ</t>
  </si>
  <si>
    <t>մասնավոր</t>
  </si>
  <si>
    <t xml:space="preserve">Ճշտված ՏԱՊ
220,000.0
</t>
  </si>
  <si>
    <t>միջազգային կազմ. և դոնորներ</t>
  </si>
  <si>
    <t>&lt;&lt;Աստղիկ&gt;&gt; ԲՀ</t>
  </si>
  <si>
    <t>III</t>
  </si>
  <si>
    <t>ՓՄՁ աջակցման ծրագրեր</t>
  </si>
  <si>
    <t>պետ բյ. սեփ</t>
  </si>
  <si>
    <t>Ներդրումների աջակցման կենտրոն
ՓՄՁ աջակցության ծրագրեր</t>
  </si>
  <si>
    <t>Կորոնավիրուսի տնտեսական հետևանքների չեզոքացման 3-րդ միջոցառում</t>
  </si>
  <si>
    <t>Մարդկային անվտանգության բարելավումը Հայաստանի համայնքներում ծրագրի շրջանակներում Ալավերդի Համայնքում 2 ՓՄՁ սուբյեկտների 
ֆինանսական աջակցության</t>
  </si>
  <si>
    <t>ՄԱԿ-ի մարդկային անվտանգության հիմնադրամ
UNDP
Պանրի և պլաստիկ թափոնների արտադրամասի հիմնում  Ալավերդի համայնքում</t>
  </si>
  <si>
    <t>IV</t>
  </si>
  <si>
    <t>Զբոսաշրջություն</t>
  </si>
  <si>
    <t>Ագրոտուրիզմի խթանմանն ուղղված «ճամփեզրյա կայանի» գործարկում</t>
  </si>
  <si>
    <t xml:space="preserve">Ներդրումների աջակցման կենտրոն
</t>
  </si>
  <si>
    <t>ԵՄ-ն բիզնեի համար ՀՀ-ում նորարական զբոսաշրջության և նորագույն տեղնոլոգիաների զարգացում ծրագիր (դրամաշնորհ 6 տնտեսվարողի)</t>
  </si>
  <si>
    <t>GIZ</t>
  </si>
  <si>
    <t>2. ԳՅՈՒՂԱՏՆՏԵՍՈՒԹՅՈՒՆ</t>
  </si>
  <si>
    <t xml:space="preserve">պետ բյ. սեփ </t>
  </si>
  <si>
    <t>&lt;&lt;Համայնքների գյուղատնտեսական ռեսուրսների կառավարման և մրցունակության երկրորդ&gt;&gt; ծրագրի շրջանակներում       Գոգարան համայնքում՝  խոշոր եղջերավոր կենդանիների    փարախների , հովվատան, ջրախմոցների հիմնում:  Ջրաշեն, Սարամեջ, Գոգարան, Մեծավան և Միխայելովկա համայնքներին  գյուղ. մեխանիզմների և սարքավորումների տրամադրում:</t>
  </si>
  <si>
    <t>«Գյուղատնտեսության ոլորտում ապահովագրական համակարգի ներդրման փորձնական ծրագրի իրականացման համար պետական աջակցության» ծրագիր</t>
  </si>
  <si>
    <t xml:space="preserve"> Արտ. երկրներից Սարատովկա և Տաշիր համայնքների թվով 2 ֆերմերների կողմից զտացեղ խոշոր եղջ. կենդանիների ներկրում </t>
  </si>
  <si>
    <t>Քարաձոր և Տաշիր համայնքներում սպանդանոցների հիմնում</t>
  </si>
  <si>
    <t>«ԵՄ կանաչ գյուղատնտեսության նախաձեռնությունը Հայաստանում» (EU-GAIA) ծրագիրի շրջանակներում համայնքներին մինի տրակտորների և սերմացուի տրամադրում</t>
  </si>
  <si>
    <t>Ազոտական պարարտանյութի բաշխում մարզի գյուղացիական և ֆերմերային տնտեսություններին</t>
  </si>
  <si>
    <t>համայնքի բյուջե</t>
  </si>
  <si>
    <t>3. ԲՆԱՊԱՀՊԱՆՈՒԹՅՈՒՆ</t>
  </si>
  <si>
    <t>միջազգային կազմակերպություններ և դոնորներ</t>
  </si>
  <si>
    <t xml:space="preserve">
Մարզում անտառվերականգնման աշխատանքների իրականացում</t>
  </si>
  <si>
    <t xml:space="preserve"> «Հողերի և անտառների կայուն կառավարման ներդրումը Հյուսիս-արևելյան Հայաստանի չոր լեռնային լանդշաֆտներում» ծրագիր: </t>
  </si>
  <si>
    <t>3.1.1</t>
  </si>
  <si>
    <t xml:space="preserve">Վահագնի համայնքի բնակիչներին տռամադրվել է  60 հատ փայտի էներգաարդյունավետ վառարաններ՝ 8,946$ </t>
  </si>
  <si>
    <t>3.1.2</t>
  </si>
  <si>
    <t xml:space="preserve">Լոռու մարզի Մարգահովիտ, Գուգարք և Վահագնի համայքներում իրականացվել է դեգրադացված արոտավայրերի վերականգնման ծրագիր, որի շրջանակներում համայնքներին տրվել են խոտախառնուրդի սերմեր, դիզելային վառելիք, իսկ Վահագնի համայնքին տրվել է նաև տրակտոր։ Բարելավվել և վերականգնվել են 250 հա-ից ավել դեգրադացված արոտավայրեր։ </t>
  </si>
  <si>
    <t>3.1.3</t>
  </si>
  <si>
    <t>Վանաձորի և Ջիլիզայի անտառտնտեսությունների տարածքներում իրականացվել է դեգրադացված անտառային էկոհամակարգերի 800 հա տարածքի կոճղաշիվային բարելավում և 50 հա տարածքի վրա՝ բնական վերաճի օժանդակում՝ 122,500$) ընդհանուր արժեքով։ Աշխատանքների մասնակցել են անտառամերձ համայնքների 103 բնակիչներ։</t>
  </si>
  <si>
    <t>3.1.4</t>
  </si>
  <si>
    <t>Գնվել է 60տ վառելիքային բրիկետ և տրվել է Արցախի Հանրապետությունից Լոռու մարզ տեղափոխված 30 ընտանիքների՝ տների ջեռուցումը ապահովելու նպատակով։ Ծրագրի արժեքը կազմել է 10 688 ԱՄՆ դոլար:</t>
  </si>
  <si>
    <t>«Էյ-Թի-Փի» բարեգործական հիմնադրամը Լոռու մարզում իրականացված անտառվերականգնման աշխատանքներ</t>
  </si>
  <si>
    <t>3.2.1</t>
  </si>
  <si>
    <t xml:space="preserve">127.26 հա անտառտնկման, խնամքի, լրացման և 11.3 կմ ցանկապատման աշխատանքներ:  Անտառվերականգնման ծրագրի կողմից մարզում տնկվել է 259 704 տնկի: 
Մարզի համայնքներին ու տարբեր կազմակերպություններին տրամադրվել է շուրջ 2000 տնկիներ:
</t>
  </si>
  <si>
    <t>3.2.2</t>
  </si>
  <si>
    <t>Լոռու մարզպետարանի, ՀՀ աշխատանքի և սոցիալական հարցերի նախարարության և «Էյ-Թի-Փի» բարեգործական հիմնադրամի եռակողմ համագործակցության արդյունքում  մարզի 139.8 հա տարածքներում իրականացվել են «Էյ-Թի-Փի» բարեգործական հիմնադրամի կողմից նախորդ տարիներին հիմնադրված անտառմշակույթների լրացման և խնամքի աշխատանքներ: Այս ծրագիրն իրականացնելու համար պետբյուջեից ներդրումը կազմել է 4.5 մլն. դրամ, իսկ հիմնադրամի կողմից շուրջ 4 մլն. դրամ:</t>
  </si>
  <si>
    <t>Պետական միջոցներով անտառտնկում և անտառվերականգնում «Հայանտառ» ՊՈԱԿ-ի Լոռու մարզի անտառտնտեսությունների տարածքներում</t>
  </si>
  <si>
    <t>3.3.1</t>
  </si>
  <si>
    <t>Կորոնավիրուսի տնտեսական հետևանքների չեզոքացման հակաճգնաժամային միջոցառումների     15-րդ ծրագրի շրջանակներում ՀՀ Լոռու մարզում իրականացվել է 844 750 ուռենիների կտրոնների տնկում: Տնկման աշխատանքներին մասնակցել է 441 քաղաքացի:</t>
  </si>
  <si>
    <t xml:space="preserve">«Հայանտառ» ՊՈԱԿ-ի «Վանաձորի անտառտնտեսություն» մասնաճյուղում 32 հա տարածքի վրա բնական վերաճին օժանդակման միջոցառումներ և 2019թ. 20 հա տարածքի վրա հիմադրված անտառկուլտուրաների խնամք և լրացում: 
</t>
  </si>
  <si>
    <t>Հողերի և անտառների կայուն կառավարման ներդնումը Հայաստանի հյուսիս-արևելյան լեռնային լանդշաֆտներումՄեծ Պարնի բրիկետի արտադրության օպտիմալացում:</t>
  </si>
  <si>
    <t>Գլոբալ էկոլոգիական հիմնադրամ 
UNDP</t>
  </si>
  <si>
    <t>Կլիմայական ռիսկերի տեսանկյունից խելամիտ գյուղատնտեսությունը կայուն լանդշաֆտների և կենսապահովման համար</t>
  </si>
  <si>
    <t>Ճշտված պլան 24,000.0
ՄԱԶԾ/ԳԵՀ ՓԴԾ</t>
  </si>
  <si>
    <t>4.ՍՈՑԻԱԼԱԿԱՆ ՈԼՈՐՏՆԵՐ</t>
  </si>
  <si>
    <t>4.3 ԱՌՈՂՋԱՊԱՀՈՒԹՅՈՒՆ</t>
  </si>
  <si>
    <t>«Վանաձորի բժշկական կենտրոն» ՓԲԸ
գույք,  բժշկական սարքավորումներ, գործիքներ և պարագաներ</t>
  </si>
  <si>
    <t>այլ</t>
  </si>
  <si>
    <t>սեփական միջոցներով</t>
  </si>
  <si>
    <t>ՀՀ ԱՆ</t>
  </si>
  <si>
    <t>«Սպիտակի բժշկական կենտրոն» ՓԲԸվերանորոգման աշխատանքներ, բժշկական սարքավորումներ,  շտապ օգնության մեքենա</t>
  </si>
  <si>
    <t>«Տաշիրի բժշկական կենտրոն» ՓԲԸ
սարքավորումներ և բժշկական պարագաներ,շտապ օգնության մեքենա</t>
  </si>
  <si>
    <t>«Ստեփանավանի բժշկական կենտրոն» ՓԲԸ սարքեր և բժշկական սարքավորումներ</t>
  </si>
  <si>
    <t xml:space="preserve"> «Ալավերդու բժշկական կենտրոն» 
ՓԲԸ
 գույք, սարքավորումներ, բժշկական սարքավորումներ և պարագաներ</t>
  </si>
  <si>
    <t xml:space="preserve">ՀՀ մարզերում միայնակ տարեցներին, հաշմանդամներին
 տնային պայմաններում   և տարեցների ցերեկային խնամքի կենտրոններում  սոցիալական սպասարկում </t>
  </si>
  <si>
    <t>Վանաձորի ինֆեկցիոն հիվանդանոց ՊՓԲԸ 
սարքեր, բժշկական սարքավորումներ, գույք</t>
  </si>
  <si>
    <t>«Ամքոր Հայաստան» 
«Դիակոնիա», «Թովմասյան»</t>
  </si>
  <si>
    <t>«Լոռու մարզային հոգենյարդաբանական դիսպանսեր» ՊՓԲԸ</t>
  </si>
  <si>
    <t>«Վանաձորի թիվ 1 պոլիկլինիկա» ՊՓԲԸ</t>
  </si>
  <si>
    <t>«Գուգարք» կենտրոնական պոլիկլինիկա» ՊՓԲԸ</t>
  </si>
  <si>
    <t>«Վանաձորի թիվ 5 պոլիկլինիկա» ՊՓԲԸ
վերանորոգման աշխատանքներ,  սարքավորումներ</t>
  </si>
  <si>
    <t>«Դսեղի առողջության կենտրոն» ՊՈԱԿ</t>
  </si>
  <si>
    <t>«Հայաստանի մանուկներ» /COAF/ բարեգործական հիմնադրամ</t>
  </si>
  <si>
    <t>«Վարդաբլուրի ԲԱ» ՀՈԱԿ</t>
  </si>
  <si>
    <t>«Շնողի ԲԱ» ՀՈԱԿ 
գույք, վերանորոգում,</t>
  </si>
  <si>
    <t>Բժշկական պարագաներ Վանաձորի ինֆեկցիոն հիվանդանոցի համար</t>
  </si>
  <si>
    <t>&lt;&lt;Աստղիկ&gt;&gt; ԲՀ 
Ճշտված պլան 3,000.1</t>
  </si>
  <si>
    <t>4.4 ՍՈՑԻԱԼԱԿԱՆ ՊԱՇՏՊԱՆՈՒԹՅՈՒՆ</t>
  </si>
  <si>
    <t xml:space="preserve">Վանաձորի տարեցների տանը խնամվողներին շուրջօրյա խնամք և սոցիալական սպասարկում </t>
  </si>
  <si>
    <t>Սեփական ներդրում</t>
  </si>
  <si>
    <t>Տարեցների և հաշմանդամություն ունեցող անձանց տնային պայմաններում խնամքի ծառայությունների տրամադրում /իրականացնող՝ Հայկական Կարմիր Խաչի ընկերություն/ Գումարը նախնակն առաջարկով կազմել է ավելի քան 55.0 մլն դրամ/</t>
  </si>
  <si>
    <t>5060.576 դրամ պետբյուջեից, իսկ Շվեյցարական Կարմիր Խաչից՝ 73173.197 դրամ համաֆինանսա-վորում</t>
  </si>
  <si>
    <t>Պետական աջակցություն հոգեկան առողջության խնդիրներ  ունեցող անձանց Սպիտակի ցերեկային կենտրոնի գործունեության իրականացման նպատակով՝ պայմանագրի կնքումը ընթացքի մեջ է/</t>
  </si>
  <si>
    <t>Տարեցներին, հաշմանդամություն ունեցող անձանց Սպիտակի ցերեկային խնամքի ծառայություններ՝ /Խնամք ՀԿ/</t>
  </si>
  <si>
    <t xml:space="preserve">Ճշտված ՏԱՊ
49,209.21
</t>
  </si>
  <si>
    <t>«Լոռու մարզի երեխայի և ընտանիքի աջակցության կենտրոն» (նախկինում՝ «Վանաձորի երեխաների խնամքի և պաշտպանության թիվ 1 գիշերօթիկ հաստատություն» ՊՈԱԿ) դեռևս /պայմանագիր չի կնքվել՝ 100 երեխա/</t>
  </si>
  <si>
    <t>«Յունիսեֆ Հայաստան», ՀՀ ԿԳՄՍՆ և  ՀՀ ԱՍՀՆ համատեղ՝ Սպիտակի տարած-քային մանկավարժա-հոգեբանական աջակցության կենտրոն՝ հաշմանդամու-թյուն ունեցող երեխաների և երիտա-սարդների սոցիալ-հոգեբանական աջակցություն /պայմանագիր դեռ չի կնքվել/՝ 124 երեխա</t>
  </si>
  <si>
    <t xml:space="preserve">Ճշտված ՏԱՊ
76,736.00
</t>
  </si>
  <si>
    <t>«ՀՀ երեխաների շուրջօրյա խնամք և պաշտպանություն իրականացնող հաստատություններում խնամվող երեխաներին ընտանիք վերադարձնելու և հաստատությունում հայտնվելու ռիսկի խմբում գտնվող երեխաների մուտքը հաստատություններ կանխարգելելու ծառայություններ», ներառյալ «Կենսաբանական ընտանիք տեղափոխված և հաստատություն մուտքը կանխարգելված երեխաների ընտանիքների բնաիրային օգնության փաթեթի տրամադրում» իրականացնող ` «Բարի մամա» ԲՀԿ/35 երեխա/</t>
  </si>
  <si>
    <t>Բարի Մամա
Ճշտված ՏԱՊ
7,14100</t>
  </si>
  <si>
    <t>Նախկին ԽՍՀՄ խնայբանկի ՀԽՍՀ հանրապետական բան-կում ներդրած ավանդների դիմաց փոխհատուցման ծրագիր /141 շահառու/</t>
  </si>
  <si>
    <t>Ստեփանավանի համալիր սոցիալական ծառայ. տարածքային կենտրոնի կառուցում</t>
  </si>
  <si>
    <t>պետ բյ. վարկ</t>
  </si>
  <si>
    <t xml:space="preserve">Ճշտված ՏԱՊ
285,000. 0
</t>
  </si>
  <si>
    <t>Ալավերդու համալիր սոցիալական ծառայ. տարածքային կենտրոնի կառուցում</t>
  </si>
  <si>
    <t>միջազգային կազմակերպությունր 
և դոնորներ</t>
  </si>
  <si>
    <t>Սննդի փաթեթներ, հիգիենայի պարագաներ և տաք վերմակներ արցախցի փախստականների համար</t>
  </si>
  <si>
    <t xml:space="preserve"> կորոնավիրուսի հետևանքների վերացում COVID19</t>
  </si>
  <si>
    <t>Սպիտակում ապրող Ադրինե Օհանյանի և Վանաձորում ապրող Ջնդեմյանների   տան վերանորոգում և կահավորում</t>
  </si>
  <si>
    <t>GIK/ Հումանիտար աջակցություն</t>
  </si>
  <si>
    <t>ՎՎՀ</t>
  </si>
  <si>
    <t>Երեխաների պաշտպանության ծրագիր</t>
  </si>
  <si>
    <t>ՎՎՀ
Ճշտված ՏԱՊ   
52,753.0</t>
  </si>
  <si>
    <t>Հովանավորչական ծրագիր</t>
  </si>
  <si>
    <t>ՎՎՀ
Ճշտված  ՏԱՊ 
72,046.0</t>
  </si>
  <si>
    <t>Երեխայի և ընտանիքի զարգացման համայնքային կենտրոն</t>
  </si>
  <si>
    <t>ՎՎՀ և ՀՀ ԱՍՀՆ
Ճշտված  ՏԱՊ 
26,568.00</t>
  </si>
  <si>
    <t>Ընտանիքում բռնության ենթարկված անձանց աջակցության կենտրոնների ծառայություններ</t>
  </si>
  <si>
    <t>Դրամաշնորհը տրամադրվել է «Սպիտակի Հելսինկյան խումբ» ՀԿ-ին</t>
  </si>
  <si>
    <t>Ալավերդի և Թումանյան համայնքների 310 տարեց քաղաքացիներին  սննդի և հիգիենայի պարագաների տրամադրում</t>
  </si>
  <si>
    <t>ՄԱԿ-ի մարդկային անվտանգության հիմնադրամ
UNDP</t>
  </si>
  <si>
    <t>5. ԵՆԹԱԿԱՌՈՒՑՎԱԾՔՆԵՐ</t>
  </si>
  <si>
    <t>5.1 ՃԱՆԱՊԱՐՀԱՇԻՆՈՒԹՅՈՒՆ</t>
  </si>
  <si>
    <t>Մ- 3, Թուրքիայի սահման-Մարգարա-Վանաձոր-Տաշիր-Վրաստանի սահման կմ112+900-կմ116+900 հատվածի հիմնանորոգում</t>
  </si>
  <si>
    <t>Պայմանագրային արժեքը՝ 504,999.800 դրամ</t>
  </si>
  <si>
    <t>Մ- 7, Մ-3-Սպիտակ-Գյումրի-Թուրքիայի սահման կմ19+000-կմ27+000 հատվածի հիմնանորոգում</t>
  </si>
  <si>
    <t>Պայմանագրային արժեքը՝ 434,999.800 դրամ</t>
  </si>
  <si>
    <t>Մ7, Մ 3 - Սպիտակ - Գյումրի - Թուրքիայի սահման կմ0+000- կմ19+000</t>
  </si>
  <si>
    <t>Պայմանագրային արժեքը՝ 672,000.000 դրամ</t>
  </si>
  <si>
    <t xml:space="preserve">Մ-8, Վանաձոր (Մ-6 հատման կետ)-Դիլիջան կմ33+500-կմ34+200
հատվածի հիմնանորոգում </t>
  </si>
  <si>
    <t>Պայմանագրային արժեքը՝ 99, 700.000 դրամ</t>
  </si>
  <si>
    <t>Մ6-Եղեգնուտ-Դեբեդ</t>
  </si>
  <si>
    <t>Տ-5-32-Կաթնաջուր</t>
  </si>
  <si>
    <t xml:space="preserve">5.2 ՋՐԱՄԱՏԱԿԱՐԱՐՈՒՄ ԵՎ ՋՐԱՀԵՌԱՑՈՒՄ </t>
  </si>
  <si>
    <t>«Վեոլիա Ջուր» ՓԲԸ</t>
  </si>
  <si>
    <t>Լոռու մարզի Թումանյան, Ախթալա, Ալավերդի, Սարահարթ համայնքներում դիտահորերի կառուցում:</t>
  </si>
  <si>
    <t>Լոռու ջրանցք և Գետիկ տեղամասերում նորոգման և վերականգնման աշխատանքներ</t>
  </si>
  <si>
    <t>ճշտված ՏԱՊ
12,789.93 
Ջրային կոմիտե</t>
  </si>
  <si>
    <t>Համայնքային ենթակառուցվածքների II ծրագիր, փուլ 3-Հայաստանի ջրամատակարարման և ջրահեռացման ենթակառուցվածք ծրագիրի շրջանակներում Ջրամատակարարման և ջրահեռացման բաշխիչ ցանցերի վերանորոգում և անհատական ջրաչափերի տեղադրում*</t>
  </si>
  <si>
    <t>ՀՏԶՀ
ՎՎԲ, ԵՆԲ վարկային և
ՀՀ կառավարության միջոցներ</t>
  </si>
  <si>
    <t>Թումանյանի Քարինջ մտնող  ջրագծի հիմնանաորոգում</t>
  </si>
  <si>
    <t>ՀՏԶՀ</t>
  </si>
  <si>
    <t>5.3 ԳԱԶԱՄԱՏԱԿԱՐԱՐՈՒՄ (ԳԱԶԻՖԻԿԱՑՈՒՄ)</t>
  </si>
  <si>
    <t>ՊԳԿԿ-ների կապիտալ նորոգում /2 հատ/</t>
  </si>
  <si>
    <t xml:space="preserve">«Գազպրոմ Արմենիա» ՓԲԸ </t>
  </si>
  <si>
    <t>Գուգարք համայնքի նախկին ամբուլատորիայի շենքի գազաֆիկացում</t>
  </si>
  <si>
    <t>Ճշտված ՏԱՊ
500.00.0</t>
  </si>
  <si>
    <t xml:space="preserve">Թումանյան համայնքի Քարինջ, Լորուտ բնակավայրերի ՆՈՒՀ-երի և Մարց բնակավայրի հանդիսությունների սրահի գազաֆիկացում </t>
  </si>
  <si>
    <t>Գյուլագարակ համայնքի Գերմանական թաղամասի գազաֆիկացման  նախագծանախահաշվային աշխատանքներ</t>
  </si>
  <si>
    <t>5.4 ԷՆԵՐԳԵՏԻԿԱ</t>
  </si>
  <si>
    <t>Լերմոնտովո համայնքի փողոցային լուսավորության ցանցի կառուցում</t>
  </si>
  <si>
    <t>Ձորագյուղ համայնքի փողոցային լուսավորության ցանցի կառուցում</t>
  </si>
  <si>
    <t>Ջրաշեն համայնքի փողոցային լուսավորության ցանցի կառուցում</t>
  </si>
  <si>
    <t>Ստեփանավան համայնքի (Ուրասար բնակավայր) փողոցային լուսավորության ցանցի կառուցում</t>
  </si>
  <si>
    <t>Ստեփանավան համայնքում էներգետիկ կառավարչի ինստիտուտի ներդնում</t>
  </si>
  <si>
    <t xml:space="preserve">«Շենքերի էներգաարդյունավետ արդիականացմանն
ուղղված ներդրումների ռիսկերի նվազեցում»
ՄԱԶԾ-ԿԿՀ ծրագիր
UNDP
</t>
  </si>
  <si>
    <t>6. ՔԱՂԱՔԱՇԻՆՈՒԹՅՈՒՆ</t>
  </si>
  <si>
    <t>6.1   Բնակարանաշինություն</t>
  </si>
  <si>
    <t>ՀՀ պաշտպանության նախարարության կողմից բնակապահովման հավաստագիր է տրվել 3 զոհվածի ընտանիքների</t>
  </si>
  <si>
    <t>6.2   Կրթության ոլորտ</t>
  </si>
  <si>
    <t>Բյուջեի մասին օրենք</t>
  </si>
  <si>
    <t>Վանաձորի թիվ 7 դպրոցի կառուցում</t>
  </si>
  <si>
    <t xml:space="preserve"> ՀՏԶՀ
Ասիական զարգացման բանկի ֆինանսավորմամբ "Սեյսմիկ անվտանգության բարելավման" ծրագիր </t>
  </si>
  <si>
    <t>6.3   Մշակույթի ոլորտ</t>
  </si>
  <si>
    <t>Վանաձորի Միքայել Թավրիզյանի անվան արվեստի պետական քոլեջի հիմնանորոգում</t>
  </si>
  <si>
    <t>6.4   Սպորտի ոլորտ</t>
  </si>
  <si>
    <t xml:space="preserve"> Սուբվենցիոն ծրագիր Վանաձորի մարզադպրոցի  (Ծանրամարտի ) վերանորոգում</t>
  </si>
  <si>
    <t>Ծրագիրը պլանավորվել է 2019թ ին սակայան այն ամբողջությամբ իրականցվել է 2020թ.-ի</t>
  </si>
  <si>
    <t>7. ՏԱՐԱԾՔԱՅԻՆ ԿԱՌԱՎԱՐՈՒՄ</t>
  </si>
  <si>
    <t>Ապագայի հմտություններ և աշխատատեղեր Հայաստանի մարզաբնակ երիտասարդության համար</t>
  </si>
  <si>
    <t>Ճշտված ՏԱՊ
384,000.0
UNDP Ռուսաստանի Դաշնություն</t>
  </si>
  <si>
    <t>«Տեղական դերակատարների զորեղացումը Լոռու և Տավուշի մարզերում հանուն զարգացման» ծրագիր 
(Թումանյան խոշորացված  համայնք)</t>
  </si>
  <si>
    <t>Ճշտված ՏԱՊ 7,988.930 ԱՄՆ դոլար  
Իրականացնող՝ ՄԱԶԾ, ՊԳԾ
Ֆինանսավորող՝ ԵՄ
Ազգային գործընկեր՝ ՀՀ ՏԿԵՆ
ծրագիրը գտնվում է պլանավորման փուլում</t>
  </si>
  <si>
    <t>8. ԱՐՏԱԿԱՐԳ ԻՐԱՎԻՃԱԿՆԵՐ</t>
  </si>
  <si>
    <t xml:space="preserve">Մարդկային անվտանգության բարելավումը Հայաստանի համայնքներում:
Աղետների ռիսկերի նվազեցում
Ալավերդի և Թումանյան համանյնքերում: </t>
  </si>
  <si>
    <t>ԸՆԴԱՄԵՆԸ ԼՈՌՈՒ ՄԱՐԶ</t>
  </si>
  <si>
    <t>103 ժամանակավոր
սեփական միջոցներով</t>
  </si>
  <si>
    <t>20
Ժամանակավոր</t>
  </si>
  <si>
    <t>6
Ժամանակավոր</t>
  </si>
  <si>
    <t>1
Ժամանակավոր</t>
  </si>
  <si>
    <t>3
Ժամանակավոր</t>
  </si>
  <si>
    <t>103
Ժամանակավոր</t>
  </si>
  <si>
    <t>12
Ժամանակավոր</t>
  </si>
  <si>
    <t>«ՀՀ-ում 2019-2024 թվականների տավարաբուծության զարգացման» ծրագիր</t>
  </si>
  <si>
    <t>100
Ժամանակավոր</t>
  </si>
  <si>
    <t>441
Ժամանակավոր</t>
  </si>
  <si>
    <t>1</t>
  </si>
  <si>
    <t>2</t>
  </si>
  <si>
    <t>5 հիմնական
9 ժամանակավոր</t>
  </si>
  <si>
    <t>2
Ժամանակավոր</t>
  </si>
  <si>
    <t>4
Ժամանակավոր</t>
  </si>
  <si>
    <t>50
ժամանակավոր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</si>
</sst>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;[Red]#,##0.000"/>
  </numFmts>
  <fonts count="17"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sz val="11"/>
      <color rgb="FFFF0000"/>
      <name val="GHEA Grapalat"/>
      <family val="3"/>
    </font>
    <font>
      <b/>
      <sz val="10"/>
      <color rgb="FFFF0000"/>
      <name val="GHEA Grapalat"/>
      <family val="3"/>
    </font>
    <font>
      <b/>
      <sz val="11"/>
      <color rgb="FF0000CC"/>
      <name val="GHEA Grapalat"/>
      <family val="3"/>
    </font>
    <font>
      <sz val="11"/>
      <name val="GHEA Grapalat"/>
      <family val="3"/>
    </font>
    <font>
      <sz val="11"/>
      <color rgb="FF0000CC"/>
      <name val="GHEA Grapalat"/>
      <family val="3"/>
    </font>
    <font>
      <sz val="10"/>
      <name val="Arial"/>
      <family val="2"/>
    </font>
    <font>
      <b/>
      <i/>
      <sz val="11"/>
      <color rgb="FF0000CC"/>
      <name val="GHEA Grapalat"/>
      <family val="3"/>
    </font>
    <font>
      <b/>
      <sz val="11"/>
      <name val="GHEA Grapalat"/>
      <family val="3"/>
    </font>
    <font>
      <b/>
      <sz val="11"/>
      <color rgb="FFFF0000"/>
      <name val="GHEA Grapalat"/>
      <family val="3"/>
    </font>
    <font>
      <sz val="12"/>
      <name val="GHEA Grapalat"/>
      <family val="3"/>
    </font>
    <font>
      <sz val="11"/>
      <color rgb="FF0070C0"/>
      <name val="GHEA Grapalat"/>
      <family val="3"/>
    </font>
    <font>
      <sz val="11"/>
      <color rgb="FF00206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 applyNumberFormat="0" applyFill="0" applyBorder="0" applyAlignment="0" applyProtection="0"/>
  </cellStyleXfs>
  <cellXfs count="1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7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" fontId="7" fillId="4" borderId="1" xfId="0" applyNumberFormat="1" applyFont="1" applyFill="1" applyBorder="1" applyAlignment="1">
      <alignment horizontal="right" wrapText="1"/>
    </xf>
    <xf numFmtId="4" fontId="7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right" vertical="center" wrapText="1"/>
    </xf>
    <xf numFmtId="2" fontId="7" fillId="4" borderId="1" xfId="0" applyNumberFormat="1" applyFont="1" applyFill="1" applyBorder="1" applyAlignment="1">
      <alignment horizontal="left" vertical="top" wrapText="1"/>
    </xf>
    <xf numFmtId="4" fontId="7" fillId="4" borderId="1" xfId="2" applyNumberFormat="1" applyFont="1" applyFill="1" applyBorder="1" applyAlignment="1">
      <alignment horizontal="right" vertical="center" wrapText="1"/>
    </xf>
    <xf numFmtId="4" fontId="7" fillId="4" borderId="1" xfId="2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wrapText="1"/>
    </xf>
    <xf numFmtId="164" fontId="7" fillId="4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>
      <alignment horizontal="center" vertical="top" wrapText="1"/>
    </xf>
    <xf numFmtId="165" fontId="9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/>
    <xf numFmtId="0" fontId="13" fillId="0" borderId="0" xfId="0" applyFont="1"/>
    <xf numFmtId="0" fontId="7" fillId="0" borderId="0" xfId="0" applyFont="1"/>
    <xf numFmtId="0" fontId="14" fillId="0" borderId="0" xfId="0" applyFont="1"/>
    <xf numFmtId="0" fontId="8" fillId="0" borderId="0" xfId="0" applyFont="1" applyFill="1"/>
    <xf numFmtId="0" fontId="8" fillId="2" borderId="0" xfId="0" applyFont="1" applyFill="1"/>
    <xf numFmtId="0" fontId="15" fillId="2" borderId="0" xfId="0" applyFont="1" applyFill="1"/>
    <xf numFmtId="164" fontId="8" fillId="0" borderId="0" xfId="0" applyNumberFormat="1" applyFont="1"/>
    <xf numFmtId="4" fontId="8" fillId="0" borderId="0" xfId="0" applyNumberFormat="1" applyFont="1"/>
    <xf numFmtId="0" fontId="9" fillId="2" borderId="0" xfId="0" applyFont="1" applyFill="1"/>
    <xf numFmtId="0" fontId="8" fillId="6" borderId="0" xfId="0" applyFont="1" applyFill="1"/>
    <xf numFmtId="2" fontId="9" fillId="2" borderId="3" xfId="0" applyNumberFormat="1" applyFont="1" applyFill="1" applyBorder="1" applyAlignment="1">
      <alignment vertical="top" wrapText="1"/>
    </xf>
    <xf numFmtId="3" fontId="6" fillId="0" borderId="0" xfId="0" applyNumberFormat="1" applyFont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1" xfId="2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1" xfId="0" applyFont="1" applyBorder="1"/>
    <xf numFmtId="0" fontId="1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8" xfId="0" applyFont="1" applyFill="1" applyBorder="1" applyAlignment="1">
      <alignment vertical="top" wrapText="1"/>
    </xf>
    <xf numFmtId="3" fontId="13" fillId="0" borderId="0" xfId="0" applyNumberFormat="1" applyFont="1"/>
    <xf numFmtId="0" fontId="2" fillId="0" borderId="7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7" fillId="3" borderId="1" xfId="3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0" fontId="9" fillId="4" borderId="1" xfId="3" applyFont="1" applyFill="1" applyBorder="1" applyAlignment="1">
      <alignment horizontal="left" vertical="center"/>
    </xf>
    <xf numFmtId="2" fontId="9" fillId="2" borderId="3" xfId="0" applyNumberFormat="1" applyFont="1" applyFill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top" wrapText="1"/>
    </xf>
    <xf numFmtId="3" fontId="9" fillId="2" borderId="2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left" vertical="center" wrapText="1"/>
    </xf>
    <xf numFmtId="4" fontId="7" fillId="3" borderId="4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3" borderId="6" xfId="3" applyFont="1" applyFill="1" applyBorder="1" applyAlignment="1">
      <alignment horizontal="left" vertical="center"/>
    </xf>
    <xf numFmtId="0" fontId="7" fillId="3" borderId="4" xfId="3" applyFont="1" applyFill="1" applyBorder="1" applyAlignment="1">
      <alignment horizontal="left" vertical="center"/>
    </xf>
    <xf numFmtId="0" fontId="7" fillId="4" borderId="6" xfId="3" applyFont="1" applyFill="1" applyBorder="1" applyAlignment="1">
      <alignment horizontal="left" vertical="center"/>
    </xf>
    <xf numFmtId="0" fontId="7" fillId="4" borderId="4" xfId="3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6" xfId="3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left" wrapText="1"/>
    </xf>
    <xf numFmtId="1" fontId="7" fillId="4" borderId="4" xfId="0" applyNumberFormat="1" applyFont="1" applyFill="1" applyBorder="1" applyAlignment="1">
      <alignment horizontal="left" wrapText="1"/>
    </xf>
    <xf numFmtId="0" fontId="7" fillId="4" borderId="1" xfId="3" applyFont="1" applyFill="1" applyBorder="1" applyAlignment="1">
      <alignment horizontal="center" vertical="center"/>
    </xf>
  </cellXfs>
  <cellStyles count="4">
    <cellStyle name="Normal" xfId="0" builtinId="0"/>
    <cellStyle name="Normal 46" xfId="3"/>
    <cellStyle name="Normal_Sheet1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6"/>
  <sheetViews>
    <sheetView tabSelected="1" zoomScale="91" zoomScaleNormal="91" workbookViewId="0">
      <selection activeCell="A2" sqref="A2:F2"/>
    </sheetView>
  </sheetViews>
  <sheetFormatPr defaultRowHeight="16.5"/>
  <cols>
    <col min="1" max="1" width="11.28515625" style="3" customWidth="1"/>
    <col min="2" max="2" width="38.85546875" style="3" customWidth="1"/>
    <col min="3" max="3" width="19.42578125" style="4" customWidth="1"/>
    <col min="4" max="4" width="22" style="4" customWidth="1"/>
    <col min="5" max="5" width="20.140625" style="105" customWidth="1"/>
    <col min="6" max="6" width="18.42578125" style="5" customWidth="1"/>
    <col min="7" max="7" width="9.140625" style="2"/>
    <col min="8" max="8" width="12.7109375" style="2" bestFit="1" customWidth="1"/>
    <col min="9" max="9" width="9.85546875" style="2" bestFit="1" customWidth="1"/>
    <col min="10" max="16384" width="9.140625" style="2"/>
  </cols>
  <sheetData>
    <row r="1" spans="1:9">
      <c r="D1" s="108"/>
      <c r="E1" s="93"/>
      <c r="F1" s="7"/>
    </row>
    <row r="2" spans="1:9" ht="68.25" customHeight="1">
      <c r="A2" s="111" t="s">
        <v>6</v>
      </c>
      <c r="B2" s="111"/>
      <c r="C2" s="111"/>
      <c r="D2" s="111"/>
      <c r="E2" s="111"/>
      <c r="F2" s="111"/>
    </row>
    <row r="3" spans="1:9" ht="92.25" customHeight="1">
      <c r="A3" s="1" t="s">
        <v>2</v>
      </c>
      <c r="B3" s="1" t="s">
        <v>3</v>
      </c>
      <c r="C3" s="6" t="s">
        <v>5</v>
      </c>
      <c r="D3" s="6" t="s">
        <v>0</v>
      </c>
      <c r="E3" s="94" t="s">
        <v>4</v>
      </c>
      <c r="F3" s="6" t="s">
        <v>1</v>
      </c>
    </row>
    <row r="4" spans="1:9" s="10" customFormat="1" ht="49.5" customHeight="1">
      <c r="A4" s="112" t="s">
        <v>7</v>
      </c>
      <c r="B4" s="112"/>
      <c r="C4" s="8">
        <f>C5+C7+C10</f>
        <v>462748</v>
      </c>
      <c r="D4" s="9"/>
      <c r="E4" s="95"/>
      <c r="F4" s="9"/>
    </row>
    <row r="5" spans="1:9" s="80" customFormat="1" ht="33">
      <c r="A5" s="11" t="s">
        <v>8</v>
      </c>
      <c r="B5" s="12" t="s">
        <v>9</v>
      </c>
      <c r="C5" s="13">
        <f>C6</f>
        <v>77978</v>
      </c>
      <c r="D5" s="14"/>
      <c r="E5" s="96"/>
      <c r="F5" s="15"/>
    </row>
    <row r="6" spans="1:9" s="80" customFormat="1" ht="33.75" customHeight="1">
      <c r="A6" s="16">
        <v>1</v>
      </c>
      <c r="B6" s="17" t="s">
        <v>10</v>
      </c>
      <c r="C6" s="18">
        <v>77978</v>
      </c>
      <c r="D6" s="19" t="s">
        <v>11</v>
      </c>
      <c r="E6" s="62">
        <v>14</v>
      </c>
      <c r="F6" s="19" t="s">
        <v>12</v>
      </c>
    </row>
    <row r="7" spans="1:9" s="82" customFormat="1">
      <c r="A7" s="27" t="s">
        <v>15</v>
      </c>
      <c r="B7" s="28" t="s">
        <v>16</v>
      </c>
      <c r="C7" s="29">
        <f>C8+C9</f>
        <v>341770</v>
      </c>
      <c r="D7" s="30"/>
      <c r="E7" s="97"/>
      <c r="F7" s="30"/>
    </row>
    <row r="8" spans="1:9" s="82" customFormat="1" ht="62.25" customHeight="1">
      <c r="A8" s="31" t="s">
        <v>184</v>
      </c>
      <c r="B8" s="25" t="s">
        <v>19</v>
      </c>
      <c r="C8" s="20">
        <v>336400</v>
      </c>
      <c r="D8" s="23" t="s">
        <v>17</v>
      </c>
      <c r="E8" s="62">
        <v>0</v>
      </c>
      <c r="F8" s="24" t="s">
        <v>18</v>
      </c>
    </row>
    <row r="9" spans="1:9" s="82" customFormat="1" ht="138.75" customHeight="1">
      <c r="A9" s="31" t="s">
        <v>185</v>
      </c>
      <c r="B9" s="25" t="s">
        <v>20</v>
      </c>
      <c r="C9" s="20">
        <v>5370</v>
      </c>
      <c r="D9" s="23" t="s">
        <v>13</v>
      </c>
      <c r="E9" s="62">
        <v>0</v>
      </c>
      <c r="F9" s="24" t="s">
        <v>21</v>
      </c>
      <c r="I9" s="110"/>
    </row>
    <row r="10" spans="1:9" s="83" customFormat="1">
      <c r="A10" s="27" t="s">
        <v>22</v>
      </c>
      <c r="B10" s="28" t="s">
        <v>23</v>
      </c>
      <c r="C10" s="29">
        <f>C11+C12</f>
        <v>43000</v>
      </c>
      <c r="D10" s="33"/>
      <c r="E10" s="96"/>
      <c r="F10" s="33"/>
    </row>
    <row r="11" spans="1:9" s="81" customFormat="1" ht="51" customHeight="1">
      <c r="A11" s="16">
        <v>1</v>
      </c>
      <c r="B11" s="25" t="s">
        <v>24</v>
      </c>
      <c r="C11" s="34">
        <v>15000</v>
      </c>
      <c r="D11" s="23" t="s">
        <v>17</v>
      </c>
      <c r="E11" s="62">
        <v>9</v>
      </c>
      <c r="F11" s="24" t="s">
        <v>25</v>
      </c>
    </row>
    <row r="12" spans="1:9" s="81" customFormat="1" ht="86.25" customHeight="1">
      <c r="A12" s="16">
        <v>2</v>
      </c>
      <c r="B12" s="25" t="s">
        <v>26</v>
      </c>
      <c r="C12" s="34">
        <v>28000</v>
      </c>
      <c r="D12" s="23" t="s">
        <v>13</v>
      </c>
      <c r="E12" s="62">
        <v>0</v>
      </c>
      <c r="F12" s="24" t="s">
        <v>27</v>
      </c>
    </row>
    <row r="13" spans="1:9" s="84" customFormat="1" ht="45" customHeight="1">
      <c r="A13" s="121" t="s">
        <v>28</v>
      </c>
      <c r="B13" s="121"/>
      <c r="C13" s="8">
        <f>SUM(C14:C20)</f>
        <v>706825</v>
      </c>
      <c r="D13" s="9"/>
      <c r="E13" s="95"/>
      <c r="F13" s="35"/>
    </row>
    <row r="14" spans="1:9" s="10" customFormat="1" ht="148.5" customHeight="1">
      <c r="A14" s="26">
        <v>1</v>
      </c>
      <c r="B14" s="25" t="s">
        <v>30</v>
      </c>
      <c r="C14" s="20">
        <v>300000</v>
      </c>
      <c r="D14" s="23" t="s">
        <v>17</v>
      </c>
      <c r="E14" s="62">
        <v>15</v>
      </c>
      <c r="F14" s="23"/>
    </row>
    <row r="15" spans="1:9" s="10" customFormat="1" ht="66" customHeight="1">
      <c r="A15" s="26">
        <v>2</v>
      </c>
      <c r="B15" s="25" t="s">
        <v>31</v>
      </c>
      <c r="C15" s="20">
        <v>23000</v>
      </c>
      <c r="D15" s="23" t="s">
        <v>17</v>
      </c>
      <c r="E15" s="62">
        <v>0</v>
      </c>
      <c r="F15" s="23"/>
    </row>
    <row r="16" spans="1:9" s="10" customFormat="1" ht="72" customHeight="1">
      <c r="A16" s="26">
        <v>3</v>
      </c>
      <c r="B16" s="25" t="s">
        <v>32</v>
      </c>
      <c r="C16" s="20">
        <v>110000</v>
      </c>
      <c r="D16" s="36" t="s">
        <v>11</v>
      </c>
      <c r="E16" s="62">
        <v>4</v>
      </c>
      <c r="F16" s="23"/>
    </row>
    <row r="17" spans="1:8" s="10" customFormat="1" ht="54.75" customHeight="1">
      <c r="A17" s="26">
        <v>4</v>
      </c>
      <c r="B17" s="25" t="s">
        <v>33</v>
      </c>
      <c r="C17" s="20">
        <v>77000</v>
      </c>
      <c r="D17" s="36" t="s">
        <v>11</v>
      </c>
      <c r="E17" s="62">
        <v>15</v>
      </c>
      <c r="F17" s="23"/>
    </row>
    <row r="18" spans="1:8" s="10" customFormat="1" ht="99.75" customHeight="1">
      <c r="A18" s="26">
        <v>5</v>
      </c>
      <c r="B18" s="25" t="s">
        <v>34</v>
      </c>
      <c r="C18" s="20">
        <v>11825</v>
      </c>
      <c r="D18" s="23" t="s">
        <v>13</v>
      </c>
      <c r="E18" s="62">
        <v>10</v>
      </c>
      <c r="F18" s="23"/>
    </row>
    <row r="19" spans="1:8" s="10" customFormat="1" ht="54.75" customHeight="1">
      <c r="A19" s="26">
        <v>6</v>
      </c>
      <c r="B19" s="25" t="s">
        <v>35</v>
      </c>
      <c r="C19" s="20">
        <v>114000</v>
      </c>
      <c r="D19" s="36" t="s">
        <v>11</v>
      </c>
      <c r="E19" s="62">
        <v>0</v>
      </c>
      <c r="F19" s="23"/>
    </row>
    <row r="20" spans="1:8" s="10" customFormat="1" ht="54.75" customHeight="1">
      <c r="A20" s="26">
        <v>7</v>
      </c>
      <c r="B20" s="109" t="s">
        <v>181</v>
      </c>
      <c r="C20" s="20">
        <v>71000</v>
      </c>
      <c r="D20" s="36" t="s">
        <v>17</v>
      </c>
      <c r="E20" s="107">
        <v>3</v>
      </c>
      <c r="F20" s="106"/>
    </row>
    <row r="21" spans="1:8" s="81" customFormat="1" ht="49.5" customHeight="1">
      <c r="A21" s="121" t="s">
        <v>37</v>
      </c>
      <c r="B21" s="121"/>
      <c r="C21" s="8">
        <f>C22+C35+C36</f>
        <v>258868</v>
      </c>
      <c r="D21" s="38"/>
      <c r="E21" s="98"/>
      <c r="F21" s="39"/>
    </row>
    <row r="22" spans="1:8" s="10" customFormat="1" ht="49.5">
      <c r="A22" s="40">
        <v>3</v>
      </c>
      <c r="B22" s="41" t="s">
        <v>39</v>
      </c>
      <c r="C22" s="43">
        <f>C23+C28+C32</f>
        <v>239498</v>
      </c>
      <c r="D22" s="23"/>
      <c r="E22" s="99"/>
      <c r="F22" s="44"/>
      <c r="H22" s="89"/>
    </row>
    <row r="23" spans="1:8" s="10" customFormat="1" ht="81.75" customHeight="1">
      <c r="A23" s="26">
        <v>3.1</v>
      </c>
      <c r="B23" s="25" t="s">
        <v>40</v>
      </c>
      <c r="C23" s="43">
        <f>C24+C25+C26+C27</f>
        <v>87783</v>
      </c>
      <c r="D23" s="23" t="s">
        <v>38</v>
      </c>
      <c r="E23" s="99">
        <v>0</v>
      </c>
      <c r="F23" s="44"/>
    </row>
    <row r="24" spans="1:8" s="10" customFormat="1" ht="69" customHeight="1">
      <c r="A24" s="26" t="s">
        <v>41</v>
      </c>
      <c r="B24" s="25" t="s">
        <v>42</v>
      </c>
      <c r="C24" s="42">
        <v>7152</v>
      </c>
      <c r="D24" s="23" t="s">
        <v>38</v>
      </c>
      <c r="E24" s="99">
        <v>0</v>
      </c>
      <c r="F24" s="44"/>
    </row>
    <row r="25" spans="1:8" s="10" customFormat="1" ht="115.5" customHeight="1">
      <c r="A25" s="26" t="s">
        <v>43</v>
      </c>
      <c r="B25" s="25" t="s">
        <v>44</v>
      </c>
      <c r="C25" s="42">
        <v>16114</v>
      </c>
      <c r="D25" s="23" t="s">
        <v>38</v>
      </c>
      <c r="E25" s="62" t="s">
        <v>180</v>
      </c>
      <c r="F25" s="44"/>
    </row>
    <row r="26" spans="1:8" s="10" customFormat="1" ht="87.75" customHeight="1">
      <c r="A26" s="26" t="s">
        <v>45</v>
      </c>
      <c r="B26" s="25" t="s">
        <v>46</v>
      </c>
      <c r="C26" s="42">
        <v>59045</v>
      </c>
      <c r="D26" s="23" t="s">
        <v>38</v>
      </c>
      <c r="E26" s="62" t="s">
        <v>179</v>
      </c>
      <c r="F26" s="44"/>
    </row>
    <row r="27" spans="1:8" s="10" customFormat="1" ht="67.5" customHeight="1">
      <c r="A27" s="26" t="s">
        <v>47</v>
      </c>
      <c r="B27" s="25" t="s">
        <v>48</v>
      </c>
      <c r="C27" s="42">
        <v>5472</v>
      </c>
      <c r="D27" s="23" t="s">
        <v>38</v>
      </c>
      <c r="E27" s="99">
        <v>0</v>
      </c>
      <c r="F27" s="44"/>
    </row>
    <row r="28" spans="1:8" s="10" customFormat="1" ht="82.5">
      <c r="A28" s="40">
        <v>3.2</v>
      </c>
      <c r="B28" s="41" t="s">
        <v>49</v>
      </c>
      <c r="C28" s="45">
        <f>C29+C30+C31</f>
        <v>85421</v>
      </c>
      <c r="D28" s="23" t="s">
        <v>38</v>
      </c>
      <c r="E28" s="99">
        <v>0</v>
      </c>
      <c r="F28" s="44"/>
    </row>
    <row r="29" spans="1:8" s="10" customFormat="1" ht="120" customHeight="1">
      <c r="A29" s="26" t="s">
        <v>50</v>
      </c>
      <c r="B29" s="25" t="s">
        <v>51</v>
      </c>
      <c r="C29" s="42">
        <v>76921</v>
      </c>
      <c r="D29" s="23" t="s">
        <v>38</v>
      </c>
      <c r="E29" s="99">
        <v>120</v>
      </c>
      <c r="F29" s="44"/>
    </row>
    <row r="30" spans="1:8" s="10" customFormat="1" ht="102.75" customHeight="1">
      <c r="A30" s="122" t="s">
        <v>52</v>
      </c>
      <c r="B30" s="124" t="s">
        <v>53</v>
      </c>
      <c r="C30" s="42">
        <v>4000</v>
      </c>
      <c r="D30" s="23" t="s">
        <v>38</v>
      </c>
      <c r="E30" s="113" t="s">
        <v>182</v>
      </c>
      <c r="F30" s="44"/>
    </row>
    <row r="31" spans="1:8" s="10" customFormat="1" ht="153.75" customHeight="1">
      <c r="A31" s="123"/>
      <c r="B31" s="125"/>
      <c r="C31" s="42">
        <v>4500</v>
      </c>
      <c r="D31" s="23" t="s">
        <v>17</v>
      </c>
      <c r="E31" s="136"/>
      <c r="F31" s="44"/>
    </row>
    <row r="32" spans="1:8" s="10" customFormat="1" ht="66.75" customHeight="1">
      <c r="A32" s="40">
        <v>3.3</v>
      </c>
      <c r="B32" s="41" t="s">
        <v>54</v>
      </c>
      <c r="C32" s="43">
        <f>C33+C34</f>
        <v>66294</v>
      </c>
      <c r="D32" s="23" t="s">
        <v>17</v>
      </c>
      <c r="E32" s="62"/>
      <c r="F32" s="46"/>
    </row>
    <row r="33" spans="1:6" s="10" customFormat="1" ht="84" customHeight="1">
      <c r="A33" s="26" t="s">
        <v>55</v>
      </c>
      <c r="B33" s="25" t="s">
        <v>56</v>
      </c>
      <c r="C33" s="42">
        <v>43258</v>
      </c>
      <c r="D33" s="23" t="s">
        <v>17</v>
      </c>
      <c r="E33" s="62" t="s">
        <v>183</v>
      </c>
      <c r="F33" s="44"/>
    </row>
    <row r="34" spans="1:6" s="10" customFormat="1" ht="84" customHeight="1">
      <c r="A34" s="26" t="s">
        <v>55</v>
      </c>
      <c r="B34" s="25" t="s">
        <v>57</v>
      </c>
      <c r="C34" s="42">
        <v>23036</v>
      </c>
      <c r="D34" s="23" t="s">
        <v>17</v>
      </c>
      <c r="E34" s="99">
        <v>0</v>
      </c>
      <c r="F34" s="44"/>
    </row>
    <row r="35" spans="1:6" s="85" customFormat="1" ht="85.5" customHeight="1">
      <c r="A35" s="40">
        <v>4</v>
      </c>
      <c r="B35" s="25" t="s">
        <v>58</v>
      </c>
      <c r="C35" s="42">
        <v>8800</v>
      </c>
      <c r="D35" s="23" t="s">
        <v>38</v>
      </c>
      <c r="E35" s="62">
        <v>0</v>
      </c>
      <c r="F35" s="47" t="s">
        <v>59</v>
      </c>
    </row>
    <row r="36" spans="1:6" s="85" customFormat="1" ht="85.5" customHeight="1">
      <c r="A36" s="40">
        <v>5</v>
      </c>
      <c r="B36" s="25" t="s">
        <v>60</v>
      </c>
      <c r="C36" s="42">
        <v>10570</v>
      </c>
      <c r="D36" s="23" t="s">
        <v>38</v>
      </c>
      <c r="E36" s="62">
        <v>4</v>
      </c>
      <c r="F36" s="47" t="s">
        <v>61</v>
      </c>
    </row>
    <row r="37" spans="1:6" s="10" customFormat="1" ht="38.25" customHeight="1">
      <c r="A37" s="115" t="s">
        <v>62</v>
      </c>
      <c r="B37" s="115"/>
      <c r="C37" s="48">
        <f>C38+C60</f>
        <v>1053288.94</v>
      </c>
      <c r="D37" s="49"/>
      <c r="E37" s="100"/>
      <c r="F37" s="50"/>
    </row>
    <row r="38" spans="1:6" s="86" customFormat="1" ht="16.5" customHeight="1">
      <c r="A38" s="116" t="s">
        <v>63</v>
      </c>
      <c r="B38" s="116"/>
      <c r="C38" s="13">
        <f>SUM(C39:C59)</f>
        <v>207386.90000000002</v>
      </c>
      <c r="D38" s="15"/>
      <c r="E38" s="96"/>
      <c r="F38" s="52"/>
    </row>
    <row r="39" spans="1:6" s="10" customFormat="1" ht="58.5" customHeight="1">
      <c r="A39" s="117">
        <v>1</v>
      </c>
      <c r="B39" s="119" t="s">
        <v>64</v>
      </c>
      <c r="C39" s="18">
        <v>6435.5</v>
      </c>
      <c r="D39" s="23" t="s">
        <v>65</v>
      </c>
      <c r="E39" s="113" t="s">
        <v>186</v>
      </c>
      <c r="F39" s="24" t="s">
        <v>66</v>
      </c>
    </row>
    <row r="40" spans="1:6" s="10" customFormat="1" ht="51.75" customHeight="1">
      <c r="A40" s="118"/>
      <c r="B40" s="120"/>
      <c r="C40" s="18">
        <v>4361</v>
      </c>
      <c r="D40" s="23" t="s">
        <v>17</v>
      </c>
      <c r="E40" s="114"/>
      <c r="F40" s="24" t="s">
        <v>67</v>
      </c>
    </row>
    <row r="41" spans="1:6" s="10" customFormat="1" ht="66">
      <c r="A41" s="126">
        <v>2</v>
      </c>
      <c r="B41" s="119" t="s">
        <v>68</v>
      </c>
      <c r="C41" s="18">
        <v>36697.5</v>
      </c>
      <c r="D41" s="23" t="s">
        <v>65</v>
      </c>
      <c r="E41" s="62" t="s">
        <v>179</v>
      </c>
      <c r="F41" s="24" t="s">
        <v>174</v>
      </c>
    </row>
    <row r="42" spans="1:6" s="10" customFormat="1" ht="35.25" customHeight="1">
      <c r="A42" s="118"/>
      <c r="B42" s="120"/>
      <c r="C42" s="18">
        <v>44218.8</v>
      </c>
      <c r="D42" s="19" t="s">
        <v>29</v>
      </c>
      <c r="E42" s="62">
        <v>0</v>
      </c>
      <c r="F42" s="24" t="s">
        <v>67</v>
      </c>
    </row>
    <row r="43" spans="1:6" s="10" customFormat="1" ht="39.75" customHeight="1">
      <c r="A43" s="117">
        <v>3</v>
      </c>
      <c r="B43" s="119" t="s">
        <v>69</v>
      </c>
      <c r="C43" s="18">
        <v>530</v>
      </c>
      <c r="D43" s="23" t="s">
        <v>65</v>
      </c>
      <c r="E43" s="62">
        <v>0</v>
      </c>
      <c r="F43" s="24" t="s">
        <v>66</v>
      </c>
    </row>
    <row r="44" spans="1:6" s="10" customFormat="1" ht="45" customHeight="1">
      <c r="A44" s="118"/>
      <c r="B44" s="120"/>
      <c r="C44" s="18">
        <v>16345.1</v>
      </c>
      <c r="D44" s="23" t="s">
        <v>17</v>
      </c>
      <c r="E44" s="62">
        <v>0</v>
      </c>
      <c r="F44" s="24" t="s">
        <v>67</v>
      </c>
    </row>
    <row r="45" spans="1:6" s="10" customFormat="1" ht="55.5" customHeight="1">
      <c r="A45" s="53">
        <v>4</v>
      </c>
      <c r="B45" s="25" t="s">
        <v>70</v>
      </c>
      <c r="C45" s="18">
        <v>25736.5</v>
      </c>
      <c r="D45" s="23" t="s">
        <v>65</v>
      </c>
      <c r="E45" s="62">
        <v>0</v>
      </c>
      <c r="F45" s="24" t="s">
        <v>66</v>
      </c>
    </row>
    <row r="46" spans="1:6" s="10" customFormat="1" ht="44.25" customHeight="1">
      <c r="A46" s="117">
        <v>5</v>
      </c>
      <c r="B46" s="119" t="s">
        <v>71</v>
      </c>
      <c r="C46" s="18">
        <v>10272.9</v>
      </c>
      <c r="D46" s="23" t="s">
        <v>65</v>
      </c>
      <c r="E46" s="113" t="s">
        <v>178</v>
      </c>
      <c r="F46" s="24" t="s">
        <v>66</v>
      </c>
    </row>
    <row r="47" spans="1:6" s="10" customFormat="1" ht="44.25" customHeight="1">
      <c r="A47" s="118"/>
      <c r="B47" s="120"/>
      <c r="C47" s="18">
        <v>192</v>
      </c>
      <c r="D47" s="19" t="s">
        <v>29</v>
      </c>
      <c r="E47" s="114"/>
      <c r="F47" s="24" t="s">
        <v>67</v>
      </c>
    </row>
    <row r="48" spans="1:6" s="87" customFormat="1" ht="82.5" hidden="1" customHeight="1">
      <c r="A48" s="37"/>
      <c r="B48" s="25" t="s">
        <v>72</v>
      </c>
      <c r="C48" s="18"/>
      <c r="D48" s="23" t="s">
        <v>17</v>
      </c>
      <c r="E48" s="99"/>
      <c r="F48" s="22"/>
    </row>
    <row r="49" spans="1:6" s="87" customFormat="1" ht="43.5" customHeight="1">
      <c r="A49" s="127">
        <v>6</v>
      </c>
      <c r="B49" s="119" t="s">
        <v>73</v>
      </c>
      <c r="C49" s="18">
        <v>35030</v>
      </c>
      <c r="D49" s="23" t="s">
        <v>11</v>
      </c>
      <c r="E49" s="113" t="s">
        <v>175</v>
      </c>
      <c r="F49" s="22"/>
    </row>
    <row r="50" spans="1:6" s="87" customFormat="1" ht="71.25" customHeight="1">
      <c r="A50" s="128"/>
      <c r="B50" s="120"/>
      <c r="C50" s="18">
        <v>13749</v>
      </c>
      <c r="D50" s="23" t="s">
        <v>38</v>
      </c>
      <c r="E50" s="136"/>
      <c r="F50" s="24" t="s">
        <v>74</v>
      </c>
    </row>
    <row r="51" spans="1:6" s="87" customFormat="1" ht="45.75" customHeight="1">
      <c r="A51" s="54">
        <v>7</v>
      </c>
      <c r="B51" s="25" t="s">
        <v>75</v>
      </c>
      <c r="C51" s="18">
        <v>1107</v>
      </c>
      <c r="D51" s="23" t="s">
        <v>65</v>
      </c>
      <c r="E51" s="62" t="s">
        <v>176</v>
      </c>
      <c r="F51" s="24" t="s">
        <v>66</v>
      </c>
    </row>
    <row r="52" spans="1:6" s="87" customFormat="1" ht="45.75" customHeight="1">
      <c r="A52" s="54">
        <v>8</v>
      </c>
      <c r="B52" s="25" t="s">
        <v>76</v>
      </c>
      <c r="C52" s="18">
        <v>993.3</v>
      </c>
      <c r="D52" s="23" t="s">
        <v>65</v>
      </c>
      <c r="E52" s="62">
        <v>0</v>
      </c>
      <c r="F52" s="24" t="s">
        <v>66</v>
      </c>
    </row>
    <row r="53" spans="1:6" s="87" customFormat="1" ht="45.75" customHeight="1">
      <c r="A53" s="127">
        <v>9</v>
      </c>
      <c r="B53" s="124" t="s">
        <v>77</v>
      </c>
      <c r="C53" s="18">
        <v>261.60000000000002</v>
      </c>
      <c r="D53" s="23" t="s">
        <v>65</v>
      </c>
      <c r="E53" s="113">
        <v>0</v>
      </c>
      <c r="F53" s="24" t="s">
        <v>66</v>
      </c>
    </row>
    <row r="54" spans="1:6" s="87" customFormat="1" ht="45.75" customHeight="1">
      <c r="A54" s="129"/>
      <c r="B54" s="125"/>
      <c r="C54" s="18">
        <v>373.8</v>
      </c>
      <c r="D54" s="23" t="s">
        <v>17</v>
      </c>
      <c r="E54" s="114"/>
      <c r="F54" s="24" t="s">
        <v>67</v>
      </c>
    </row>
    <row r="55" spans="1:6" s="87" customFormat="1" ht="63.75" customHeight="1">
      <c r="A55" s="54">
        <v>10</v>
      </c>
      <c r="B55" s="25" t="s">
        <v>78</v>
      </c>
      <c r="C55" s="18">
        <v>1031</v>
      </c>
      <c r="D55" s="23" t="s">
        <v>65</v>
      </c>
      <c r="E55" s="62" t="s">
        <v>177</v>
      </c>
      <c r="F55" s="24" t="s">
        <v>66</v>
      </c>
    </row>
    <row r="56" spans="1:6" s="87" customFormat="1" ht="63.75" customHeight="1">
      <c r="A56" s="54">
        <v>11</v>
      </c>
      <c r="B56" s="25" t="s">
        <v>79</v>
      </c>
      <c r="C56" s="18">
        <v>5462.2</v>
      </c>
      <c r="D56" s="23" t="s">
        <v>38</v>
      </c>
      <c r="E56" s="62" t="s">
        <v>187</v>
      </c>
      <c r="F56" s="23" t="s">
        <v>80</v>
      </c>
    </row>
    <row r="57" spans="1:6" s="87" customFormat="1" ht="63.75" customHeight="1">
      <c r="A57" s="54">
        <v>12</v>
      </c>
      <c r="B57" s="25" t="s">
        <v>81</v>
      </c>
      <c r="C57" s="18">
        <v>690</v>
      </c>
      <c r="D57" s="23" t="s">
        <v>65</v>
      </c>
      <c r="E57" s="62" t="s">
        <v>178</v>
      </c>
      <c r="F57" s="24" t="s">
        <v>66</v>
      </c>
    </row>
    <row r="58" spans="1:6" s="87" customFormat="1" ht="63.75" customHeight="1">
      <c r="A58" s="54">
        <v>14</v>
      </c>
      <c r="B58" s="25" t="s">
        <v>82</v>
      </c>
      <c r="C58" s="18">
        <v>2899.7</v>
      </c>
      <c r="D58" s="23" t="s">
        <v>36</v>
      </c>
      <c r="E58" s="62" t="s">
        <v>188</v>
      </c>
      <c r="F58" s="23"/>
    </row>
    <row r="59" spans="1:6" s="87" customFormat="1" ht="63.75" customHeight="1">
      <c r="A59" s="54">
        <v>15</v>
      </c>
      <c r="B59" s="55" t="s">
        <v>83</v>
      </c>
      <c r="C59" s="18">
        <v>1000</v>
      </c>
      <c r="D59" s="56" t="s">
        <v>38</v>
      </c>
      <c r="E59" s="101">
        <v>0</v>
      </c>
      <c r="F59" s="56" t="s">
        <v>84</v>
      </c>
    </row>
    <row r="60" spans="1:6" s="86" customFormat="1" ht="16.5" customHeight="1">
      <c r="A60" s="116" t="s">
        <v>85</v>
      </c>
      <c r="B60" s="116"/>
      <c r="C60" s="13">
        <f>SUM(C61:C81)</f>
        <v>845902.04</v>
      </c>
      <c r="D60" s="15"/>
      <c r="E60" s="96"/>
      <c r="F60" s="52"/>
    </row>
    <row r="61" spans="1:6" s="10" customFormat="1" ht="69" customHeight="1">
      <c r="A61" s="77"/>
      <c r="B61" s="92" t="s">
        <v>86</v>
      </c>
      <c r="C61" s="57">
        <v>63836</v>
      </c>
      <c r="D61" s="23" t="s">
        <v>65</v>
      </c>
      <c r="E61" s="102">
        <v>0</v>
      </c>
      <c r="F61" s="79"/>
    </row>
    <row r="62" spans="1:6" s="10" customFormat="1" ht="100.5" customHeight="1">
      <c r="A62" s="77"/>
      <c r="B62" s="92" t="s">
        <v>88</v>
      </c>
      <c r="C62" s="57">
        <v>73173</v>
      </c>
      <c r="D62" s="23" t="s">
        <v>38</v>
      </c>
      <c r="E62" s="62">
        <v>0</v>
      </c>
      <c r="F62" s="59" t="s">
        <v>89</v>
      </c>
    </row>
    <row r="63" spans="1:6" s="10" customFormat="1" ht="104.25" customHeight="1">
      <c r="A63" s="77"/>
      <c r="B63" s="78" t="s">
        <v>90</v>
      </c>
      <c r="C63" s="57">
        <v>40078</v>
      </c>
      <c r="D63" s="23" t="s">
        <v>65</v>
      </c>
      <c r="E63" s="62">
        <v>0</v>
      </c>
      <c r="F63" s="59" t="s">
        <v>87</v>
      </c>
    </row>
    <row r="64" spans="1:6" s="10" customFormat="1" ht="104.25" customHeight="1">
      <c r="A64" s="127">
        <v>6</v>
      </c>
      <c r="B64" s="134" t="s">
        <v>91</v>
      </c>
      <c r="C64" s="57">
        <v>4979</v>
      </c>
      <c r="D64" s="23" t="s">
        <v>17</v>
      </c>
      <c r="E64" s="62">
        <v>0</v>
      </c>
      <c r="F64" s="60" t="s">
        <v>92</v>
      </c>
    </row>
    <row r="65" spans="1:7" s="10" customFormat="1" ht="104.25" customHeight="1">
      <c r="A65" s="129"/>
      <c r="B65" s="135"/>
      <c r="C65" s="57">
        <v>1477</v>
      </c>
      <c r="D65" s="23" t="s">
        <v>65</v>
      </c>
      <c r="E65" s="62">
        <v>0</v>
      </c>
      <c r="F65" s="60" t="s">
        <v>87</v>
      </c>
    </row>
    <row r="66" spans="1:7" s="10" customFormat="1" ht="120.75" customHeight="1">
      <c r="A66" s="37">
        <v>7</v>
      </c>
      <c r="B66" s="32" t="s">
        <v>93</v>
      </c>
      <c r="C66" s="57">
        <v>80000</v>
      </c>
      <c r="D66" s="23" t="s">
        <v>17</v>
      </c>
      <c r="E66" s="62">
        <v>0</v>
      </c>
      <c r="F66" s="58"/>
    </row>
    <row r="67" spans="1:7" s="10" customFormat="1" ht="116.25" customHeight="1">
      <c r="A67" s="37">
        <v>8</v>
      </c>
      <c r="B67" s="61" t="s">
        <v>94</v>
      </c>
      <c r="C67" s="57">
        <v>76736</v>
      </c>
      <c r="D67" s="23" t="s">
        <v>17</v>
      </c>
      <c r="E67" s="62">
        <v>0</v>
      </c>
      <c r="F67" s="60" t="s">
        <v>95</v>
      </c>
    </row>
    <row r="68" spans="1:7" s="10" customFormat="1" ht="217.5" customHeight="1">
      <c r="A68" s="37">
        <v>12</v>
      </c>
      <c r="B68" s="61" t="s">
        <v>96</v>
      </c>
      <c r="C68" s="57">
        <v>7441</v>
      </c>
      <c r="D68" s="60" t="s">
        <v>17</v>
      </c>
      <c r="E68" s="62" t="s">
        <v>189</v>
      </c>
      <c r="F68" s="62" t="s">
        <v>97</v>
      </c>
    </row>
    <row r="69" spans="1:7" s="10" customFormat="1" ht="66">
      <c r="A69" s="37"/>
      <c r="B69" s="17" t="s">
        <v>98</v>
      </c>
      <c r="C69" s="57">
        <v>152487</v>
      </c>
      <c r="D69" s="23" t="s">
        <v>17</v>
      </c>
      <c r="E69" s="62">
        <v>0</v>
      </c>
      <c r="F69" s="58"/>
    </row>
    <row r="70" spans="1:7" s="10" customFormat="1" ht="49.5">
      <c r="A70" s="37">
        <v>14</v>
      </c>
      <c r="B70" s="25" t="s">
        <v>99</v>
      </c>
      <c r="C70" s="57">
        <v>178000</v>
      </c>
      <c r="D70" s="23" t="s">
        <v>100</v>
      </c>
      <c r="E70" s="62">
        <v>0</v>
      </c>
      <c r="F70" s="24" t="s">
        <v>101</v>
      </c>
    </row>
    <row r="71" spans="1:7" s="10" customFormat="1" ht="39" customHeight="1">
      <c r="A71" s="37"/>
      <c r="B71" s="25" t="s">
        <v>102</v>
      </c>
      <c r="C71" s="57">
        <v>25300</v>
      </c>
      <c r="D71" s="23" t="s">
        <v>100</v>
      </c>
      <c r="E71" s="62">
        <v>0</v>
      </c>
      <c r="F71" s="24"/>
    </row>
    <row r="72" spans="1:7" s="10" customFormat="1" ht="63" customHeight="1">
      <c r="A72" s="37"/>
      <c r="B72" s="25" t="s">
        <v>104</v>
      </c>
      <c r="C72" s="57">
        <v>21500</v>
      </c>
      <c r="D72" s="23" t="s">
        <v>103</v>
      </c>
      <c r="E72" s="62">
        <v>0</v>
      </c>
      <c r="F72" s="24" t="s">
        <v>14</v>
      </c>
    </row>
    <row r="73" spans="1:7" s="10" customFormat="1" ht="49.5" customHeight="1">
      <c r="A73" s="37">
        <v>18</v>
      </c>
      <c r="B73" s="25" t="s">
        <v>105</v>
      </c>
      <c r="C73" s="34">
        <v>23780</v>
      </c>
      <c r="D73" s="23" t="s">
        <v>103</v>
      </c>
      <c r="E73" s="62">
        <v>0</v>
      </c>
      <c r="F73" s="24" t="s">
        <v>14</v>
      </c>
    </row>
    <row r="74" spans="1:7" s="10" customFormat="1" ht="49.5" customHeight="1">
      <c r="A74" s="37">
        <v>19</v>
      </c>
      <c r="B74" s="25" t="s">
        <v>106</v>
      </c>
      <c r="C74" s="34">
        <v>10466</v>
      </c>
      <c r="D74" s="23" t="s">
        <v>103</v>
      </c>
      <c r="E74" s="62">
        <v>0</v>
      </c>
      <c r="F74" s="24" t="s">
        <v>14</v>
      </c>
    </row>
    <row r="75" spans="1:7" s="10" customFormat="1" ht="36" customHeight="1">
      <c r="A75" s="37">
        <v>20</v>
      </c>
      <c r="B75" s="63" t="s">
        <v>107</v>
      </c>
      <c r="C75" s="34">
        <v>11030</v>
      </c>
      <c r="D75" s="23" t="s">
        <v>103</v>
      </c>
      <c r="E75" s="62">
        <v>0</v>
      </c>
      <c r="F75" s="24" t="s">
        <v>108</v>
      </c>
      <c r="G75" s="88"/>
    </row>
    <row r="76" spans="1:7" s="10" customFormat="1" ht="49.5" customHeight="1">
      <c r="A76" s="37">
        <v>21</v>
      </c>
      <c r="B76" s="63" t="s">
        <v>109</v>
      </c>
      <c r="C76" s="34">
        <v>26376</v>
      </c>
      <c r="D76" s="23" t="s">
        <v>103</v>
      </c>
      <c r="E76" s="62">
        <v>5</v>
      </c>
      <c r="F76" s="24" t="s">
        <v>110</v>
      </c>
    </row>
    <row r="77" spans="1:7" s="10" customFormat="1" ht="49.5">
      <c r="A77" s="37">
        <v>22</v>
      </c>
      <c r="B77" s="63" t="s">
        <v>111</v>
      </c>
      <c r="C77" s="34">
        <v>36023.040000000001</v>
      </c>
      <c r="D77" s="23" t="s">
        <v>103</v>
      </c>
      <c r="E77" s="62">
        <v>5</v>
      </c>
      <c r="F77" s="24" t="s">
        <v>112</v>
      </c>
    </row>
    <row r="78" spans="1:7" s="10" customFormat="1" ht="75.75" customHeight="1">
      <c r="A78" s="127">
        <v>23</v>
      </c>
      <c r="B78" s="124" t="s">
        <v>113</v>
      </c>
      <c r="C78" s="34">
        <v>4305</v>
      </c>
      <c r="D78" s="23" t="s">
        <v>103</v>
      </c>
      <c r="E78" s="113">
        <v>7</v>
      </c>
      <c r="F78" s="130" t="s">
        <v>114</v>
      </c>
    </row>
    <row r="79" spans="1:7" s="10" customFormat="1" ht="42.75" customHeight="1">
      <c r="A79" s="129"/>
      <c r="B79" s="125"/>
      <c r="C79" s="34">
        <v>2337</v>
      </c>
      <c r="D79" s="22" t="s">
        <v>17</v>
      </c>
      <c r="E79" s="114"/>
      <c r="F79" s="131"/>
    </row>
    <row r="80" spans="1:7" s="10" customFormat="1" ht="69" customHeight="1">
      <c r="A80" s="37">
        <v>24</v>
      </c>
      <c r="B80" s="63" t="s">
        <v>115</v>
      </c>
      <c r="C80" s="34">
        <v>5428</v>
      </c>
      <c r="D80" s="23" t="s">
        <v>103</v>
      </c>
      <c r="E80" s="62">
        <v>0</v>
      </c>
      <c r="F80" s="24" t="s">
        <v>116</v>
      </c>
    </row>
    <row r="81" spans="1:8" s="10" customFormat="1" ht="69" customHeight="1">
      <c r="A81" s="37">
        <v>25</v>
      </c>
      <c r="B81" s="63" t="s">
        <v>117</v>
      </c>
      <c r="C81" s="34">
        <v>1150</v>
      </c>
      <c r="D81" s="24" t="s">
        <v>103</v>
      </c>
      <c r="E81" s="62">
        <v>0</v>
      </c>
      <c r="F81" s="24" t="s">
        <v>118</v>
      </c>
    </row>
    <row r="82" spans="1:8" s="10" customFormat="1" ht="33" customHeight="1">
      <c r="A82" s="132" t="s">
        <v>119</v>
      </c>
      <c r="B82" s="132"/>
      <c r="C82" s="8">
        <f>C83+C90+C95+C100</f>
        <v>2525121.537</v>
      </c>
      <c r="D82" s="9"/>
      <c r="E82" s="95"/>
      <c r="F82" s="35"/>
    </row>
    <row r="83" spans="1:8" s="10" customFormat="1">
      <c r="A83" s="133" t="s">
        <v>120</v>
      </c>
      <c r="B83" s="133"/>
      <c r="C83" s="13">
        <f>SUM(C84:C89)</f>
        <v>1695697.1669999999</v>
      </c>
      <c r="D83" s="15"/>
      <c r="E83" s="103"/>
      <c r="F83" s="65"/>
    </row>
    <row r="84" spans="1:8" s="10" customFormat="1" ht="66">
      <c r="A84" s="37">
        <v>2</v>
      </c>
      <c r="B84" s="25" t="s">
        <v>121</v>
      </c>
      <c r="C84" s="42">
        <v>488997.36700000003</v>
      </c>
      <c r="D84" s="23" t="s">
        <v>17</v>
      </c>
      <c r="E84" s="62">
        <v>0</v>
      </c>
      <c r="F84" s="19" t="s">
        <v>122</v>
      </c>
    </row>
    <row r="85" spans="1:8" s="10" customFormat="1" ht="66">
      <c r="A85" s="37">
        <v>8</v>
      </c>
      <c r="B85" s="25" t="s">
        <v>123</v>
      </c>
      <c r="C85" s="42">
        <v>434999.8</v>
      </c>
      <c r="D85" s="23" t="s">
        <v>17</v>
      </c>
      <c r="E85" s="62">
        <v>0</v>
      </c>
      <c r="F85" s="19" t="s">
        <v>124</v>
      </c>
    </row>
    <row r="86" spans="1:8" s="10" customFormat="1" ht="33" customHeight="1">
      <c r="A86" s="37">
        <v>9</v>
      </c>
      <c r="B86" s="25" t="s">
        <v>125</v>
      </c>
      <c r="C86" s="42">
        <v>672000</v>
      </c>
      <c r="D86" s="23" t="s">
        <v>17</v>
      </c>
      <c r="E86" s="62">
        <v>0</v>
      </c>
      <c r="F86" s="19" t="s">
        <v>126</v>
      </c>
    </row>
    <row r="87" spans="1:8" s="10" customFormat="1" ht="49.5">
      <c r="A87" s="37">
        <v>10</v>
      </c>
      <c r="B87" s="25" t="s">
        <v>127</v>
      </c>
      <c r="C87" s="42">
        <v>99700</v>
      </c>
      <c r="D87" s="23" t="s">
        <v>17</v>
      </c>
      <c r="E87" s="62">
        <v>0</v>
      </c>
      <c r="F87" s="19" t="s">
        <v>128</v>
      </c>
    </row>
    <row r="88" spans="1:8" s="10" customFormat="1" ht="29.25" customHeight="1">
      <c r="A88" s="37">
        <v>11</v>
      </c>
      <c r="B88" s="25" t="s">
        <v>129</v>
      </c>
      <c r="C88" s="42">
        <v>0</v>
      </c>
      <c r="D88" s="23" t="s">
        <v>100</v>
      </c>
      <c r="E88" s="62">
        <v>0</v>
      </c>
      <c r="F88" s="19"/>
    </row>
    <row r="89" spans="1:8" s="10" customFormat="1" ht="32.25" customHeight="1">
      <c r="A89" s="37">
        <v>12</v>
      </c>
      <c r="B89" s="25" t="s">
        <v>130</v>
      </c>
      <c r="C89" s="42">
        <v>0</v>
      </c>
      <c r="D89" s="23" t="s">
        <v>100</v>
      </c>
      <c r="E89" s="62">
        <v>0</v>
      </c>
      <c r="F89" s="19"/>
    </row>
    <row r="90" spans="1:8" s="10" customFormat="1" ht="22.5" customHeight="1">
      <c r="A90" s="155" t="s">
        <v>131</v>
      </c>
      <c r="B90" s="155"/>
      <c r="C90" s="13">
        <f>SUM(C91:C94)</f>
        <v>731898.9</v>
      </c>
      <c r="D90" s="14"/>
      <c r="E90" s="103"/>
      <c r="F90" s="65"/>
    </row>
    <row r="91" spans="1:8" s="10" customFormat="1" ht="50.25" customHeight="1">
      <c r="A91" s="26">
        <v>14</v>
      </c>
      <c r="B91" s="25" t="s">
        <v>133</v>
      </c>
      <c r="C91" s="34">
        <v>2602</v>
      </c>
      <c r="D91" s="23" t="s">
        <v>103</v>
      </c>
      <c r="E91" s="62">
        <v>0</v>
      </c>
      <c r="F91" s="23" t="s">
        <v>132</v>
      </c>
      <c r="H91" s="88"/>
    </row>
    <row r="92" spans="1:8" s="10" customFormat="1" ht="69.75" customHeight="1">
      <c r="A92" s="26">
        <v>19</v>
      </c>
      <c r="B92" s="25" t="s">
        <v>134</v>
      </c>
      <c r="C92" s="34">
        <v>12789</v>
      </c>
      <c r="D92" s="23" t="s">
        <v>17</v>
      </c>
      <c r="E92" s="62">
        <v>0</v>
      </c>
      <c r="F92" s="23" t="s">
        <v>135</v>
      </c>
    </row>
    <row r="93" spans="1:8" s="10" customFormat="1" ht="117" customHeight="1">
      <c r="A93" s="26">
        <v>21</v>
      </c>
      <c r="B93" s="61" t="s">
        <v>136</v>
      </c>
      <c r="C93" s="34">
        <v>713409.1</v>
      </c>
      <c r="D93" s="22" t="s">
        <v>100</v>
      </c>
      <c r="E93" s="62">
        <v>0</v>
      </c>
      <c r="F93" s="46" t="s">
        <v>137</v>
      </c>
      <c r="H93" s="88"/>
    </row>
    <row r="94" spans="1:8" s="10" customFormat="1" ht="69.75" customHeight="1">
      <c r="A94" s="26">
        <v>22</v>
      </c>
      <c r="B94" s="61" t="s">
        <v>138</v>
      </c>
      <c r="C94" s="34">
        <v>3098.8</v>
      </c>
      <c r="D94" s="22" t="s">
        <v>17</v>
      </c>
      <c r="E94" s="62">
        <v>0</v>
      </c>
      <c r="F94" s="46" t="s">
        <v>139</v>
      </c>
    </row>
    <row r="95" spans="1:8" s="10" customFormat="1" ht="29.25" customHeight="1">
      <c r="A95" s="151" t="s">
        <v>140</v>
      </c>
      <c r="B95" s="152"/>
      <c r="C95" s="13">
        <f>SUM(C96:C105)</f>
        <v>67470.37</v>
      </c>
      <c r="D95" s="14"/>
      <c r="E95" s="103"/>
      <c r="F95" s="65"/>
    </row>
    <row r="96" spans="1:8" s="10" customFormat="1" ht="39.75" customHeight="1">
      <c r="A96" s="26">
        <v>10</v>
      </c>
      <c r="B96" s="66" t="s">
        <v>141</v>
      </c>
      <c r="C96" s="42">
        <v>2981.97</v>
      </c>
      <c r="D96" s="23" t="s">
        <v>11</v>
      </c>
      <c r="E96" s="62">
        <v>0</v>
      </c>
      <c r="F96" s="46" t="s">
        <v>142</v>
      </c>
    </row>
    <row r="97" spans="1:51" s="10" customFormat="1" ht="49.5">
      <c r="A97" s="26">
        <v>16</v>
      </c>
      <c r="B97" s="66" t="s">
        <v>143</v>
      </c>
      <c r="C97" s="42">
        <v>391.5</v>
      </c>
      <c r="D97" s="23" t="s">
        <v>36</v>
      </c>
      <c r="E97" s="62">
        <v>0</v>
      </c>
      <c r="F97" s="19" t="s">
        <v>144</v>
      </c>
    </row>
    <row r="98" spans="1:51" s="10" customFormat="1" ht="82.5">
      <c r="A98" s="26">
        <v>17</v>
      </c>
      <c r="B98" s="66" t="s">
        <v>145</v>
      </c>
      <c r="C98" s="42">
        <v>3381.7</v>
      </c>
      <c r="D98" s="23" t="s">
        <v>36</v>
      </c>
      <c r="E98" s="62">
        <v>0</v>
      </c>
      <c r="F98" s="19"/>
    </row>
    <row r="99" spans="1:51" s="10" customFormat="1" ht="82.5">
      <c r="A99" s="26">
        <v>18</v>
      </c>
      <c r="B99" s="66" t="s">
        <v>146</v>
      </c>
      <c r="C99" s="42">
        <v>605</v>
      </c>
      <c r="D99" s="23" t="s">
        <v>36</v>
      </c>
      <c r="E99" s="62">
        <v>0</v>
      </c>
      <c r="F99" s="19"/>
    </row>
    <row r="100" spans="1:51" s="10" customFormat="1" ht="24.75" customHeight="1">
      <c r="A100" s="153" t="s">
        <v>147</v>
      </c>
      <c r="B100" s="154"/>
      <c r="C100" s="13">
        <f>SUM(C101:C105)</f>
        <v>30055.100000000002</v>
      </c>
      <c r="D100" s="68"/>
      <c r="E100" s="104"/>
      <c r="F100" s="68"/>
    </row>
    <row r="101" spans="1:51" s="10" customFormat="1" ht="33">
      <c r="A101" s="16">
        <v>32</v>
      </c>
      <c r="B101" s="66" t="s">
        <v>148</v>
      </c>
      <c r="C101" s="18">
        <v>996</v>
      </c>
      <c r="D101" s="24" t="s">
        <v>36</v>
      </c>
      <c r="E101" s="62">
        <v>0</v>
      </c>
      <c r="F101" s="24"/>
    </row>
    <row r="102" spans="1:51" s="10" customFormat="1" ht="33">
      <c r="A102" s="16">
        <v>33</v>
      </c>
      <c r="B102" s="66" t="s">
        <v>149</v>
      </c>
      <c r="C102" s="18">
        <v>500</v>
      </c>
      <c r="D102" s="24" t="s">
        <v>36</v>
      </c>
      <c r="E102" s="62">
        <v>0</v>
      </c>
      <c r="F102" s="24"/>
    </row>
    <row r="103" spans="1:51" s="10" customFormat="1" ht="33">
      <c r="A103" s="16">
        <v>34</v>
      </c>
      <c r="B103" s="66" t="s">
        <v>150</v>
      </c>
      <c r="C103" s="18">
        <v>12149.7</v>
      </c>
      <c r="D103" s="24" t="s">
        <v>36</v>
      </c>
      <c r="E103" s="62">
        <v>0</v>
      </c>
      <c r="F103" s="24"/>
    </row>
    <row r="104" spans="1:51" s="10" customFormat="1" ht="37.5" customHeight="1">
      <c r="A104" s="16">
        <v>35</v>
      </c>
      <c r="B104" s="66" t="s">
        <v>151</v>
      </c>
      <c r="C104" s="18">
        <v>3259.4</v>
      </c>
      <c r="D104" s="24" t="s">
        <v>36</v>
      </c>
      <c r="E104" s="62">
        <v>0</v>
      </c>
      <c r="F104" s="24"/>
    </row>
    <row r="105" spans="1:51" s="10" customFormat="1" ht="37.5" customHeight="1">
      <c r="A105" s="16">
        <v>38</v>
      </c>
      <c r="B105" s="69" t="s">
        <v>152</v>
      </c>
      <c r="C105" s="18">
        <v>13150</v>
      </c>
      <c r="D105" s="23" t="s">
        <v>103</v>
      </c>
      <c r="E105" s="62">
        <v>0</v>
      </c>
      <c r="F105" s="23" t="s">
        <v>153</v>
      </c>
    </row>
    <row r="106" spans="1:51" s="81" customFormat="1" ht="43.5" customHeight="1">
      <c r="A106" s="145" t="s">
        <v>154</v>
      </c>
      <c r="B106" s="146"/>
      <c r="C106" s="8">
        <f>C107+C109+C111+C113</f>
        <v>615820</v>
      </c>
      <c r="D106" s="9"/>
      <c r="E106" s="95"/>
      <c r="F106" s="35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</row>
    <row r="107" spans="1:51" s="91" customFormat="1" ht="42.75" customHeight="1">
      <c r="A107" s="147" t="s">
        <v>155</v>
      </c>
      <c r="B107" s="148"/>
      <c r="C107" s="13">
        <f>SUM(C108:C108)</f>
        <v>15913</v>
      </c>
      <c r="D107" s="15"/>
      <c r="E107" s="96"/>
      <c r="F107" s="52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</row>
    <row r="108" spans="1:51" s="10" customFormat="1" ht="37.5" customHeight="1">
      <c r="A108" s="26">
        <v>2</v>
      </c>
      <c r="B108" s="70" t="s">
        <v>156</v>
      </c>
      <c r="C108" s="18">
        <v>15913</v>
      </c>
      <c r="D108" s="22" t="s">
        <v>17</v>
      </c>
      <c r="E108" s="62">
        <v>0</v>
      </c>
      <c r="F108" s="23"/>
    </row>
    <row r="109" spans="1:51" s="10" customFormat="1" ht="36" customHeight="1">
      <c r="A109" s="149" t="s">
        <v>157</v>
      </c>
      <c r="B109" s="150"/>
      <c r="C109" s="13">
        <f>C110</f>
        <v>8969</v>
      </c>
      <c r="D109" s="71"/>
      <c r="E109" s="96"/>
      <c r="F109" s="52"/>
      <c r="G109" s="89"/>
    </row>
    <row r="110" spans="1:51" s="85" customFormat="1" ht="133.5" customHeight="1">
      <c r="A110" s="26">
        <v>10</v>
      </c>
      <c r="B110" s="67" t="s">
        <v>159</v>
      </c>
      <c r="C110" s="64">
        <v>8969</v>
      </c>
      <c r="D110" s="24" t="s">
        <v>100</v>
      </c>
      <c r="E110" s="62">
        <v>0</v>
      </c>
      <c r="F110" s="24" t="s">
        <v>160</v>
      </c>
    </row>
    <row r="111" spans="1:51" s="85" customFormat="1" ht="27.75" customHeight="1">
      <c r="A111" s="143" t="s">
        <v>161</v>
      </c>
      <c r="B111" s="144"/>
      <c r="C111" s="51">
        <f>C112</f>
        <v>516178</v>
      </c>
      <c r="D111" s="14"/>
      <c r="E111" s="103"/>
      <c r="F111" s="65"/>
    </row>
    <row r="112" spans="1:51" s="10" customFormat="1" ht="85.5" customHeight="1">
      <c r="A112" s="26">
        <v>4</v>
      </c>
      <c r="B112" s="25" t="s">
        <v>162</v>
      </c>
      <c r="C112" s="72">
        <v>516178</v>
      </c>
      <c r="D112" s="24" t="s">
        <v>17</v>
      </c>
      <c r="E112" s="62">
        <v>0</v>
      </c>
      <c r="F112" s="23" t="s">
        <v>158</v>
      </c>
    </row>
    <row r="113" spans="1:6" s="10" customFormat="1" ht="26.25" customHeight="1">
      <c r="A113" s="141" t="s">
        <v>163</v>
      </c>
      <c r="B113" s="142"/>
      <c r="C113" s="13">
        <f>C114+C115</f>
        <v>74760</v>
      </c>
      <c r="D113" s="14"/>
      <c r="E113" s="103"/>
      <c r="F113" s="73"/>
    </row>
    <row r="114" spans="1:6" s="10" customFormat="1" ht="69.75" customHeight="1">
      <c r="A114" s="122">
        <v>3</v>
      </c>
      <c r="B114" s="124" t="s">
        <v>164</v>
      </c>
      <c r="C114" s="18">
        <v>29904</v>
      </c>
      <c r="D114" s="24" t="s">
        <v>17</v>
      </c>
      <c r="E114" s="113">
        <v>0</v>
      </c>
      <c r="F114" s="23" t="s">
        <v>165</v>
      </c>
    </row>
    <row r="115" spans="1:6" s="10" customFormat="1" ht="17.25" customHeight="1">
      <c r="A115" s="139"/>
      <c r="B115" s="140"/>
      <c r="C115" s="18">
        <v>44856</v>
      </c>
      <c r="D115" s="24" t="s">
        <v>36</v>
      </c>
      <c r="E115" s="114"/>
      <c r="F115" s="23"/>
    </row>
    <row r="116" spans="1:6" s="10" customFormat="1" ht="16.5" customHeight="1">
      <c r="A116" s="137" t="s">
        <v>166</v>
      </c>
      <c r="B116" s="138"/>
      <c r="C116" s="8">
        <f>C117+C118</f>
        <v>76600</v>
      </c>
      <c r="D116" s="9"/>
      <c r="E116" s="95"/>
      <c r="F116" s="9"/>
    </row>
    <row r="117" spans="1:6" s="10" customFormat="1" ht="82.5">
      <c r="A117" s="26">
        <v>1</v>
      </c>
      <c r="B117" s="25" t="s">
        <v>167</v>
      </c>
      <c r="C117" s="34">
        <v>16600</v>
      </c>
      <c r="D117" s="24" t="s">
        <v>103</v>
      </c>
      <c r="E117" s="62">
        <v>11</v>
      </c>
      <c r="F117" s="23" t="s">
        <v>168</v>
      </c>
    </row>
    <row r="118" spans="1:6" s="10" customFormat="1" ht="30.75" customHeight="1">
      <c r="A118" s="26">
        <v>2</v>
      </c>
      <c r="B118" s="25" t="s">
        <v>169</v>
      </c>
      <c r="C118" s="34">
        <v>60000</v>
      </c>
      <c r="D118" s="24" t="s">
        <v>103</v>
      </c>
      <c r="E118" s="62">
        <v>0</v>
      </c>
      <c r="F118" s="23" t="s">
        <v>170</v>
      </c>
    </row>
    <row r="119" spans="1:6" s="10" customFormat="1" ht="30.75" customHeight="1">
      <c r="A119" s="137" t="s">
        <v>171</v>
      </c>
      <c r="B119" s="138"/>
      <c r="C119" s="8">
        <f>C120</f>
        <v>12816.4</v>
      </c>
      <c r="D119" s="9"/>
      <c r="E119" s="95"/>
      <c r="F119" s="9"/>
    </row>
    <row r="120" spans="1:6" s="10" customFormat="1" ht="99">
      <c r="A120" s="26">
        <v>1</v>
      </c>
      <c r="B120" s="25" t="s">
        <v>172</v>
      </c>
      <c r="C120" s="21">
        <v>12816.4</v>
      </c>
      <c r="D120" s="24" t="s">
        <v>103</v>
      </c>
      <c r="E120" s="62">
        <v>8</v>
      </c>
      <c r="F120" s="23" t="s">
        <v>118</v>
      </c>
    </row>
    <row r="121" spans="1:6" s="10" customFormat="1" ht="73.5" customHeight="1">
      <c r="A121" s="74"/>
      <c r="B121" s="75" t="s">
        <v>173</v>
      </c>
      <c r="C121" s="8">
        <f>C119+C116+C106+C82+C37+C21+C13+C4</f>
        <v>5712087.8770000003</v>
      </c>
      <c r="D121" s="9"/>
      <c r="E121" s="95"/>
      <c r="F121" s="76"/>
    </row>
    <row r="122" spans="1:6" s="10" customFormat="1">
      <c r="A122" s="3"/>
      <c r="B122" s="3"/>
      <c r="C122" s="4"/>
      <c r="D122" s="4"/>
      <c r="E122" s="105"/>
      <c r="F122" s="5"/>
    </row>
    <row r="123" spans="1:6" s="10" customFormat="1" ht="52.5" customHeight="1">
      <c r="A123" s="3"/>
      <c r="B123" s="3"/>
      <c r="C123" s="4"/>
      <c r="D123" s="4"/>
      <c r="E123" s="105"/>
      <c r="F123" s="5"/>
    </row>
    <row r="124" spans="1:6" s="10" customFormat="1" ht="29.25" customHeight="1">
      <c r="A124" s="3"/>
      <c r="B124" s="3"/>
      <c r="C124" s="4"/>
      <c r="D124" s="4"/>
      <c r="E124" s="105"/>
      <c r="F124" s="5"/>
    </row>
    <row r="125" spans="1:6" s="10" customFormat="1">
      <c r="A125" s="3"/>
      <c r="B125" s="3"/>
      <c r="C125" s="4"/>
      <c r="D125" s="4"/>
      <c r="E125" s="105"/>
      <c r="F125" s="5"/>
    </row>
    <row r="126" spans="1:6" s="10" customFormat="1" ht="31.5" customHeight="1">
      <c r="A126" s="3"/>
      <c r="B126" s="3"/>
      <c r="C126" s="4"/>
      <c r="D126" s="4"/>
      <c r="E126" s="105"/>
      <c r="F126" s="5"/>
    </row>
  </sheetData>
  <mergeCells count="47">
    <mergeCell ref="E30:E31"/>
    <mergeCell ref="E46:E47"/>
    <mergeCell ref="E49:E50"/>
    <mergeCell ref="B78:B79"/>
    <mergeCell ref="A119:B119"/>
    <mergeCell ref="A116:B116"/>
    <mergeCell ref="A114:A115"/>
    <mergeCell ref="B114:B115"/>
    <mergeCell ref="A113:B113"/>
    <mergeCell ref="A111:B111"/>
    <mergeCell ref="A106:B106"/>
    <mergeCell ref="A107:B107"/>
    <mergeCell ref="A109:B109"/>
    <mergeCell ref="A95:B95"/>
    <mergeCell ref="A100:B100"/>
    <mergeCell ref="A90:B90"/>
    <mergeCell ref="A83:B83"/>
    <mergeCell ref="E78:E79"/>
    <mergeCell ref="A64:A65"/>
    <mergeCell ref="B64:B65"/>
    <mergeCell ref="A78:A79"/>
    <mergeCell ref="A53:A54"/>
    <mergeCell ref="B53:B54"/>
    <mergeCell ref="A60:B60"/>
    <mergeCell ref="F78:F79"/>
    <mergeCell ref="A82:B82"/>
    <mergeCell ref="B43:B44"/>
    <mergeCell ref="A46:A47"/>
    <mergeCell ref="B46:B47"/>
    <mergeCell ref="A49:A50"/>
    <mergeCell ref="B49:B50"/>
    <mergeCell ref="A2:F2"/>
    <mergeCell ref="A4:B4"/>
    <mergeCell ref="E39:E40"/>
    <mergeCell ref="E53:E54"/>
    <mergeCell ref="E114:E115"/>
    <mergeCell ref="A37:B37"/>
    <mergeCell ref="A38:B38"/>
    <mergeCell ref="A39:A40"/>
    <mergeCell ref="B39:B40"/>
    <mergeCell ref="A13:B13"/>
    <mergeCell ref="A21:B21"/>
    <mergeCell ref="A30:A31"/>
    <mergeCell ref="B30:B31"/>
    <mergeCell ref="A41:A42"/>
    <mergeCell ref="B41:B42"/>
    <mergeCell ref="A43:A44"/>
  </mergeCells>
  <pageMargins left="0.39370078740157483" right="0.15748031496062992" top="0.39370078740157483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HAVELVAC2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https:/mul2-lori.gov.am/tasks/464680/oneclick/2.xlsx?token=62bf13127a9c1afec1c8f35d9924d3a9</cp:keywords>
  <cp:lastModifiedBy>admin</cp:lastModifiedBy>
  <cp:lastPrinted>2021-02-05T08:42:50Z</cp:lastPrinted>
  <dcterms:created xsi:type="dcterms:W3CDTF">2013-01-15T13:33:55Z</dcterms:created>
  <dcterms:modified xsi:type="dcterms:W3CDTF">2021-03-16T07:40:32Z</dcterms:modified>
</cp:coreProperties>
</file>