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<sst xmlns="http://schemas.openxmlformats.org/spreadsheetml/2006/main" count="131" uniqueCount="110">
  <si>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</si>
  <si>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</si>
  <si>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</si>
  <si>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</si>
  <si>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</si>
  <si>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</si>
  <si>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</si>
  <si>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</si>
  <si>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</si>
  <si>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</si>
  <si>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</si>
  <si>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</si>
  <si>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</si>
  <si>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</si>
  <si>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</si>
  <si>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</si>
  <si>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</si>
  <si>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</si>
  <si>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</si>
  <si>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</si>
  <si>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</si>
  <si>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</si>
  <si>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</si>
  <si>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</si>
  <si>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</si>
  <si>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</si>
  <si>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</si>
  <si>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</si>
  <si>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</si>
  <si>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</si>
  <si>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</si>
  <si>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</si>
  <si>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</si>
  <si>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</si>
  <si>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</si>
  <si>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</si>
  <si>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</si>
  <si>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</si>
  <si>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</si>
  <si>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</si>
  <si>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</si>
  <si>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</si>
  <si>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</si>
  <si>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</si>
  <si>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</si>
  <si>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</si>
  <si>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</si>
  <si>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</si>
  <si>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</si>
  <si>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</si>
  <si>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</si>
  <si>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</si>
  <si>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</si>
  <si>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</si>
  <si>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</si>
  <si>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</si>
  <si>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</si>
  <si>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</si>
  <si>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</si>
  <si>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</si>
  <si>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</si>
  <si>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</si>
  <si>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</si>
  <si>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</si>
  <si>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</si>
  <si>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</si>
  <si>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</si>
  <si>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</si>
  <si>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</si>
  <si>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</si>
  <si>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</si>
  <si>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</si>
  <si>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</si>
  <si>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</si>
  <si>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</si>
  <si>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</si>
  <si>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</si>
  <si>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</si>
  <si>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</si>
  <si>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</si>
  <si>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</si>
  <si>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</si>
  <si>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</si>
  <si>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</si>
  <si>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</si>
  <si>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</si>
  <si>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</si>
  <si>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</si>
  <si>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</si>
  <si>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t xml:space="preserve"> - Վարչական սարքավորումներ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</si>
  <si>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</si>
  <si>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</si>
  <si>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0"/>
        <rFont val="GHEA Grapalat"/>
        <family val="3"/>
      </rPr>
      <t xml:space="preserve"> Լոռու մարզ, ք. Վանաձոր Իսահակյան 1-ին նրբ. 3-1</t>
    </r>
  </si>
  <si>
    <t>1112000</t>
  </si>
  <si>
    <t xml:space="preserve"> - Պարգևատրումներ, դրամական խրախուսումներ և հատուկ վճարներ</t>
  </si>
  <si>
    <t> 411200</t>
  </si>
  <si>
    <r>
      <t xml:space="preserve">1. Հիմնարկի անվանումը              </t>
    </r>
    <r>
      <rPr>
        <b/>
        <u val="single"/>
        <sz val="9"/>
        <rFont val="GHEA Grapalat"/>
        <family val="3"/>
      </rPr>
      <t xml:space="preserve">Վանաձորի ծովակալ Իսակովի անվան թիվ 
</t>
    </r>
    <r>
      <rPr>
        <b/>
        <sz val="9"/>
        <rFont val="GHEA Grapalat"/>
        <family val="3"/>
      </rPr>
      <t xml:space="preserve">                                                                        </t>
    </r>
    <r>
      <rPr>
        <b/>
        <u val="single"/>
        <sz val="9"/>
        <rFont val="GHEA Grapalat"/>
        <family val="3"/>
      </rPr>
      <t>23 հիմն. դպրոց</t>
    </r>
  </si>
  <si>
    <t xml:space="preserve"> - Այլ հարկեր</t>
  </si>
  <si>
    <r>
      <t xml:space="preserve">7. ԱՅԼ ԾԱԽՍԵՐ
</t>
    </r>
    <r>
      <rPr>
        <sz val="10"/>
        <color indexed="8"/>
        <rFont val="GHEA Grapalat"/>
        <family val="3"/>
      </rPr>
      <t>այդ թվում`</t>
    </r>
  </si>
  <si>
    <r>
      <t xml:space="preserve">II. ԸՆԴԱՄԵՆԸ ԾԱԽՍԵՐ
(տող 1100000+ տող 4000000)
</t>
    </r>
    <r>
      <rPr>
        <sz val="9"/>
        <color indexed="8"/>
        <rFont val="GHEA Grapalat"/>
        <family val="3"/>
      </rPr>
      <t>այդ թվում`</t>
    </r>
  </si>
  <si>
    <t>Տ. Հովսեփյան</t>
  </si>
  <si>
    <t>Մ. Նալբանդյան</t>
  </si>
  <si>
    <t>1123100</t>
  </si>
  <si>
    <t xml:space="preserve"> -Վարչական ծառայություններ</t>
  </si>
  <si>
    <t>2.4. Կազմակերպության ելքերի ֆինանսավորմանն ուղղվող տարեսկզբի միջոցներ   01.01.2020թ.</t>
  </si>
  <si>
    <t>01.01.2020թ.- 01.07.2020թ.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</si>
  <si>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«հուլիս» 2</t>
    </r>
    <r>
      <rPr>
        <sz val="8"/>
        <color indexed="8"/>
        <rFont val="GHEA Grapalat"/>
        <family val="3"/>
      </rPr>
      <t>020</t>
    </r>
    <r>
      <rPr>
        <sz val="8"/>
        <color indexed="8"/>
        <rFont val="GHEA Grapalat"/>
        <family val="3"/>
      </rPr>
      <t>թ․</t>
    </r>
  </si>
  <si>
    <t>2.3. Ներքին պաշտոնական դրամաշնորհներ` ստացված կառավարման այլ մակարդակներից</t>
  </si>
  <si>
    <t xml:space="preserve">2.3.1. ընթացիկ ներքին պաշտոնական դրամաշնորհներ` ստացված կառավարման այլ մակարդակներից, այդ թվում՝ </t>
  </si>
  <si>
    <t>0,0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</si>
</sst>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[$-F400]h:mm:ss\ AM/PM"/>
  </numFmts>
  <fonts count="8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u val="single"/>
      <sz val="9"/>
      <name val="GHEA Grapalat"/>
      <family val="3"/>
    </font>
    <font>
      <i/>
      <sz val="9"/>
      <color indexed="8"/>
      <name val="GHEA Mariam"/>
      <family val="3"/>
    </font>
    <font>
      <i/>
      <sz val="9"/>
      <color indexed="10"/>
      <name val="GHEA Grapalat"/>
      <family val="3"/>
    </font>
    <font>
      <b/>
      <i/>
      <sz val="9"/>
      <name val="GHEA Mariam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rgb="FF000000"/>
      <name val="GHEA Grapalat"/>
      <family val="3"/>
    </font>
    <font>
      <b/>
      <sz val="10"/>
      <color rgb="FF000000"/>
      <name val="GHEA Grapalat"/>
      <family val="3"/>
    </font>
    <font>
      <b/>
      <sz val="11"/>
      <color rgb="FF000000"/>
      <name val="GHEA Grapalat"/>
      <family val="3"/>
    </font>
    <font>
      <i/>
      <sz val="10"/>
      <color rgb="FF000000"/>
      <name val="GHEA Grapalat"/>
      <family val="3"/>
    </font>
    <font>
      <sz val="10"/>
      <color rgb="FF000000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8" fontId="12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4" fillId="0" borderId="0" xfId="0" applyFont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95" fontId="4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188" fontId="20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1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76" fillId="34" borderId="1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vertical="top"/>
    </xf>
    <xf numFmtId="188" fontId="5" fillId="0" borderId="10" xfId="0" applyNumberFormat="1" applyFont="1" applyBorder="1" applyAlignment="1">
      <alignment/>
    </xf>
    <xf numFmtId="188" fontId="76" fillId="34" borderId="10" xfId="0" applyNumberFormat="1" applyFont="1" applyFill="1" applyBorder="1" applyAlignment="1" applyProtection="1">
      <alignment horizontal="right" vertical="center" wrapText="1"/>
      <protection/>
    </xf>
    <xf numFmtId="188" fontId="5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77" fillId="34" borderId="10" xfId="0" applyFont="1" applyFill="1" applyBorder="1" applyAlignment="1" applyProtection="1">
      <alignment horizontal="left" vertical="top" wrapText="1"/>
      <protection/>
    </xf>
    <xf numFmtId="0" fontId="78" fillId="34" borderId="10" xfId="0" applyFont="1" applyFill="1" applyBorder="1" applyAlignment="1" applyProtection="1">
      <alignment horizontal="center" vertical="top" wrapText="1"/>
      <protection/>
    </xf>
    <xf numFmtId="188" fontId="4" fillId="0" borderId="10" xfId="0" applyNumberFormat="1" applyFont="1" applyBorder="1" applyAlignment="1">
      <alignment vertical="center"/>
    </xf>
    <xf numFmtId="188" fontId="76" fillId="34" borderId="13" xfId="0" applyNumberFormat="1" applyFont="1" applyFill="1" applyBorder="1" applyAlignment="1" applyProtection="1">
      <alignment horizontal="right" vertical="center" wrapText="1"/>
      <protection/>
    </xf>
    <xf numFmtId="188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right" vertical="center" wrapText="1"/>
      <protection/>
    </xf>
    <xf numFmtId="188" fontId="11" fillId="0" borderId="10" xfId="0" applyNumberFormat="1" applyFont="1" applyBorder="1" applyAlignment="1">
      <alignment/>
    </xf>
    <xf numFmtId="188" fontId="5" fillId="33" borderId="10" xfId="0" applyNumberFormat="1" applyFont="1" applyFill="1" applyBorder="1" applyAlignment="1">
      <alignment horizontal="center" vertical="top" wrapText="1"/>
    </xf>
    <xf numFmtId="188" fontId="5" fillId="0" borderId="10" xfId="0" applyNumberFormat="1" applyFont="1" applyBorder="1" applyAlignment="1">
      <alignment vertical="center"/>
    </xf>
    <xf numFmtId="0" fontId="79" fillId="34" borderId="10" xfId="0" applyFont="1" applyFill="1" applyBorder="1" applyAlignment="1" applyProtection="1">
      <alignment horizontal="left" vertical="top" wrapText="1"/>
      <protection/>
    </xf>
    <xf numFmtId="0" fontId="80" fillId="34" borderId="10" xfId="0" applyFont="1" applyFill="1" applyBorder="1" applyAlignment="1" applyProtection="1">
      <alignment horizontal="left" vertical="top" wrapText="1"/>
      <protection/>
    </xf>
    <xf numFmtId="49" fontId="19" fillId="0" borderId="13" xfId="0" applyNumberFormat="1" applyFont="1" applyFill="1" applyBorder="1" applyAlignment="1">
      <alignment horizontal="center" vertical="center" wrapText="1"/>
    </xf>
    <xf numFmtId="0" fontId="79" fillId="34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61">
      <selection activeCell="L33" sqref="L33"/>
    </sheetView>
  </sheetViews>
  <sheetFormatPr defaultColWidth="4.8515625" defaultRowHeight="12.75"/>
  <cols>
    <col min="1" max="1" width="8.421875" style="24" customWidth="1"/>
    <col min="2" max="2" width="42.57421875" style="9" customWidth="1"/>
    <col min="3" max="3" width="7.57421875" style="9" customWidth="1"/>
    <col min="4" max="4" width="11.421875" style="1" customWidth="1"/>
    <col min="5" max="5" width="5.57421875" style="1" customWidth="1"/>
    <col min="6" max="6" width="5.8515625" style="1" customWidth="1"/>
    <col min="7" max="7" width="7.00390625" style="1" customWidth="1"/>
    <col min="8" max="8" width="9.7109375" style="1" customWidth="1"/>
    <col min="9" max="9" width="10.421875" style="1" customWidth="1"/>
    <col min="10" max="11" width="9.421875" style="1" customWidth="1"/>
    <col min="12" max="13" width="5.421875" style="1" customWidth="1"/>
    <col min="14" max="14" width="11.7109375" style="1" customWidth="1"/>
    <col min="15" max="255" width="9.140625" style="1" customWidth="1"/>
    <col min="256" max="16384" width="4.8515625" style="1" customWidth="1"/>
  </cols>
  <sheetData>
    <row r="1" spans="1:13" ht="17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1" ht="8.25" customHeight="1">
      <c r="A2" s="22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7.25">
      <c r="A4" s="97" t="s">
        <v>105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1" ht="7.5" customHeight="1">
      <c r="A5" s="2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6.25" customHeight="1">
      <c r="A6" s="90" t="s">
        <v>96</v>
      </c>
      <c r="B6" s="90"/>
      <c r="C6" s="90"/>
      <c r="D6" s="90"/>
      <c r="E6" s="90"/>
      <c r="F6" s="90" t="s">
        <v>5</v>
      </c>
      <c r="G6" s="90"/>
      <c r="H6" s="90"/>
      <c r="I6" s="90"/>
      <c r="J6" s="90"/>
      <c r="K6" s="90"/>
      <c r="L6" s="90"/>
      <c r="M6" s="12"/>
      <c r="N6" s="17"/>
    </row>
    <row r="7" spans="1:14" ht="12.75" customHeight="1">
      <c r="A7" s="24" t="s">
        <v>43</v>
      </c>
      <c r="F7" s="90" t="s">
        <v>6</v>
      </c>
      <c r="G7" s="90"/>
      <c r="H7" s="90"/>
      <c r="I7" s="90"/>
      <c r="J7" s="90"/>
      <c r="K7" s="90"/>
      <c r="L7" s="93"/>
      <c r="M7" s="13"/>
      <c r="N7" s="17"/>
    </row>
    <row r="8" spans="1:14" ht="16.5" customHeight="1">
      <c r="A8" s="90" t="s">
        <v>92</v>
      </c>
      <c r="B8" s="90"/>
      <c r="C8" s="90"/>
      <c r="D8" s="90"/>
      <c r="E8" s="90"/>
      <c r="F8" s="90" t="s">
        <v>7</v>
      </c>
      <c r="G8" s="90"/>
      <c r="H8" s="90"/>
      <c r="I8" s="90"/>
      <c r="J8" s="90"/>
      <c r="K8" s="90"/>
      <c r="L8" s="93"/>
      <c r="M8" s="13"/>
      <c r="N8" s="17"/>
    </row>
    <row r="9" spans="1:14" ht="13.5">
      <c r="A9" s="90"/>
      <c r="B9" s="90"/>
      <c r="C9" s="90"/>
      <c r="D9" s="90"/>
      <c r="E9" s="90"/>
      <c r="F9" s="90" t="s">
        <v>8</v>
      </c>
      <c r="G9" s="90"/>
      <c r="H9" s="90"/>
      <c r="I9" s="90"/>
      <c r="J9" s="90"/>
      <c r="K9" s="90"/>
      <c r="L9" s="93"/>
      <c r="M9" s="13"/>
      <c r="N9" s="17"/>
    </row>
    <row r="10" spans="1:14" ht="12.75" customHeight="1">
      <c r="A10" s="90"/>
      <c r="B10" s="90"/>
      <c r="C10" s="90"/>
      <c r="D10" s="90"/>
      <c r="E10" s="90"/>
      <c r="F10" s="90" t="s">
        <v>9</v>
      </c>
      <c r="G10" s="90"/>
      <c r="H10" s="90"/>
      <c r="I10" s="90"/>
      <c r="J10" s="90"/>
      <c r="K10" s="90"/>
      <c r="L10" s="90"/>
      <c r="M10" s="12"/>
      <c r="N10" s="17"/>
    </row>
    <row r="11" spans="1:14" ht="7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3"/>
      <c r="M11" s="13"/>
      <c r="N11" s="17"/>
    </row>
    <row r="12" spans="1:14" ht="26.25" customHeight="1">
      <c r="A12" s="92" t="s">
        <v>10</v>
      </c>
      <c r="B12" s="92"/>
      <c r="C12" s="92"/>
      <c r="D12" s="92"/>
      <c r="E12" s="92"/>
      <c r="F12" s="92" t="s">
        <v>46</v>
      </c>
      <c r="G12" s="92"/>
      <c r="H12" s="92"/>
      <c r="I12" s="92"/>
      <c r="J12" s="92"/>
      <c r="K12" s="92"/>
      <c r="L12" s="92"/>
      <c r="M12" s="14"/>
      <c r="N12" s="17"/>
    </row>
    <row r="13" spans="1:14" ht="40.5" customHeight="1">
      <c r="A13" s="90" t="s">
        <v>47</v>
      </c>
      <c r="B13" s="90"/>
      <c r="C13" s="90"/>
      <c r="D13" s="90"/>
      <c r="E13" s="90"/>
      <c r="F13" s="90" t="s">
        <v>11</v>
      </c>
      <c r="G13" s="90"/>
      <c r="H13" s="90"/>
      <c r="I13" s="90"/>
      <c r="J13" s="90"/>
      <c r="K13" s="90"/>
      <c r="L13" s="93"/>
      <c r="M13" s="15"/>
      <c r="N13" s="17"/>
    </row>
    <row r="14" spans="1:14" ht="16.5" customHeight="1">
      <c r="A14" s="90" t="s">
        <v>12</v>
      </c>
      <c r="B14" s="90"/>
      <c r="C14" s="90"/>
      <c r="D14" s="90"/>
      <c r="E14" s="90"/>
      <c r="F14" s="90" t="s">
        <v>13</v>
      </c>
      <c r="G14" s="90"/>
      <c r="H14" s="90"/>
      <c r="I14" s="90"/>
      <c r="J14" s="90"/>
      <c r="K14" s="90"/>
      <c r="L14" s="90"/>
      <c r="M14" s="16"/>
      <c r="N14" s="17"/>
    </row>
    <row r="15" spans="1:11" ht="8.25" customHeight="1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95" t="s">
        <v>14</v>
      </c>
      <c r="B16" s="4" t="s">
        <v>15</v>
      </c>
      <c r="C16" s="96" t="s">
        <v>2</v>
      </c>
      <c r="D16" s="94" t="s">
        <v>16</v>
      </c>
      <c r="E16" s="94" t="s">
        <v>17</v>
      </c>
      <c r="F16" s="94"/>
      <c r="G16" s="94"/>
      <c r="H16" s="94" t="s">
        <v>18</v>
      </c>
      <c r="I16" s="94" t="s">
        <v>19</v>
      </c>
      <c r="J16" s="94" t="s">
        <v>20</v>
      </c>
      <c r="K16" s="94" t="s">
        <v>21</v>
      </c>
      <c r="L16" s="94" t="s">
        <v>22</v>
      </c>
      <c r="M16" s="94" t="s">
        <v>28</v>
      </c>
      <c r="N16" s="94" t="s">
        <v>23</v>
      </c>
    </row>
    <row r="17" spans="1:14" ht="45" customHeight="1">
      <c r="A17" s="95"/>
      <c r="B17" s="4" t="s">
        <v>24</v>
      </c>
      <c r="C17" s="96"/>
      <c r="D17" s="94"/>
      <c r="E17" s="5" t="s">
        <v>25</v>
      </c>
      <c r="F17" s="5" t="s">
        <v>26</v>
      </c>
      <c r="G17" s="5" t="s">
        <v>27</v>
      </c>
      <c r="H17" s="94"/>
      <c r="I17" s="94"/>
      <c r="J17" s="94"/>
      <c r="K17" s="94"/>
      <c r="L17" s="94"/>
      <c r="M17" s="94"/>
      <c r="N17" s="94"/>
    </row>
    <row r="18" spans="1:14" ht="13.5">
      <c r="A18" s="4" t="s">
        <v>29</v>
      </c>
      <c r="B18" s="5" t="s">
        <v>30</v>
      </c>
      <c r="C18" s="25" t="s">
        <v>31</v>
      </c>
      <c r="D18" s="25" t="s">
        <v>32</v>
      </c>
      <c r="E18" s="25" t="s">
        <v>33</v>
      </c>
      <c r="F18" s="25" t="s">
        <v>34</v>
      </c>
      <c r="G18" s="25" t="s">
        <v>35</v>
      </c>
      <c r="H18" s="25" t="s">
        <v>36</v>
      </c>
      <c r="I18" s="25" t="s">
        <v>37</v>
      </c>
      <c r="J18" s="25" t="s">
        <v>38</v>
      </c>
      <c r="K18" s="25" t="s">
        <v>39</v>
      </c>
      <c r="L18" s="25" t="s">
        <v>40</v>
      </c>
      <c r="M18" s="25" t="s">
        <v>41</v>
      </c>
      <c r="N18" s="25" t="s">
        <v>42</v>
      </c>
    </row>
    <row r="19" spans="1:14" ht="25.5">
      <c r="A19" s="26">
        <v>2000000</v>
      </c>
      <c r="B19" s="27" t="s">
        <v>48</v>
      </c>
      <c r="C19" s="28" t="s">
        <v>0</v>
      </c>
      <c r="D19" s="19">
        <f>D30+D25+D20</f>
        <v>128059.80000000002</v>
      </c>
      <c r="E19" s="19"/>
      <c r="F19" s="19"/>
      <c r="G19" s="19"/>
      <c r="H19" s="20">
        <f>H20+H25+H30+H28</f>
        <v>72659.9</v>
      </c>
      <c r="I19" s="20">
        <f>I30+I25+I28+I23</f>
        <v>53259</v>
      </c>
      <c r="J19" s="19"/>
      <c r="K19" s="19"/>
      <c r="L19" s="19"/>
      <c r="M19" s="21"/>
      <c r="N19" s="57">
        <f>I19+D20-J31</f>
        <v>22862.40000000001</v>
      </c>
    </row>
    <row r="20" spans="1:14" ht="28.5" customHeight="1">
      <c r="A20" s="29">
        <v>5124000</v>
      </c>
      <c r="B20" s="30" t="s">
        <v>104</v>
      </c>
      <c r="C20" s="28"/>
      <c r="D20" s="19">
        <v>19379.6</v>
      </c>
      <c r="E20" s="19"/>
      <c r="F20" s="19"/>
      <c r="G20" s="19"/>
      <c r="H20" s="20">
        <f>D20</f>
        <v>19379.6</v>
      </c>
      <c r="I20" s="20"/>
      <c r="J20" s="19"/>
      <c r="K20" s="19"/>
      <c r="L20" s="19"/>
      <c r="M20" s="21"/>
      <c r="N20" s="57"/>
    </row>
    <row r="21" spans="1:14" ht="16.5" customHeight="1">
      <c r="A21" s="26">
        <v>2112000</v>
      </c>
      <c r="B21" s="27" t="s">
        <v>49</v>
      </c>
      <c r="C21" s="28" t="s">
        <v>0</v>
      </c>
      <c r="D21" s="58"/>
      <c r="E21" s="59"/>
      <c r="F21" s="58"/>
      <c r="G21" s="59"/>
      <c r="H21" s="18"/>
      <c r="I21" s="18"/>
      <c r="J21" s="59"/>
      <c r="K21" s="59"/>
      <c r="L21" s="60"/>
      <c r="M21" s="60"/>
      <c r="N21" s="61"/>
    </row>
    <row r="22" spans="1:14" ht="16.5" customHeight="1">
      <c r="A22" s="31">
        <v>2112300</v>
      </c>
      <c r="B22" s="86" t="s">
        <v>107</v>
      </c>
      <c r="C22" s="89" t="s">
        <v>1</v>
      </c>
      <c r="D22" s="88"/>
      <c r="E22" s="59"/>
      <c r="F22" s="58"/>
      <c r="G22" s="59"/>
      <c r="H22" s="18"/>
      <c r="I22" s="18"/>
      <c r="J22" s="59"/>
      <c r="K22" s="59"/>
      <c r="L22" s="60"/>
      <c r="M22" s="60"/>
      <c r="N22" s="61"/>
    </row>
    <row r="23" spans="1:14" ht="16.5" customHeight="1">
      <c r="A23" s="31">
        <v>2112310</v>
      </c>
      <c r="B23" s="87" t="s">
        <v>108</v>
      </c>
      <c r="C23" s="32">
        <v>733100</v>
      </c>
      <c r="D23" s="55" t="s">
        <v>109</v>
      </c>
      <c r="E23" s="59"/>
      <c r="F23" s="58"/>
      <c r="G23" s="59"/>
      <c r="H23" s="55">
        <v>0</v>
      </c>
      <c r="I23" s="55">
        <v>90</v>
      </c>
      <c r="J23" s="59"/>
      <c r="K23" s="59"/>
      <c r="L23" s="60"/>
      <c r="M23" s="60"/>
      <c r="N23" s="61"/>
    </row>
    <row r="24" spans="1:14" ht="15.75" customHeight="1">
      <c r="A24" s="31">
        <v>2112321</v>
      </c>
      <c r="B24" s="27" t="s">
        <v>50</v>
      </c>
      <c r="C24" s="32" t="s">
        <v>1</v>
      </c>
      <c r="D24" s="55"/>
      <c r="E24" s="55"/>
      <c r="F24" s="55"/>
      <c r="G24" s="55"/>
      <c r="H24" s="55"/>
      <c r="I24" s="55"/>
      <c r="J24" s="55"/>
      <c r="K24" s="55"/>
      <c r="L24" s="62"/>
      <c r="M24" s="63"/>
      <c r="N24" s="63"/>
    </row>
    <row r="25" spans="1:14" ht="22.5" customHeight="1">
      <c r="A25" s="31"/>
      <c r="B25" s="33" t="s">
        <v>51</v>
      </c>
      <c r="C25" s="32"/>
      <c r="D25" s="55">
        <v>991.1</v>
      </c>
      <c r="E25" s="55"/>
      <c r="F25" s="55"/>
      <c r="G25" s="55"/>
      <c r="H25" s="55">
        <v>502.3</v>
      </c>
      <c r="I25" s="55">
        <v>421</v>
      </c>
      <c r="J25" s="55"/>
      <c r="K25" s="55"/>
      <c r="L25" s="62"/>
      <c r="M25" s="63"/>
      <c r="N25" s="63"/>
    </row>
    <row r="26" spans="1:14" ht="25.5" customHeight="1">
      <c r="A26" s="31">
        <v>2112322</v>
      </c>
      <c r="B26" s="33" t="s">
        <v>52</v>
      </c>
      <c r="C26" s="32" t="s">
        <v>1</v>
      </c>
      <c r="D26" s="64"/>
      <c r="E26" s="55"/>
      <c r="F26" s="55"/>
      <c r="G26" s="55"/>
      <c r="H26" s="18"/>
      <c r="I26" s="55"/>
      <c r="J26" s="55"/>
      <c r="K26" s="55"/>
      <c r="L26" s="62"/>
      <c r="M26" s="63"/>
      <c r="N26" s="63"/>
    </row>
    <row r="27" spans="1:14" ht="25.5" customHeight="1">
      <c r="A27" s="31">
        <v>2113000</v>
      </c>
      <c r="B27" s="27" t="s">
        <v>53</v>
      </c>
      <c r="C27" s="28" t="s">
        <v>0</v>
      </c>
      <c r="D27" s="55"/>
      <c r="E27" s="55"/>
      <c r="F27" s="55"/>
      <c r="G27" s="55"/>
      <c r="H27" s="55"/>
      <c r="I27" s="55"/>
      <c r="J27" s="55"/>
      <c r="K27" s="55"/>
      <c r="L27" s="65"/>
      <c r="M27" s="66"/>
      <c r="N27" s="66"/>
    </row>
    <row r="28" spans="1:14" ht="26.25" customHeight="1">
      <c r="A28" s="31">
        <v>2113130</v>
      </c>
      <c r="B28" s="33" t="s">
        <v>54</v>
      </c>
      <c r="C28" s="32">
        <v>741500</v>
      </c>
      <c r="D28" s="55">
        <v>80</v>
      </c>
      <c r="E28" s="67"/>
      <c r="F28" s="55"/>
      <c r="G28" s="67"/>
      <c r="H28" s="55">
        <v>50</v>
      </c>
      <c r="I28" s="55">
        <v>20</v>
      </c>
      <c r="J28" s="68"/>
      <c r="K28" s="68"/>
      <c r="L28" s="63"/>
      <c r="M28" s="63"/>
      <c r="N28" s="63"/>
    </row>
    <row r="29" spans="1:14" ht="26.25" customHeight="1">
      <c r="A29" s="31">
        <v>2113210</v>
      </c>
      <c r="B29" s="33" t="s">
        <v>55</v>
      </c>
      <c r="C29" s="32">
        <v>742100</v>
      </c>
      <c r="D29" s="55"/>
      <c r="E29" s="67"/>
      <c r="F29" s="55"/>
      <c r="G29" s="67"/>
      <c r="H29" s="67"/>
      <c r="I29" s="69"/>
      <c r="J29" s="69"/>
      <c r="K29" s="69"/>
      <c r="L29" s="63"/>
      <c r="M29" s="63"/>
      <c r="N29" s="63"/>
    </row>
    <row r="30" spans="1:14" ht="20.25" customHeight="1">
      <c r="A30" s="31">
        <v>2113411</v>
      </c>
      <c r="B30" s="34" t="s">
        <v>56</v>
      </c>
      <c r="C30" s="32" t="s">
        <v>1</v>
      </c>
      <c r="D30" s="70">
        <v>107689.1</v>
      </c>
      <c r="E30" s="69"/>
      <c r="F30" s="69"/>
      <c r="G30" s="84"/>
      <c r="H30" s="73">
        <v>52728</v>
      </c>
      <c r="I30" s="73">
        <v>52728</v>
      </c>
      <c r="J30" s="69"/>
      <c r="K30" s="69"/>
      <c r="L30" s="71"/>
      <c r="M30" s="71"/>
      <c r="N30" s="71"/>
    </row>
    <row r="31" spans="1:14" ht="39">
      <c r="A31" s="26">
        <v>1000000</v>
      </c>
      <c r="B31" s="27" t="s">
        <v>99</v>
      </c>
      <c r="C31" s="28" t="s">
        <v>0</v>
      </c>
      <c r="D31" s="80">
        <f>D32+D65</f>
        <v>128059.8</v>
      </c>
      <c r="E31" s="69"/>
      <c r="F31" s="69"/>
      <c r="G31" s="84"/>
      <c r="H31" s="80">
        <f>H32+H65</f>
        <v>72659.90000000001</v>
      </c>
      <c r="I31" s="69"/>
      <c r="J31" s="79">
        <f>J32+J65</f>
        <v>49776.2</v>
      </c>
      <c r="K31" s="79">
        <f>K32+K65</f>
        <v>47562.799999999996</v>
      </c>
      <c r="L31" s="71"/>
      <c r="M31" s="71"/>
      <c r="N31" s="71"/>
    </row>
    <row r="32" spans="1:14" ht="51">
      <c r="A32" s="26">
        <v>1100000</v>
      </c>
      <c r="B32" s="27" t="s">
        <v>57</v>
      </c>
      <c r="C32" s="28" t="s">
        <v>0</v>
      </c>
      <c r="D32" s="76">
        <f>D33+D36+D61</f>
        <v>126059.8</v>
      </c>
      <c r="E32" s="56"/>
      <c r="F32" s="56"/>
      <c r="G32" s="84"/>
      <c r="H32" s="76">
        <f>H33+H36+H61</f>
        <v>71659.90000000001</v>
      </c>
      <c r="I32" s="56"/>
      <c r="J32" s="76">
        <f>J33+J36+J61</f>
        <v>49749.2</v>
      </c>
      <c r="K32" s="76">
        <f>K33+K36+K61</f>
        <v>47535.799999999996</v>
      </c>
      <c r="L32" s="56"/>
      <c r="M32" s="56"/>
      <c r="N32" s="56"/>
    </row>
    <row r="33" spans="1:14" ht="29.25" customHeight="1">
      <c r="A33" s="26">
        <v>1110000</v>
      </c>
      <c r="B33" s="27" t="s">
        <v>58</v>
      </c>
      <c r="C33" s="28" t="s">
        <v>0</v>
      </c>
      <c r="D33" s="83">
        <f>D35+D34</f>
        <v>99000</v>
      </c>
      <c r="E33" s="56"/>
      <c r="F33" s="56"/>
      <c r="G33" s="84"/>
      <c r="H33" s="83">
        <f>H34+H35</f>
        <v>48600</v>
      </c>
      <c r="I33" s="56"/>
      <c r="J33" s="83">
        <f>J34+J35</f>
        <v>46212.6</v>
      </c>
      <c r="K33" s="75">
        <f>K34+K35</f>
        <v>43345.399999999994</v>
      </c>
      <c r="L33" s="56"/>
      <c r="M33" s="56"/>
      <c r="N33" s="56"/>
    </row>
    <row r="34" spans="1:14" ht="27" customHeight="1">
      <c r="A34" s="31">
        <v>1111000</v>
      </c>
      <c r="B34" s="33" t="s">
        <v>59</v>
      </c>
      <c r="C34" s="32" t="s">
        <v>60</v>
      </c>
      <c r="D34" s="72">
        <v>90000</v>
      </c>
      <c r="E34" s="56"/>
      <c r="F34" s="56"/>
      <c r="G34" s="84"/>
      <c r="H34" s="72">
        <v>46100</v>
      </c>
      <c r="I34" s="72"/>
      <c r="J34" s="72">
        <v>44712.4</v>
      </c>
      <c r="K34" s="74">
        <v>41845.2</v>
      </c>
      <c r="L34" s="56"/>
      <c r="M34" s="56"/>
      <c r="N34" s="56"/>
    </row>
    <row r="35" spans="1:14" ht="27" customHeight="1">
      <c r="A35" s="31" t="s">
        <v>93</v>
      </c>
      <c r="B35" s="33" t="s">
        <v>94</v>
      </c>
      <c r="C35" s="32" t="s">
        <v>95</v>
      </c>
      <c r="D35" s="72">
        <v>9000</v>
      </c>
      <c r="E35" s="56"/>
      <c r="F35" s="56"/>
      <c r="G35" s="84"/>
      <c r="H35" s="72">
        <v>2500</v>
      </c>
      <c r="I35" s="56"/>
      <c r="J35" s="56">
        <v>1500.2</v>
      </c>
      <c r="K35" s="56">
        <v>1500.2</v>
      </c>
      <c r="L35" s="56"/>
      <c r="M35" s="56"/>
      <c r="N35" s="56"/>
    </row>
    <row r="36" spans="1:14" ht="61.5" customHeight="1">
      <c r="A36" s="26">
        <v>1120000</v>
      </c>
      <c r="B36" s="27" t="s">
        <v>61</v>
      </c>
      <c r="C36" s="28" t="s">
        <v>0</v>
      </c>
      <c r="D36" s="70">
        <f>D37+D41+D45+D51+D53+D56</f>
        <v>26559.8</v>
      </c>
      <c r="E36" s="56"/>
      <c r="F36" s="56"/>
      <c r="G36" s="84"/>
      <c r="H36" s="73">
        <f>H37+H41+H45+H51+H53+H56</f>
        <v>22784.6</v>
      </c>
      <c r="I36" s="56"/>
      <c r="J36" s="81">
        <f>J37+J41+J45+J51+J53+J56</f>
        <v>3480</v>
      </c>
      <c r="K36" s="73">
        <f>K37+K41+K45+K51+K53+K56</f>
        <v>4133.8</v>
      </c>
      <c r="L36" s="56"/>
      <c r="M36" s="56"/>
      <c r="N36" s="56"/>
    </row>
    <row r="37" spans="1:14" ht="18.75" customHeight="1">
      <c r="A37" s="35">
        <v>1121000</v>
      </c>
      <c r="B37" s="30" t="s">
        <v>62</v>
      </c>
      <c r="C37" s="36" t="s">
        <v>1</v>
      </c>
      <c r="D37" s="73">
        <f>D38+D39+D40</f>
        <v>3400</v>
      </c>
      <c r="E37" s="56"/>
      <c r="F37" s="56"/>
      <c r="G37" s="84"/>
      <c r="H37" s="73">
        <f>H38+H39+H40</f>
        <v>2450</v>
      </c>
      <c r="I37" s="56"/>
      <c r="J37" s="81">
        <f>J38+J39+J40</f>
        <v>1965.7999999999997</v>
      </c>
      <c r="K37" s="73">
        <f>K38+K39+K40</f>
        <v>1593.4999999999998</v>
      </c>
      <c r="L37" s="56"/>
      <c r="M37" s="56"/>
      <c r="N37" s="56"/>
    </row>
    <row r="38" spans="1:14" ht="18.75" customHeight="1">
      <c r="A38" s="31">
        <v>1121200</v>
      </c>
      <c r="B38" s="37" t="s">
        <v>63</v>
      </c>
      <c r="C38" s="32">
        <v>421200</v>
      </c>
      <c r="D38" s="72">
        <v>2500</v>
      </c>
      <c r="E38" s="56"/>
      <c r="F38" s="56"/>
      <c r="G38" s="84"/>
      <c r="H38" s="72">
        <v>2000</v>
      </c>
      <c r="I38" s="72"/>
      <c r="J38" s="72">
        <v>1589.8</v>
      </c>
      <c r="K38" s="72">
        <v>1272.8</v>
      </c>
      <c r="L38" s="56"/>
      <c r="M38" s="56"/>
      <c r="N38" s="56"/>
    </row>
    <row r="39" spans="1:14" ht="18.75" customHeight="1">
      <c r="A39" s="31">
        <v>1121300</v>
      </c>
      <c r="B39" s="33" t="s">
        <v>64</v>
      </c>
      <c r="C39" s="32">
        <v>421300</v>
      </c>
      <c r="D39" s="72">
        <v>300</v>
      </c>
      <c r="E39" s="56"/>
      <c r="F39" s="56"/>
      <c r="G39" s="84"/>
      <c r="H39" s="72">
        <v>150</v>
      </c>
      <c r="I39" s="72"/>
      <c r="J39" s="74">
        <v>112.6</v>
      </c>
      <c r="K39" s="74">
        <v>103.1</v>
      </c>
      <c r="L39" s="56"/>
      <c r="M39" s="56"/>
      <c r="N39" s="56"/>
    </row>
    <row r="40" spans="1:14" ht="18.75" customHeight="1">
      <c r="A40" s="31">
        <v>1121400</v>
      </c>
      <c r="B40" s="33" t="s">
        <v>65</v>
      </c>
      <c r="C40" s="32">
        <v>421400</v>
      </c>
      <c r="D40" s="72">
        <v>600</v>
      </c>
      <c r="E40" s="56"/>
      <c r="F40" s="56"/>
      <c r="G40" s="84"/>
      <c r="H40" s="72">
        <v>300</v>
      </c>
      <c r="I40" s="72"/>
      <c r="J40" s="74">
        <v>263.4</v>
      </c>
      <c r="K40" s="63">
        <v>217.6</v>
      </c>
      <c r="L40" s="56"/>
      <c r="M40" s="56"/>
      <c r="N40" s="56"/>
    </row>
    <row r="41" spans="1:14" ht="18.75" customHeight="1">
      <c r="A41" s="35">
        <v>1122000</v>
      </c>
      <c r="B41" s="30" t="s">
        <v>66</v>
      </c>
      <c r="C41" s="36" t="s">
        <v>1</v>
      </c>
      <c r="D41" s="73">
        <f>D42+D44</f>
        <v>200</v>
      </c>
      <c r="E41" s="56"/>
      <c r="F41" s="56"/>
      <c r="G41" s="84"/>
      <c r="H41" s="73">
        <f>H42+H44</f>
        <v>85</v>
      </c>
      <c r="I41" s="56"/>
      <c r="J41" s="82">
        <f>J42+J44</f>
        <v>0</v>
      </c>
      <c r="K41" s="70">
        <f>K42+K44</f>
        <v>0</v>
      </c>
      <c r="L41" s="56"/>
      <c r="M41" s="56"/>
      <c r="N41" s="56"/>
    </row>
    <row r="42" spans="1:14" ht="18.75" customHeight="1">
      <c r="A42" s="31">
        <v>1122100</v>
      </c>
      <c r="B42" s="30" t="s">
        <v>67</v>
      </c>
      <c r="C42" s="32">
        <v>422100</v>
      </c>
      <c r="D42" s="83">
        <f>D43</f>
        <v>100</v>
      </c>
      <c r="E42" s="75"/>
      <c r="F42" s="75"/>
      <c r="G42" s="84"/>
      <c r="H42" s="83">
        <f>H43</f>
        <v>40</v>
      </c>
      <c r="I42" s="56"/>
      <c r="J42" s="75">
        <f>J43</f>
        <v>0</v>
      </c>
      <c r="K42" s="75">
        <f>K43</f>
        <v>0</v>
      </c>
      <c r="L42" s="56"/>
      <c r="M42" s="56"/>
      <c r="N42" s="56"/>
    </row>
    <row r="43" spans="1:14" ht="18.75" customHeight="1">
      <c r="A43" s="31"/>
      <c r="B43" s="33" t="s">
        <v>68</v>
      </c>
      <c r="C43" s="32"/>
      <c r="D43" s="72">
        <v>100</v>
      </c>
      <c r="E43" s="56"/>
      <c r="F43" s="56"/>
      <c r="G43" s="84"/>
      <c r="H43" s="72">
        <v>40</v>
      </c>
      <c r="I43" s="56"/>
      <c r="J43" s="56"/>
      <c r="K43" s="56"/>
      <c r="L43" s="56"/>
      <c r="M43" s="56"/>
      <c r="N43" s="56"/>
    </row>
    <row r="44" spans="1:14" ht="18.75" customHeight="1">
      <c r="A44" s="31">
        <v>1122300</v>
      </c>
      <c r="B44" s="33" t="s">
        <v>69</v>
      </c>
      <c r="C44" s="32">
        <v>422900</v>
      </c>
      <c r="D44" s="72">
        <v>100</v>
      </c>
      <c r="E44" s="56"/>
      <c r="F44" s="56"/>
      <c r="G44" s="84"/>
      <c r="H44" s="72">
        <v>45</v>
      </c>
      <c r="I44" s="56"/>
      <c r="J44" s="72"/>
      <c r="K44" s="56"/>
      <c r="L44" s="56"/>
      <c r="M44" s="56"/>
      <c r="N44" s="56"/>
    </row>
    <row r="45" spans="1:14" ht="18.75" customHeight="1">
      <c r="A45" s="29">
        <v>1123000</v>
      </c>
      <c r="B45" s="30" t="s">
        <v>70</v>
      </c>
      <c r="C45" s="36" t="s">
        <v>1</v>
      </c>
      <c r="D45" s="73">
        <f>SUM(D46:D50)</f>
        <v>1580</v>
      </c>
      <c r="E45" s="56"/>
      <c r="F45" s="56"/>
      <c r="G45" s="84"/>
      <c r="H45" s="73">
        <f>SUM(H46:H50)</f>
        <v>750</v>
      </c>
      <c r="I45" s="56"/>
      <c r="J45" s="81">
        <f>SUM(J46:J50)</f>
        <v>96.9</v>
      </c>
      <c r="K45" s="73">
        <f>SUM(K46:K50)</f>
        <v>126.9</v>
      </c>
      <c r="L45" s="56"/>
      <c r="M45" s="56"/>
      <c r="N45" s="56"/>
    </row>
    <row r="46" spans="1:14" ht="18.75" customHeight="1">
      <c r="A46" s="31" t="s">
        <v>102</v>
      </c>
      <c r="B46" s="33" t="s">
        <v>103</v>
      </c>
      <c r="C46" s="32">
        <v>423100</v>
      </c>
      <c r="D46" s="72">
        <v>200</v>
      </c>
      <c r="E46" s="56"/>
      <c r="F46" s="56"/>
      <c r="G46" s="84"/>
      <c r="H46" s="72">
        <v>100</v>
      </c>
      <c r="I46" s="56"/>
      <c r="J46" s="56"/>
      <c r="K46" s="56"/>
      <c r="L46" s="56"/>
      <c r="M46" s="56"/>
      <c r="N46" s="56"/>
    </row>
    <row r="47" spans="1:14" ht="18.75" customHeight="1">
      <c r="A47" s="31">
        <v>1123200</v>
      </c>
      <c r="B47" s="33" t="s">
        <v>71</v>
      </c>
      <c r="C47" s="32">
        <v>423200</v>
      </c>
      <c r="D47" s="72">
        <v>120</v>
      </c>
      <c r="E47" s="56"/>
      <c r="F47" s="56"/>
      <c r="G47" s="84"/>
      <c r="H47" s="72">
        <v>0</v>
      </c>
      <c r="I47" s="56"/>
      <c r="J47" s="56"/>
      <c r="K47" s="56"/>
      <c r="L47" s="56"/>
      <c r="M47" s="56"/>
      <c r="N47" s="56"/>
    </row>
    <row r="48" spans="1:14" ht="18.75" customHeight="1">
      <c r="A48" s="31">
        <v>1123300</v>
      </c>
      <c r="B48" s="33" t="s">
        <v>72</v>
      </c>
      <c r="C48" s="32">
        <v>423300</v>
      </c>
      <c r="D48" s="72">
        <v>210</v>
      </c>
      <c r="E48" s="56"/>
      <c r="F48" s="56"/>
      <c r="G48" s="84"/>
      <c r="H48" s="72">
        <v>100</v>
      </c>
      <c r="I48" s="56"/>
      <c r="J48" s="72">
        <v>0</v>
      </c>
      <c r="K48" s="72">
        <v>30</v>
      </c>
      <c r="L48" s="56"/>
      <c r="M48" s="56"/>
      <c r="N48" s="56"/>
    </row>
    <row r="49" spans="1:14" ht="18.75" customHeight="1">
      <c r="A49" s="31">
        <v>1123400</v>
      </c>
      <c r="B49" s="33" t="s">
        <v>73</v>
      </c>
      <c r="C49" s="32">
        <v>423400</v>
      </c>
      <c r="D49" s="72">
        <v>50</v>
      </c>
      <c r="E49" s="56"/>
      <c r="F49" s="56"/>
      <c r="G49" s="84"/>
      <c r="H49" s="72">
        <v>50</v>
      </c>
      <c r="I49" s="72"/>
      <c r="J49" s="72">
        <v>47.9</v>
      </c>
      <c r="K49" s="72">
        <v>47.9</v>
      </c>
      <c r="L49" s="56"/>
      <c r="M49" s="56"/>
      <c r="N49" s="56"/>
    </row>
    <row r="50" spans="1:14" ht="18.75" customHeight="1">
      <c r="A50" s="31">
        <v>1123800</v>
      </c>
      <c r="B50" s="33" t="s">
        <v>74</v>
      </c>
      <c r="C50" s="32">
        <v>423900</v>
      </c>
      <c r="D50" s="72">
        <v>1000</v>
      </c>
      <c r="E50" s="56"/>
      <c r="F50" s="56"/>
      <c r="G50" s="84"/>
      <c r="H50" s="72">
        <v>500</v>
      </c>
      <c r="I50" s="56"/>
      <c r="J50" s="72">
        <v>49</v>
      </c>
      <c r="K50" s="72">
        <v>49</v>
      </c>
      <c r="L50" s="56"/>
      <c r="M50" s="56"/>
      <c r="N50" s="56"/>
    </row>
    <row r="51" spans="1:14" ht="18.75" customHeight="1">
      <c r="A51" s="29">
        <v>1124000</v>
      </c>
      <c r="B51" s="30" t="s">
        <v>75</v>
      </c>
      <c r="C51" s="36" t="s">
        <v>1</v>
      </c>
      <c r="D51" s="73">
        <f>D52</f>
        <v>70</v>
      </c>
      <c r="E51" s="56"/>
      <c r="F51" s="56"/>
      <c r="G51" s="84"/>
      <c r="H51" s="73">
        <f>H52</f>
        <v>40</v>
      </c>
      <c r="I51" s="56"/>
      <c r="J51" s="81">
        <f>J52</f>
        <v>18</v>
      </c>
      <c r="K51" s="73">
        <f>K52</f>
        <v>18</v>
      </c>
      <c r="L51" s="56"/>
      <c r="M51" s="56"/>
      <c r="N51" s="56"/>
    </row>
    <row r="52" spans="1:14" ht="18.75" customHeight="1">
      <c r="A52" s="31">
        <v>1124100</v>
      </c>
      <c r="B52" s="33" t="s">
        <v>76</v>
      </c>
      <c r="C52" s="32">
        <v>424100</v>
      </c>
      <c r="D52" s="72">
        <v>70</v>
      </c>
      <c r="E52" s="56"/>
      <c r="F52" s="56"/>
      <c r="G52" s="84"/>
      <c r="H52" s="72">
        <v>40</v>
      </c>
      <c r="I52" s="72"/>
      <c r="J52" s="72">
        <v>18</v>
      </c>
      <c r="K52" s="56">
        <v>18</v>
      </c>
      <c r="L52" s="56"/>
      <c r="M52" s="56"/>
      <c r="N52" s="56"/>
    </row>
    <row r="53" spans="1:14" ht="25.5">
      <c r="A53" s="29">
        <v>1125000</v>
      </c>
      <c r="B53" s="30" t="s">
        <v>77</v>
      </c>
      <c r="C53" s="36" t="s">
        <v>1</v>
      </c>
      <c r="D53" s="70">
        <f>D54+D55</f>
        <v>18559.8</v>
      </c>
      <c r="E53" s="56"/>
      <c r="F53" s="56"/>
      <c r="G53" s="84"/>
      <c r="H53" s="70">
        <f>H54+H55</f>
        <v>17929.6</v>
      </c>
      <c r="I53" s="56"/>
      <c r="J53" s="81">
        <f>J54+J55</f>
        <v>945.4</v>
      </c>
      <c r="K53" s="73">
        <f>K54+K55</f>
        <v>1935.9</v>
      </c>
      <c r="L53" s="56"/>
      <c r="M53" s="56"/>
      <c r="N53" s="56"/>
    </row>
    <row r="54" spans="1:14" ht="24" customHeight="1">
      <c r="A54" s="31">
        <v>1125100</v>
      </c>
      <c r="B54" s="33" t="s">
        <v>78</v>
      </c>
      <c r="C54" s="32">
        <v>425100</v>
      </c>
      <c r="D54" s="56">
        <v>18109.8</v>
      </c>
      <c r="E54" s="56"/>
      <c r="F54" s="56"/>
      <c r="G54" s="84"/>
      <c r="H54" s="56">
        <v>17679.6</v>
      </c>
      <c r="I54" s="56"/>
      <c r="J54" s="72">
        <v>919.4</v>
      </c>
      <c r="K54" s="72">
        <v>1909.9</v>
      </c>
      <c r="L54" s="56"/>
      <c r="M54" s="56"/>
      <c r="N54" s="56"/>
    </row>
    <row r="55" spans="1:14" ht="25.5">
      <c r="A55" s="31">
        <v>1125200</v>
      </c>
      <c r="B55" s="33" t="s">
        <v>79</v>
      </c>
      <c r="C55" s="32">
        <v>425200</v>
      </c>
      <c r="D55" s="72">
        <v>450</v>
      </c>
      <c r="E55" s="56"/>
      <c r="F55" s="56"/>
      <c r="G55" s="84"/>
      <c r="H55" s="72">
        <v>250</v>
      </c>
      <c r="I55" s="56"/>
      <c r="J55" s="72">
        <v>26</v>
      </c>
      <c r="K55" s="72">
        <v>26</v>
      </c>
      <c r="L55" s="56"/>
      <c r="M55" s="56"/>
      <c r="N55" s="56"/>
    </row>
    <row r="56" spans="1:14" ht="13.5">
      <c r="A56" s="29">
        <v>1126000</v>
      </c>
      <c r="B56" s="30" t="s">
        <v>80</v>
      </c>
      <c r="C56" s="36" t="s">
        <v>1</v>
      </c>
      <c r="D56" s="73">
        <f>SUM(D57:D60)</f>
        <v>2750</v>
      </c>
      <c r="E56" s="56"/>
      <c r="F56" s="56"/>
      <c r="G56" s="84"/>
      <c r="H56" s="73">
        <f>SUM(H57:H60)</f>
        <v>1530</v>
      </c>
      <c r="I56" s="56"/>
      <c r="J56" s="81">
        <f>SUM(J57:J60)</f>
        <v>453.9</v>
      </c>
      <c r="K56" s="73">
        <f>SUM(K57:K60)</f>
        <v>459.5</v>
      </c>
      <c r="L56" s="56"/>
      <c r="M56" s="56"/>
      <c r="N56" s="56"/>
    </row>
    <row r="57" spans="1:14" ht="21.75" customHeight="1">
      <c r="A57" s="31">
        <v>1126100</v>
      </c>
      <c r="B57" s="33" t="s">
        <v>81</v>
      </c>
      <c r="C57" s="32">
        <v>426100</v>
      </c>
      <c r="D57" s="72">
        <v>900</v>
      </c>
      <c r="E57" s="56"/>
      <c r="F57" s="56"/>
      <c r="G57" s="84"/>
      <c r="H57" s="72">
        <v>600</v>
      </c>
      <c r="I57" s="72"/>
      <c r="J57" s="72">
        <v>256.5</v>
      </c>
      <c r="K57" s="72">
        <v>256.5</v>
      </c>
      <c r="L57" s="56"/>
      <c r="M57" s="56"/>
      <c r="N57" s="56"/>
    </row>
    <row r="58" spans="1:14" ht="18" customHeight="1">
      <c r="A58" s="31">
        <v>1126400</v>
      </c>
      <c r="B58" s="33" t="s">
        <v>82</v>
      </c>
      <c r="C58" s="32">
        <v>426400</v>
      </c>
      <c r="D58" s="72">
        <v>50</v>
      </c>
      <c r="E58" s="56"/>
      <c r="F58" s="56"/>
      <c r="G58" s="84"/>
      <c r="H58" s="72">
        <v>30</v>
      </c>
      <c r="I58" s="56"/>
      <c r="J58" s="72">
        <v>0</v>
      </c>
      <c r="K58" s="72">
        <v>5.6</v>
      </c>
      <c r="L58" s="56"/>
      <c r="M58" s="56"/>
      <c r="N58" s="56"/>
    </row>
    <row r="59" spans="1:14" ht="18" customHeight="1">
      <c r="A59" s="31">
        <v>1126700</v>
      </c>
      <c r="B59" s="33" t="s">
        <v>83</v>
      </c>
      <c r="C59" s="32">
        <v>426700</v>
      </c>
      <c r="D59" s="72">
        <v>800</v>
      </c>
      <c r="E59" s="56"/>
      <c r="F59" s="56"/>
      <c r="G59" s="84"/>
      <c r="H59" s="72">
        <v>400</v>
      </c>
      <c r="I59" s="56"/>
      <c r="J59" s="56">
        <v>197.4</v>
      </c>
      <c r="K59" s="56">
        <v>197.4</v>
      </c>
      <c r="L59" s="56"/>
      <c r="M59" s="56"/>
      <c r="N59" s="56"/>
    </row>
    <row r="60" spans="1:14" ht="18" customHeight="1">
      <c r="A60" s="31">
        <v>1126800</v>
      </c>
      <c r="B60" s="33" t="s">
        <v>84</v>
      </c>
      <c r="C60" s="32">
        <v>426900</v>
      </c>
      <c r="D60" s="72">
        <v>1000</v>
      </c>
      <c r="E60" s="56"/>
      <c r="F60" s="56"/>
      <c r="G60" s="84"/>
      <c r="H60" s="72">
        <v>500</v>
      </c>
      <c r="I60" s="56"/>
      <c r="J60" s="72"/>
      <c r="K60" s="56"/>
      <c r="L60" s="56"/>
      <c r="M60" s="56"/>
      <c r="N60" s="56"/>
    </row>
    <row r="61" spans="1:14" ht="27.75">
      <c r="A61" s="26">
        <v>1170000</v>
      </c>
      <c r="B61" s="77" t="s">
        <v>98</v>
      </c>
      <c r="C61" s="78" t="s">
        <v>1</v>
      </c>
      <c r="D61" s="73">
        <f>D62</f>
        <v>500</v>
      </c>
      <c r="E61" s="56"/>
      <c r="F61" s="56"/>
      <c r="G61" s="84"/>
      <c r="H61" s="73">
        <f>H62</f>
        <v>275.3</v>
      </c>
      <c r="I61" s="56"/>
      <c r="J61" s="81">
        <f>J62</f>
        <v>56.6</v>
      </c>
      <c r="K61" s="73">
        <f>K62</f>
        <v>56.6</v>
      </c>
      <c r="L61" s="56"/>
      <c r="M61" s="56"/>
      <c r="N61" s="56"/>
    </row>
    <row r="62" spans="1:14" ht="38.25">
      <c r="A62" s="29">
        <v>1172000</v>
      </c>
      <c r="B62" s="30" t="s">
        <v>85</v>
      </c>
      <c r="C62" s="36" t="s">
        <v>1</v>
      </c>
      <c r="D62" s="73">
        <f>D64+D63</f>
        <v>500</v>
      </c>
      <c r="E62" s="56"/>
      <c r="F62" s="56"/>
      <c r="G62" s="84"/>
      <c r="H62" s="73">
        <f>H63+H64</f>
        <v>275.3</v>
      </c>
      <c r="I62" s="56"/>
      <c r="J62" s="81">
        <f>J63+J64</f>
        <v>56.6</v>
      </c>
      <c r="K62" s="73">
        <f>K63+K64</f>
        <v>56.6</v>
      </c>
      <c r="L62" s="56"/>
      <c r="M62" s="56"/>
      <c r="N62" s="56"/>
    </row>
    <row r="63" spans="1:14" ht="13.5">
      <c r="A63" s="31">
        <v>1172200</v>
      </c>
      <c r="B63" s="33" t="s">
        <v>97</v>
      </c>
      <c r="C63" s="32">
        <v>482200</v>
      </c>
      <c r="D63" s="72">
        <v>100</v>
      </c>
      <c r="E63" s="56"/>
      <c r="F63" s="56"/>
      <c r="G63" s="84"/>
      <c r="H63" s="72">
        <v>50</v>
      </c>
      <c r="I63" s="56"/>
      <c r="J63" s="72"/>
      <c r="K63" s="56"/>
      <c r="L63" s="56"/>
      <c r="M63" s="56"/>
      <c r="N63" s="56"/>
    </row>
    <row r="64" spans="1:14" ht="13.5">
      <c r="A64" s="31">
        <v>1172300</v>
      </c>
      <c r="B64" s="27" t="s">
        <v>86</v>
      </c>
      <c r="C64" s="32">
        <v>482300</v>
      </c>
      <c r="D64" s="72">
        <v>400</v>
      </c>
      <c r="E64" s="56"/>
      <c r="F64" s="56"/>
      <c r="G64" s="84"/>
      <c r="H64" s="72">
        <v>225.3</v>
      </c>
      <c r="I64" s="72"/>
      <c r="J64" s="72">
        <v>56.6</v>
      </c>
      <c r="K64" s="56">
        <v>56.6</v>
      </c>
      <c r="L64" s="56"/>
      <c r="M64" s="56"/>
      <c r="N64" s="56"/>
    </row>
    <row r="65" spans="1:14" ht="38.25">
      <c r="A65" s="26">
        <v>1200000</v>
      </c>
      <c r="B65" s="27" t="s">
        <v>87</v>
      </c>
      <c r="C65" s="28" t="s">
        <v>1</v>
      </c>
      <c r="D65" s="73">
        <f>D66</f>
        <v>2000</v>
      </c>
      <c r="E65" s="56"/>
      <c r="F65" s="56"/>
      <c r="G65" s="84"/>
      <c r="H65" s="83">
        <f>H66</f>
        <v>1000</v>
      </c>
      <c r="I65" s="56"/>
      <c r="J65" s="83">
        <f>J66</f>
        <v>27</v>
      </c>
      <c r="K65" s="83">
        <f>K66</f>
        <v>27</v>
      </c>
      <c r="L65" s="56"/>
      <c r="M65" s="56"/>
      <c r="N65" s="56"/>
    </row>
    <row r="66" spans="1:14" ht="25.5">
      <c r="A66" s="29">
        <v>1210000</v>
      </c>
      <c r="B66" s="30" t="s">
        <v>88</v>
      </c>
      <c r="C66" s="36" t="s">
        <v>1</v>
      </c>
      <c r="D66" s="73">
        <f>SUM(D67:D67)</f>
        <v>2000</v>
      </c>
      <c r="E66" s="56"/>
      <c r="F66" s="56"/>
      <c r="G66" s="84"/>
      <c r="H66" s="83">
        <f>SUM(H67:H67)</f>
        <v>1000</v>
      </c>
      <c r="I66" s="56"/>
      <c r="J66" s="83">
        <f>J67</f>
        <v>27</v>
      </c>
      <c r="K66" s="83">
        <f>K67</f>
        <v>27</v>
      </c>
      <c r="L66" s="56"/>
      <c r="M66" s="56"/>
      <c r="N66" s="56"/>
    </row>
    <row r="67" spans="1:14" ht="18.75" customHeight="1">
      <c r="A67" s="31">
        <v>1215000</v>
      </c>
      <c r="B67" s="33" t="s">
        <v>89</v>
      </c>
      <c r="C67" s="32">
        <v>512200</v>
      </c>
      <c r="D67" s="85">
        <v>2000</v>
      </c>
      <c r="E67" s="56"/>
      <c r="F67" s="56"/>
      <c r="G67" s="84"/>
      <c r="H67" s="72">
        <v>1000</v>
      </c>
      <c r="I67" s="56"/>
      <c r="J67" s="72">
        <v>27</v>
      </c>
      <c r="K67" s="72">
        <v>27</v>
      </c>
      <c r="L67" s="56"/>
      <c r="M67" s="56"/>
      <c r="N67" s="56"/>
    </row>
    <row r="69" spans="2:7" ht="13.5">
      <c r="B69" s="38" t="s">
        <v>106</v>
      </c>
      <c r="C69" s="39"/>
      <c r="D69" s="40"/>
      <c r="E69" s="40"/>
      <c r="F69" s="40"/>
      <c r="G69" s="40"/>
    </row>
    <row r="70" spans="2:7" ht="13.5">
      <c r="B70" s="41"/>
      <c r="C70" s="39"/>
      <c r="D70" s="40"/>
      <c r="E70" s="40"/>
      <c r="F70" s="40"/>
      <c r="G70" s="40"/>
    </row>
    <row r="71" spans="2:9" ht="14.25" customHeight="1">
      <c r="B71" s="42" t="s">
        <v>90</v>
      </c>
      <c r="C71" s="51"/>
      <c r="D71" s="8"/>
      <c r="E71" s="100" t="s">
        <v>100</v>
      </c>
      <c r="F71" s="100"/>
      <c r="G71" s="100"/>
      <c r="H71"/>
      <c r="I71"/>
    </row>
    <row r="72" spans="2:9" ht="15">
      <c r="B72" s="43"/>
      <c r="C72" s="53"/>
      <c r="D72" s="91" t="s">
        <v>44</v>
      </c>
      <c r="E72" s="91"/>
      <c r="F72" s="99" t="s">
        <v>45</v>
      </c>
      <c r="G72" s="99"/>
      <c r="H72"/>
      <c r="I72"/>
    </row>
    <row r="73" spans="2:9" ht="14.25">
      <c r="B73" s="43"/>
      <c r="C73" s="44"/>
      <c r="D73" s="7"/>
      <c r="E73" s="6"/>
      <c r="F73" s="2"/>
      <c r="G73" s="11"/>
      <c r="H73"/>
      <c r="I73"/>
    </row>
    <row r="74" spans="2:9" ht="14.25" customHeight="1">
      <c r="B74" s="45" t="s">
        <v>91</v>
      </c>
      <c r="C74" s="52"/>
      <c r="D74" s="8"/>
      <c r="E74" s="100" t="s">
        <v>101</v>
      </c>
      <c r="F74" s="100"/>
      <c r="G74" s="100"/>
      <c r="H74"/>
      <c r="I74"/>
    </row>
    <row r="75" spans="2:9" ht="13.5">
      <c r="B75" s="46"/>
      <c r="C75" s="53"/>
      <c r="D75" s="98" t="s">
        <v>44</v>
      </c>
      <c r="E75" s="98"/>
      <c r="F75" s="99" t="s">
        <v>45</v>
      </c>
      <c r="G75" s="99"/>
      <c r="H75"/>
      <c r="I75"/>
    </row>
    <row r="76" spans="2:9" ht="13.5">
      <c r="B76" s="47"/>
      <c r="C76" s="48"/>
      <c r="D76" s="54"/>
      <c r="E76" s="54"/>
      <c r="F76" s="99"/>
      <c r="G76" s="99"/>
      <c r="H76"/>
      <c r="I76"/>
    </row>
    <row r="77" spans="2:9" ht="13.5">
      <c r="B77" s="49"/>
      <c r="C77" s="50"/>
      <c r="D77"/>
      <c r="E77"/>
      <c r="F77"/>
      <c r="G77" s="10"/>
      <c r="H77"/>
      <c r="I77"/>
    </row>
    <row r="78" spans="2:9" ht="13.5">
      <c r="B78"/>
      <c r="C78"/>
      <c r="D78"/>
      <c r="E78"/>
      <c r="F78"/>
      <c r="G78"/>
      <c r="H78"/>
      <c r="I78"/>
    </row>
  </sheetData>
  <sheetProtection/>
  <mergeCells count="38">
    <mergeCell ref="F76:G76"/>
    <mergeCell ref="F8:L8"/>
    <mergeCell ref="F9:L9"/>
    <mergeCell ref="F10:L10"/>
    <mergeCell ref="F11:L11"/>
    <mergeCell ref="F14:L14"/>
    <mergeCell ref="I16:I17"/>
    <mergeCell ref="H16:H17"/>
    <mergeCell ref="F72:G72"/>
    <mergeCell ref="D75:E75"/>
    <mergeCell ref="F75:G75"/>
    <mergeCell ref="N16:N17"/>
    <mergeCell ref="M16:M17"/>
    <mergeCell ref="L16:L17"/>
    <mergeCell ref="K16:K17"/>
    <mergeCell ref="J16:J17"/>
    <mergeCell ref="E71:G71"/>
    <mergeCell ref="E74:G74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A11:E11"/>
    <mergeCell ref="D72:E72"/>
    <mergeCell ref="F12:L12"/>
    <mergeCell ref="A13:E13"/>
    <mergeCell ref="F13:L13"/>
    <mergeCell ref="A14:E14"/>
    <mergeCell ref="D16:D17"/>
    <mergeCell ref="A16:A17"/>
    <mergeCell ref="A12:E12"/>
    <mergeCell ref="C16:C17"/>
  </mergeCells>
  <printOptions/>
  <pageMargins left="0" right="0" top="0" bottom="0" header="0" footer="0"/>
  <pageSetup horizontalDpi="600" verticalDpi="600" orientation="landscape" paperSize="9" scale="94" r:id="rId1"/>
  <rowBreaks count="1" manualBreakCount="1"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2020-07-10T07:42:50Z</cp:lastPrinted>
  <dcterms:created xsi:type="dcterms:W3CDTF">2012-10-12T11:29:17Z</dcterms:created>
  <dcterms:modified xsi:type="dcterms:W3CDTF">2020-07-16T07:19:46Z</dcterms:modified>
  <cp:category/>
  <cp:version/>
  <cp:contentType/>
  <cp:contentStatus/>
</cp:coreProperties>
</file>