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490" windowWidth="11280" windowHeight="10065"/>
  </bookViews>
  <sheets>
    <sheet name="L15_hav1" sheetId="46" r:id="rId1"/>
  </sheets>
  <calcPr calcId="144525"/>
</workbook>
</file>

<file path=xl/calcChain.xml><?xml version="1.0" encoding="utf-8"?>
<calcChain xmlns="http://schemas.openxmlformats.org/spreadsheetml/2006/main">
  <c r="C22" i="46"/>
  <c r="C185" l="1"/>
  <c r="C172"/>
  <c r="C113"/>
  <c r="C93"/>
  <c r="C80"/>
  <c r="C62"/>
  <c r="C59"/>
  <c r="C55"/>
  <c r="C49"/>
  <c r="C17"/>
  <c r="C14"/>
  <c r="C9"/>
  <c r="C7"/>
  <c r="C133"/>
  <c r="C132"/>
  <c r="C6" l="1"/>
  <c r="C131"/>
  <c r="C79" s="1"/>
  <c r="C46"/>
  <c r="C45" s="1"/>
  <c r="D196" l="1"/>
  <c r="C189"/>
  <c r="C169" s="1"/>
  <c r="C53"/>
  <c r="C52" s="1"/>
  <c r="C191" l="1"/>
  <c r="C193" s="1"/>
</calcChain>
</file>

<file path=xl/sharedStrings.xml><?xml version="1.0" encoding="utf-8"?>
<sst xmlns="http://schemas.openxmlformats.org/spreadsheetml/2006/main" count="404" uniqueCount="228">
  <si>
    <t>«Ախթալայի ԼՀԿ» ՓԲԸ</t>
  </si>
  <si>
    <t>Հ/Հ</t>
  </si>
  <si>
    <t>Ֆինանսավորման աղբյուրը</t>
  </si>
  <si>
    <t>ԸՆԴԱՄԵՆԸ ԼՈՌՈՒ ՄԱՐԶ</t>
  </si>
  <si>
    <t>Նախատեսված ծրագրերն ու միջոցառումները</t>
  </si>
  <si>
    <t>Ծանոթ.</t>
  </si>
  <si>
    <t>Հանքագործական արդյունաբերություն</t>
  </si>
  <si>
    <t>I</t>
  </si>
  <si>
    <t>II</t>
  </si>
  <si>
    <t>III</t>
  </si>
  <si>
    <t>ՓՄՁ աջակցման ծրագրեր</t>
  </si>
  <si>
    <t>հազ.դրամ</t>
  </si>
  <si>
    <t>այլ</t>
  </si>
  <si>
    <t>պետ բյ. սեփ</t>
  </si>
  <si>
    <t>միջազգային</t>
  </si>
  <si>
    <t>մասնավոր</t>
  </si>
  <si>
    <t>համայնքի բյուջե</t>
  </si>
  <si>
    <t>Վանաձորի մարզադաշտի վերակառուցում</t>
  </si>
  <si>
    <t xml:space="preserve">ՀՀ մարզերում միայնակ տարեցներին, հաշմանդամներին
 տնային պայմաններում   և տարեցների ցերեկային խնամքի կենտրոններում  սոցիալական սպասարկում </t>
  </si>
  <si>
    <t>Ռադ սանե Վաշամիր գրուպ» ՍՊԸ գազաբալոնների և կարբոնի գործարան</t>
  </si>
  <si>
    <t>1. ԱՐԴՅՈՒՆԱԲԵՐՈՒԹՅՈՒՆ ԵՎ ՄԱՍՆԱՎՈՐ ՀԱՏՎԱԾ</t>
  </si>
  <si>
    <t>Մարզային  նշանակության ա/ճանապարհների պահպանում և շահագործում</t>
  </si>
  <si>
    <t>պետ բյ. վարկ</t>
  </si>
  <si>
    <t>Լոռի-Փամբակի երկրագիտական թանգարան/ պահպանման ծախսերը</t>
  </si>
  <si>
    <t>Պետական ոչ առևտրային կազմակերպություններին հատկացված փաստացի գումար</t>
  </si>
  <si>
    <t>ՀՀ Լոռու մարզպետարանի աշխատակազմի պահպանում</t>
  </si>
  <si>
    <t>Զբոսաշրջություն</t>
  </si>
  <si>
    <t>IV</t>
  </si>
  <si>
    <t>2. ԳՅՈՒՂԱՏՆՏԵՍՈՒԹՅՈՒՆ</t>
  </si>
  <si>
    <t>3. ԲՆԱՊԱՀՊԱՆՈՒԹՅՈՒՆ</t>
  </si>
  <si>
    <t>4.ՍՈՑԻԱԼԱԿԱՆ ՈԼՈՐՏՆԵՐ</t>
  </si>
  <si>
    <t>4.1 ԿՐԹՈՒԹՅՈՒՆ</t>
  </si>
  <si>
    <t>4.2 ՄՇԱԿՈՒՅԹ ԵՎ ՍՊՈՐՏ</t>
  </si>
  <si>
    <t>4.3 ԱՌՈՂՋԱՊԱՀՈՒԹՅՈՒՆ</t>
  </si>
  <si>
    <t>4.4 ՍՈՑԻԱԼԱԿԱՆ ՊԱՇՏՊԱՆՈՒԹՅՈՒՆ</t>
  </si>
  <si>
    <t xml:space="preserve">5.2 ՋՐԱՄԱՏԱԿԱՐԱՐՈՒՄ ԵՎ ՋՐԱՀԵՌԱՑՈՒՄ </t>
  </si>
  <si>
    <t>5.3 ԳԱԶԱՄԱՏԱԿԱՐԱՐՈՒՄ (ԳԱԶԻՖԻԿԱՑՈՒՄ)</t>
  </si>
  <si>
    <t>5.4 ԷՆԵՐԳԵՏԻԿԱ</t>
  </si>
  <si>
    <t>6. ՔԱՂԱՔԱՇԻՆՈՒԹՅՈՒՆ</t>
  </si>
  <si>
    <t>6.1   Բնակարանաշինություն</t>
  </si>
  <si>
    <t>6.2   Կրթության ոլորտ</t>
  </si>
  <si>
    <t>6.3   Մշակույթի ոլորտ</t>
  </si>
  <si>
    <t>6.4   Սպորտի ոլորտ</t>
  </si>
  <si>
    <t>7. ՏԱՐԱԾՔԱՅԻՆ ԿԱՌԱՎԱՐՈՒՄ</t>
  </si>
  <si>
    <t>ՏՏ ոլորտ</t>
  </si>
  <si>
    <t>V</t>
  </si>
  <si>
    <t xml:space="preserve">ՀԱՎԵԼՎԱԾ 2 </t>
  </si>
  <si>
    <t>Մշակող արդյունաբերություն և այլ</t>
  </si>
  <si>
    <t>Մարզի առողջապահական կազմակերպությունների բյուջե (այդ թում պետական պատվեր եւ վճարովի ծառայություններ</t>
  </si>
  <si>
    <t xml:space="preserve">«ՀՀ բնության հատուկ պահպանվող տարածքների հարակից էկոհամակարգերի կայուն կառավարում և համայնքային կարողությունների զարգացում» ծրագիր: </t>
  </si>
  <si>
    <t xml:space="preserve">Մարգահովիտ համայնքում  </t>
  </si>
  <si>
    <t>միջազգային կազմակերպություններ և դոնորներ</t>
  </si>
  <si>
    <t xml:space="preserve">Ֆիոլետովո համայնքում </t>
  </si>
  <si>
    <t>Բնական գազի կենցաղային
հաշվիչների և պաշտպանիչ
արկղերի ձեռքբերում և տեղադրում</t>
  </si>
  <si>
    <t>Ազդանշանային սարքերի և
ինքնաշխատ վթարային անջատիչ
կափույրների ձեռքբերում և
տեղադրում</t>
  </si>
  <si>
    <t>&lt;&lt;Երկրաշարժի հետևանքով անօթևան մնացած ընտանիքների բնակարանային ապահովում&gt;&gt; ծրագրի իրականցման արդյունքում կավարտվի մարզի գյուղական բնակավայրերում ծրագրի շահառու ճանաչված ընտանիքների համար ծրագրի շրջանակներում կառուցապատողի կողմից շինարարությունն սկսված՝ առավել բարձր պատրաստականության առնվազն թվով 44 կիսակառույց բնակելի տան շինարարությունը:</t>
  </si>
  <si>
    <t>Գերմանիայի KfW Բանկի, Եվրոպական Ներդրումային Բանկի և Եվրամիություն / ՀՆԾ կողմից ֆինանսավորվող «Համայնքային Ենթակառուցվածքի Ծրագիր (ՀԵԾ) II Փուլ 3»
ծրագրով 2019թ-ից մեկնարկվող աշխատանքներ</t>
  </si>
  <si>
    <t>Բլագոդարնոյե խմելու ջրի ջրագծի կառուցում</t>
  </si>
  <si>
    <t>«Գյուղատնտեսության ոլորտին տրամադրվող վարկերի տոկոսադրույքների սուբսիդավորման» ծրագիր</t>
  </si>
  <si>
    <t>«Գյուղատնտեսական հումքի մթերումների (գնումների) նպատակով ագրովերամշակման ոլորտին տրամադրվող վարկերի տոկոսադրույքների սուբսիդավորման» ծրագիր</t>
  </si>
  <si>
    <t>«Հայաստանի Հանրապետությունում ագրոպարենային ոլորտի սարքավորումների ֆինանսական վարձակալության` լիզինգի պետական աջակցության» ծրագիր</t>
  </si>
  <si>
    <t>Գյուղատնտեսական կենդանիների պատվաստում ծրագիր</t>
  </si>
  <si>
    <t>Հողերի ագրոքիմիական հետազոտության և բերրիության բարձրացման միջոցառումներ</t>
  </si>
  <si>
    <t>Բույսերի պաշտպանության միջոցառումներ</t>
  </si>
  <si>
    <t xml:space="preserve"> Սերմերի որակի ստուգման և պետական սորտափորձարկման միջոցառումներ</t>
  </si>
  <si>
    <t>«Հայաստանի Հանրապետության գյուղատնտեսությունում հակակարկ­տային ցանցերի ներդրման համար տրամադրվող վարկերի տոկոսադրույքների սուբսիդավորում» ծրագիր</t>
  </si>
  <si>
    <t xml:space="preserve"> «Հայաստանի Հանրապետությունում ժամանակակից տեխնոլոգիաներով մշակվող ինտենսիվ պտղատու այգիների հիմնման համար վարկային տոկոսադրույքների սուբսիդավորում» ծրագիր</t>
  </si>
  <si>
    <t>Ջրաշենի մանկապարտեզի շենքի գազաֆիկացում</t>
  </si>
  <si>
    <t>Լեռնավան համայնքի փողոցային լուսավորության ցանցի կառուցում</t>
  </si>
  <si>
    <t>Մշակութային միջոցառումների իրականացում</t>
  </si>
  <si>
    <t>Երաժշտական և արվեստի դպրոցներում ազգային, փողային և լարային նվագարանների գծով ուսուցում</t>
  </si>
  <si>
    <t>«Հայաստանի Հանրապետությունում գյուղատնտեսական տեխնիկայի ֆինանսական վարձակալության` լիզինգի» պետական աջակցության ծրագիր</t>
  </si>
  <si>
    <t xml:space="preserve">պետ բյ. սեփ </t>
  </si>
  <si>
    <t>Հ-25, Մ6-Հաղպատի հուշարձան կմ0+000-կմ5+000 հատվածի հիմնանորոգում</t>
  </si>
  <si>
    <t xml:space="preserve">Մ6՝ Վանաձոր- Ալավերդի-Վրաստանի սահման միջպետական նշանակության ավտոճանապարհի կմ38+450 - կմ90+191 հատվածի վերականգնման և բարելավման աշխատանքներ </t>
  </si>
  <si>
    <t>գ. Քոբեր ե/գ Քոբայրավանք մատուռի որմնանկարների ամրակայում</t>
  </si>
  <si>
    <t>Բյուջեի մասին օրենք</t>
  </si>
  <si>
    <t>Դսեղ, Բարձրաքաշ Ս. Գրիգոր վանական համալիրի ամրակալում</t>
  </si>
  <si>
    <t>Վանաձորի Միքայել Թավրիզյանի անվան արվեստի պետական քոլեջի հիմնանորոգում</t>
  </si>
  <si>
    <t>Վանաձորի գյուղատնտեսական պետական քոլեջի մարզադահլիճի  վերակառուցում</t>
  </si>
  <si>
    <t>Սպիտակ քաղաքում նոր մանկապարտեզի շենքի կառուցում</t>
  </si>
  <si>
    <t>Տաշիր հիմնադրամ</t>
  </si>
  <si>
    <t>Մղարթի հիմնական դպրոցի մոդուլային շենքի կառուցում</t>
  </si>
  <si>
    <t>«Լոռի» ՋՕԸ-ի կողմից ոռոգման համակարգի վերանորոգում, գարնան նախապատրաստական աշխատանքներ</t>
  </si>
  <si>
    <t xml:space="preserve">պետ բյ.սեփ </t>
  </si>
  <si>
    <t>Ջրային պետական կոմիտեի միջոցով ոռոգման համակարգերի վերանորոգում</t>
  </si>
  <si>
    <t>Տաշիր համայնքում խոզաբուծական տնտեսության հիմնում</t>
  </si>
  <si>
    <t>Մեծավան համայնքի Ձյունաշող բնակավայրում անասնաբուծական համալիրի հիմնում</t>
  </si>
  <si>
    <t xml:space="preserve"> &lt;&lt;Անասնաբուծության զարգացում հարավ-հյուսիս&gt;&gt; ծրագիրի շրջանակներում համայնքներում կիրականացվի  անանասնաբուժական կետերի հիմնում, անասնաբուծական  ֆերմայի ստեղծում, արոտային ենթակառուցվածքների կառուցում</t>
  </si>
  <si>
    <t>միջազգային կազմ. և դոնորներ</t>
  </si>
  <si>
    <t xml:space="preserve">Գարգառ և Վարդաբլուր բնակավայրերում ոռոգման համակարգի ներդրում, արևային ֆոտովոլտային կայանի կառուցում: </t>
  </si>
  <si>
    <t>ՀՖՖ</t>
  </si>
  <si>
    <t xml:space="preserve">Մորգանի անվան ցուցասրահ-թանգարանի ստեղծում </t>
  </si>
  <si>
    <t xml:space="preserve">Զբաղվածության մարզային գրասենյակների միջոցով իրականացվող գործատուներին աջակցման ծրագրեր </t>
  </si>
  <si>
    <t>«Գլորիա կարի ֆաբրիկա» ՍՊԸ</t>
  </si>
  <si>
    <t>ներդրումների ծավալը</t>
  </si>
  <si>
    <t>այդ թվում մասնավոր հատվածում կատարվող ներդրումներ</t>
  </si>
  <si>
    <t xml:space="preserve">Գյուղատնտեսության մեջ նոր կամ շարունակական ներդրումներ </t>
  </si>
  <si>
    <t>«Գյուղական համայնքներում փոքր և միջին խելացի անասնաշենքերի կառուցման կամ վերակառուցման և դրանց տեխնոլոգիական ապահովման պետական աջակցության» ծրագիր</t>
  </si>
  <si>
    <t xml:space="preserve"> «Հայաստանի Հանրապետությունում ոչխարաբուծության և այծաբուծության զագացման » ծրագիր</t>
  </si>
  <si>
    <t>«Փոքր և միջին ջերմատնային տնտեսությունների ներդրման պետական աջակցության» ծրագիր</t>
  </si>
  <si>
    <t xml:space="preserve"> Սպիտակի թռչնաբուծական ֆաբրիկայում ինկուբատորային արտադրամասի հիմնում</t>
  </si>
  <si>
    <t xml:space="preserve">Թեղուտի անտառվերականգնման ծրագիր </t>
  </si>
  <si>
    <t>Շնող համայնքում պտղատու այգիների հիմնում</t>
  </si>
  <si>
    <t>Մասնավոր ընկերություն</t>
  </si>
  <si>
    <t>2020թ. ՏԱՊ-ով նախատեսված ֆինանսավորում</t>
  </si>
  <si>
    <t>ՀՀ մարզերում միայնակ տարեցներին, հաշմանդամներին տնային  պայմաններում   և տարեցների ցերեկային խնամքի կենտրոններում  սոցիալական սպասար-կում /Առաքելություն Հայաստան ԲՀԿ/՝ Վանաձոր՝ 15.468.500 դրամ/, Սպիտակ /9.527.600 դրամ/, Ալավերդի /13.388.800 դրամ/, Տաշիր /5.692.000 դրամ/</t>
  </si>
  <si>
    <t>Հրատապ օգնություն Սիրիայից տեղահանված ընտանքիներին /Առաքելություն Հայաստան ԲՀԿ/</t>
  </si>
  <si>
    <t xml:space="preserve">Վանաձորի տարեցների տանը խնամվողներին շուրջօրյա խնամք և սոցիալական սպասարկում </t>
  </si>
  <si>
    <t>Տարեցների և հաշմանդամություն ունեցող անձանց տնային պայմաններում խնամքի ծառայությունների տրամադրում /իրականացնող՝ Հայկական Կարմիր Խաչի ընկերություն/ Գումարը նախնակն առաջարկով կազմել է ավելի քան 55.0 մլն դրամ/</t>
  </si>
  <si>
    <t>Խնամատար ընտանիքում երեխայի խնամքի և դաստիարակության աջակցության տրամադրում /19 ընտանիք, 26 երեխա/</t>
  </si>
  <si>
    <t>Հաշմանդամություն ունեցող անձանց  սոցիալ-հոգեբանական աջակցություն Ստեփանավանի ցերեկային կենտրոնում (իրականացնում է «Լիարժեք կյանք» հասարակական կազմակերպությունը)</t>
  </si>
  <si>
    <t>Երեխաների խնամքի Տաշիրի ցերեկային կենտրոնում ծառայությունների տրամադրում (իրականացնում է «Լիարժեք կյանք» հասարակական կազմակերպությունը)</t>
  </si>
  <si>
    <t>Մարզում ընտանեկան նպաստի, սոցիալական նպաստի և հրատապ օգնության վճարում</t>
  </si>
  <si>
    <t>5. ԵՆԹԱԿԱՌՈՒՑՎԱԾՔՆԵՐ</t>
  </si>
  <si>
    <t>5.1 ՃԱՆԱՊԱՐՀԱՇԻՆՈՒԹՅՈՒՆ</t>
  </si>
  <si>
    <t>Պետական աջակցություն հոգեկան առողջության խնդիրներ  ունեցող անձանց Սպիտակի ցերեկային կենտրոնի գործունեության իրականացման նպատակով՝ պայմանագրի կնքումը ընթացքի մեջ է/</t>
  </si>
  <si>
    <t>«Լոռու մարզի երեխայի և ընտանիքի աջակցության կենտրոն» (նախկինում՝ «Վանաձորի երեխաների խնամքի և պաշտպանության թիվ 1 գիշերօթիկ հաստատություն» ՊՈԱԿ) դեռևս /պայմանագիր չի կնքվել՝ 100 երեխա/</t>
  </si>
  <si>
    <t>«Յունիսեֆ Հայաստան», ՀՀ ԿԳՄՍՆ և  ՀՀ ԱՍՀՆ համատեղ՝ Սպիտակի տարած-քային մանկավարժա-հոգեբանական աջակցության կենտրոն՝ հաշմանդամու-թյուն ունեցող երեխաների և երիտա-սարդների սոցիալ-հոգեբանական աջակցություն /պայմանագիր դեռ չի կնքվել/՝ 125 երեխա</t>
  </si>
  <si>
    <t>«Ընտանեկան փոքր տներում առանց ծնողական խնամքի մնացած երեխաների խնամքի տրամադրման ծառայություններ» մրցույթը դեռ չի կայացել /համաֆինանսավորող՝ «Հայկական Կարիտաս»/՝ 10 երեխա</t>
  </si>
  <si>
    <t>Տաշիրի բժշկական կենտրոնի նոր շենքի կառուցում</t>
  </si>
  <si>
    <t>Մ- 3, Թուրքիայի սահման-Մարգարա-Վանաձոր-Տաշիր-Վրաստանի սահման կմ127+900-կմ130+400 հատվածի հիմնանորոգում</t>
  </si>
  <si>
    <t>Հ31, /Մ-1/ - Վարդաղբյուր - Տաշիր - /Մ-3/ ավտոճանապարհի կմ35+300 - կմ45+300 հատվածի հիմնանորոգում</t>
  </si>
  <si>
    <t>Հ34, Մ3-Ստեփանավան-Պրիվոլնոյե-Վրաստանի սահման կմ 5+000 - կմ 18+000 հատվածի հիմնանորոգում</t>
  </si>
  <si>
    <t>Տ-5-57, /Հ-33/ (Լոռի Բերդ)- Լեջան-/Հ-33/ կմ 0+000-կմ 3+800 հատվածի հիմանորոգում</t>
  </si>
  <si>
    <t>Մ6-Եղեգնուտ-Դեբեդ 7կմ երկարությամբ ճանապարհային հատվածի հիմնանորոգում</t>
  </si>
  <si>
    <t>Տ-5-32-Կաթնաջուր 4.6կմ երկարությամբ ճանապարհային հատվածի հիմնանորոգում</t>
  </si>
  <si>
    <t>Լոռի Բերդ «Ջրամատակարարման խողովակների փոխարինում նորով, կարգավորիչ փականների տեղադրում, հաշվիչների տեղադրում» ծրագրի նախագծանախահաշվային և փորձաքննության աշխատանքներ</t>
  </si>
  <si>
    <t>Միլիոնի փողոցի (Հարամ Ջրի մոտ) անասնագոմի տակով անցնող D3ՕՕմմ կոտրված թուջե խողովակներով ջրագծի վերակառուցում հետագա աղտոտումից խուսափելու համար:</t>
  </si>
  <si>
    <t>«Վեոլիա Ջուր» ՓԲԸ</t>
  </si>
  <si>
    <t>Սայաթ-Նովա փողոցից մինչև Սայաթ-Նովա - Սուրբ Նշան խաչմերուկ աոկա թուջե խողովակների փոխարինում պոլիէթիլենային խողովակներով D200մմ, մոտ 600մ երկարությամբ:</t>
  </si>
  <si>
    <t>Սեծ Պարնի գյուղի ջրամբարը սնուցող D=219մմ, L=500գծմ հին և քայքայված պողպատե ջրագծի փոխարինում:</t>
  </si>
  <si>
    <t>Սպիտակի Գերմանական թաղամասի ջրամատակարարման ցանցի վերակառուցում:</t>
  </si>
  <si>
    <t>Լեռնապատ համայնքի մոտ 380 բաժանորդի ջրաչափական դիտահորերի տեղափոխում սահմանազատման կետեր:</t>
  </si>
  <si>
    <t>Թիվ 7 ճնշումային գոտու սեփական սեկտորների մոտ 250 բաժանորդի ջրաչափերի տեղափոխում սահմանազատման կետեր:</t>
  </si>
  <si>
    <t>Թիվ 12 ճնշումային գոտու Խնձորուտ թաղամասի սեփական սեկտորների ջրաչափերը տեղափոխել սահմանազատման կետ:</t>
  </si>
  <si>
    <t>Թիվ 14 ճնշումային գոտու սեփական սեկտորների մոտ 450 բաժանորդի ջրւսչափերի տեղափոխում սահմանազատման կետեր:</t>
  </si>
  <si>
    <t>Ծովասարի 2 հատ ջրընդունիչների հիմնանորոգում:</t>
  </si>
  <si>
    <t>Մայմեխի ջրընդունիչների վերանորոգում, աշխատասենյակի մասնակի վերանորոգում:</t>
  </si>
  <si>
    <t>Չախկալի նոր քլորակայանի կառուցում և էլ.էներգիայի առկայություն - 0.5կմ</t>
  </si>
  <si>
    <t>Ղադրի Ձոր ՋՄԿ ֊ Մաքրման կայանում անսարք էլեկտրական վահանակների և մալուխների փոխարինում, կայանի տեխնոլոգիական անսարք փականների փոխարինում, կայանի կոռոզիայի ենթարկված մետաղական խողովակաշարերի փոխարինում, ռեագենտ տնտեսության պահեստի և սենյակի վերանորոգում, սանիտարական գոտու առանձին հատվածների ցանկապատի կառուցում և Ղադրիձոր N1 ե N2 գետային ջրընդունիչների վերանորոգում և սանիտարական գոտու ցանկապատի կառուցում:</t>
  </si>
  <si>
    <t>Սպիտակ Ջուր ՋՄԿ - «Սպիտակջուր» գետային ջրընդունիչի վերանորոգում և սանիտարական գոտու ցանկապատի կառուցում:</t>
  </si>
  <si>
    <t>Թվով 17 համայնքում ջրամատակարարման համակարգերի վերանորոգում</t>
  </si>
  <si>
    <t>համայնքային բյուջե</t>
  </si>
  <si>
    <t xml:space="preserve"> ՀՏԶՀ </t>
  </si>
  <si>
    <t>միջազգային կազմակերպությունր 
և դոնորներ</t>
  </si>
  <si>
    <t xml:space="preserve">Կարմիր Կամուրջ-Ալավերդի Dպ700 մայրուղային գազատարի կապիտալ նորոգում </t>
  </si>
  <si>
    <t xml:space="preserve">Լոռու մարզ Լեռնահովիտ գյուղի ստորգետնյա ցածր ճնշման գազատարի մեկուսիչ ծածկույթի նորոգում </t>
  </si>
  <si>
    <t xml:space="preserve">Լոռու մարզի Գոգարկ գյուղի 3,6,10,12,13 և 14 փողոցների ստորգետնյա ցածր ճնշման գազատարի նորոգում </t>
  </si>
  <si>
    <t>Լոռու մարզի Ալավերդի քաղաքի Թումանյան փողոցում գտնվող միջին ճնշման ստորգետնյա գազատարի նորոգում</t>
  </si>
  <si>
    <t>Լոռու մարզի Արևածագ գյուղի ստորգետնյա ցածր ճնշման գազատարի նորոգում</t>
  </si>
  <si>
    <t>Լոռու մարզի Այգեհատ(Դանուշավան) գյուղի միջին և ցածր ճնշման ստորգետնյա գազատարի նորոգում</t>
  </si>
  <si>
    <t>Լոռու մարզի Գյուլագարակ գյուղի ստորգետնյա ցածր ճնշման գազատարի նորոգում</t>
  </si>
  <si>
    <t>Լոռու մարզի Լոռի-Բերդ ստորգետնյա ցածր ճնշման գազատարի նորոգում</t>
  </si>
  <si>
    <t>Լոռու մարզի Օձուն գյուղի ստորգետնյա ցածր ճնշման գազատարի նորոգում</t>
  </si>
  <si>
    <t>Ախթալա համայնքի (Շամլուղ, Նեղոց բնակավայրեր, Առափնյա և Երկաթուղայիներ թաղամասեր) գազատարերի միացման աշխատանքներ՝ բարձր ճնշման գազատարին</t>
  </si>
  <si>
    <t>Սուբվենցիա</t>
  </si>
  <si>
    <t>Գոգարան համայնքի ներքին ցանցի ընդլայնման աշխատանքներ</t>
  </si>
  <si>
    <t>ՎԶՄԲ աջակցությամբ իրականացվող «Էլեկտրամատակարարման հուսալիության ծրագրի լրացուցիչ ֆինանսավորում» ծրագրի  110/10/6 կՎ «Վանաձոր-1» ենթակայանի վերակառուցման նախագծում, մատակարարում և տեղակայում</t>
  </si>
  <si>
    <t>ՎԶՄԲ աջակցությամբ իրականացվող «Էլեկտրամատակարարման հուսալիությա» ծրագրի շրջանակներում «Նոյեմբերյան» և «Լալվար» 110 կՎ օդայինն գծերի վերակառուցում</t>
  </si>
  <si>
    <t>«Հյուսիսային» մասնաճյուղի «Վանաձոր-2» ենթակայանի  ԱՏ-1 նոր յուղահավաքի կառուցում</t>
  </si>
  <si>
    <t>«Հյուսիսային» մասնաճյուղի «Վանաձոր-2» ենթակայանի  ԱՏ-2 հիմնական նորոգում</t>
  </si>
  <si>
    <t>«Հյուսիսային» մասնաճյուղի «Լոռի-1» հողմակայանի  վերանորոգում</t>
  </si>
  <si>
    <t>Էլեկտրական սարքավորումների և օդային գծերի շահագործման ու նորոգման աշխատանքներ</t>
  </si>
  <si>
    <t>Օդային և մալուխային գծերի  վերակառուցման և «ՀԷՑ» ՓԲԸ-ի կողմից նախատեսված այլ աշխատանքներ</t>
  </si>
  <si>
    <t>սեփական միջոց վարկ</t>
  </si>
  <si>
    <t>Վանաձոր համայնքում փողոցային լուսավորության ցանցի կառուցում</t>
  </si>
  <si>
    <t>Ախթալա համայնքում փողոցային լուսավորության ցանցի կառուցում</t>
  </si>
  <si>
    <t>Սպիտակ համայնքում փողոցային լուսավորության ցանցի կառուցում</t>
  </si>
  <si>
    <t>Տաշիր  համայնքում փողոցային լուսավորության ցանցի կառուցում</t>
  </si>
  <si>
    <t>Ազնվաձոր  համայնքում  փողոցային լուսավորության ցանցի կառուցում</t>
  </si>
  <si>
    <t>Արևաշող  համայնքում  փողոցային լուսավորության ցանցի կառուցում</t>
  </si>
  <si>
    <t>Բազում  համայնքում  փողոցային լուսավորության ցանցի կառուցում</t>
  </si>
  <si>
    <t>Գեղասար  համայնքում  փողոցային լուսավորության ցանցի կառուցում</t>
  </si>
  <si>
    <t>Գյուլագարակ համայնքի փողոցների լուսավորության ցանցի կառուցում</t>
  </si>
  <si>
    <t>Գոգարան համայնքի փողոցների լուսավորության ցանցի կառուցում</t>
  </si>
  <si>
    <t>Եղեգնուտ համայնքի փողոցների լուսավորության ցանցի կառուցում</t>
  </si>
  <si>
    <t>Լեռնանցք համայնքի փողոցների լուսավորության ցանցի կառուցում</t>
  </si>
  <si>
    <t>Լեռնապատ համայնքի փողոցային լուսավորության ցանցի կառուցում</t>
  </si>
  <si>
    <t>Լուսաղբյուր համայնքի փողոցային լուսավորության ցանցի կառուցում</t>
  </si>
  <si>
    <t>Ծաղկաբեր համայնքի փողոցային լուսավորության ցանցի կառուցում</t>
  </si>
  <si>
    <t>Կաթնաջուր համայնքի փողոցային լուսավորության ցանցի կառուցում</t>
  </si>
  <si>
    <t>Ղուրսալ համայնքի փողոցային լուսավորության ցանցի կառուցում</t>
  </si>
  <si>
    <t>Մեծավան համայնքի փողոցային լուսավորության ցանցի կառուցում</t>
  </si>
  <si>
    <t>Մեծ Պարնի համայնքի փողոցային լուսավորության ցանցի կառուցում</t>
  </si>
  <si>
    <t>Շիրակամուտ համայնքի փողոցային լուսավորության ցանցի կառուցում</t>
  </si>
  <si>
    <t>Շնող համայնքի փողոցային լուսավորության ցանցի կառուցում</t>
  </si>
  <si>
    <t>Ջրաշեն համայնքի փողոցային լուսավորության ցանցի կառուցում</t>
  </si>
  <si>
    <t>Սարահարթ համայնքի փողոցային լուսավորության ցանցի կառուցում</t>
  </si>
  <si>
    <t>Սարամեջ համայնքի փողոցային լուսավորության ցանցի կառուցում</t>
  </si>
  <si>
    <t>Օձուն համայնքի փողոցային լուսավորության ցանցի կառուցում</t>
  </si>
  <si>
    <t>Արևային ջրատաքացման և ՖՎ  համակարգերի տեղակայում չգազաֆիկացված գյուղերում</t>
  </si>
  <si>
    <t>Հիմնադրամի շրջանառու ֆոնդ</t>
  </si>
  <si>
    <t>Վանաձորի թիվ 11 մանկապարտեզի 2-րդ մասնաշենքի վերակառուցում</t>
  </si>
  <si>
    <t xml:space="preserve">ՀՏԶՀ պետ բյուջե, </t>
  </si>
  <si>
    <t xml:space="preserve">Ստեփանավանի թիվ 3 դպրոցի կառուոցում </t>
  </si>
  <si>
    <t xml:space="preserve">Վանաձորի թիվ 19 դպրոցի կառուոցում </t>
  </si>
  <si>
    <t>Ալավերդու թիվ 2 դպրոցի կառուցում</t>
  </si>
  <si>
    <t>ՀՏԶՀ պետ բյուջե</t>
  </si>
  <si>
    <t>Վանաձորի Րաֆֆու անվան թիվ 19 հիմնական դպրոցի մեկ մասնաշենքի վերակառուցում մանկարտեզի</t>
  </si>
  <si>
    <t xml:space="preserve"> Վերգետնյա անցումի կառուոցում Վանաձորի թիվ 7 դպրոցի մոտ </t>
  </si>
  <si>
    <t>Ահնիձորի նախակրթարանի և հանդիսությունների սրահի ջրագծի անցկացում</t>
  </si>
  <si>
    <r>
      <t xml:space="preserve">Ագրոտուրիզմի խթանմանն ուղղված </t>
    </r>
    <r>
      <rPr>
        <sz val="11"/>
        <color rgb="FF0000CC"/>
        <rFont val="Calibri"/>
        <family val="2"/>
        <charset val="204"/>
      </rPr>
      <t>«</t>
    </r>
    <r>
      <rPr>
        <sz val="11"/>
        <color rgb="FF0000CC"/>
        <rFont val="GHEA Grapalat"/>
        <family val="3"/>
      </rPr>
      <t>ճամփեզրյա կայանի» գործարկում</t>
    </r>
  </si>
  <si>
    <t>Քարանձավային տուրիզմի  կենտրոնի հիմնում Ալավերդի համայնքում</t>
  </si>
  <si>
    <t xml:space="preserve">&lt;&lt;Նյու Իդա&gt;&gt;Ստեփանավան համայնքի Կաթնաղբյուր բնակավայրի վարչական տարածքում հանքային ջրերի շշալցման գործարանի հիմնում: </t>
  </si>
  <si>
    <t>Մասնավոր</t>
  </si>
  <si>
    <t xml:space="preserve">Անտառվերականգնման և անտառապատման աշխատանքներ (Լոռու, Տավուշի, Սյունիքի, 
Կոտայքի, Վայոց ձորի, 
Շիրակի, Գեղարքունիքի մարզեր)
</t>
  </si>
  <si>
    <t>«Ջրամատակարարման արտաքին ցանցի ջրագծի հիմնանորոգում» ծրագրի նախագծանախահաշվային և փորձաքննություն աշխատանքներ</t>
  </si>
  <si>
    <t>հրատապ</t>
  </si>
  <si>
    <t>Ասիական զարգացման բանկ</t>
  </si>
  <si>
    <t>Թումանյան խոշորացված համայնքի  տեղական ինքնակառավարման բարեփոխումների աջակցման Ծրագիր / ԱՄՆ ՄԶԳ դրամաշնորհ</t>
  </si>
  <si>
    <t xml:space="preserve">ՀՏԶՀ, ՏԻՄ բարեփոխումների
 աջակցության ծրագիր /ԱՄՆ, ՄԶԳ դրամաշնորհ/ </t>
  </si>
  <si>
    <t xml:space="preserve"> պետ բյ.վարկ</t>
  </si>
  <si>
    <t xml:space="preserve"> Գյուլագարակ համայնքում «Ջրամատակարարման արտաքին ցանցի ջրագծի հիմնանորոգում» ծրագրի նախագծանախահաշվային և փորձաքննություն աշխատանքներ</t>
  </si>
  <si>
    <t>ՀՀ պետական բյուջեի միջոցների հաշվին "Վեոլիա ջուր" ՓԲԸ-ի սպասարկման տարածքում գտնվող համայնքների ջրամատակարարման համակարգի վերակառուցում  Մղարթ, Սարահարթ Արդվի համայնքներում</t>
  </si>
  <si>
    <t>ՓՄՁ սուբյեկտի տրամադրել 
ֆինանսական աջակցություն</t>
  </si>
  <si>
    <t> Արևային ջրատաքացուցիչներ Լոռու մարզի Կուրթան համայնքի</t>
  </si>
  <si>
    <t>&lt;&lt;Աստղիկ&gt;&gt; ԲՀ</t>
  </si>
  <si>
    <t>Մեղվաբուծության զարգացում Կուրթան համայնքում</t>
  </si>
  <si>
    <t>Կարի արտադրամաս Կուրթան համայնքում</t>
  </si>
  <si>
    <t>Հարթագյուղ համայնքում, 2020 թվականին մշակելու ենք ոսպ, սիսեռ և կորնգան</t>
  </si>
  <si>
    <t>Սննդի արկղեր անապահով անապահով ընտանիքներին</t>
  </si>
  <si>
    <t> Ձմեռային բաճկոն և կոշիկներ անապահով ընատնիքների երեխաների</t>
  </si>
  <si>
    <t>բրիկետ վառելիք 400 ընտանիքի համար-ծրագրի կարևորությունը անապահով ընտանիքներին այլընտրանքային վ</t>
  </si>
  <si>
    <t>418.2 հազ. դրամը 
բաշխվելու է Լոռու, Տավուշի, Սյունիքի, 
Կոտայքի, Վայոց ձորի, 
Շիրակի, Գեղարքունիքի մարզերի միջև</t>
  </si>
  <si>
    <t xml:space="preserve">Սուբվենցիոն այլ ծրագրեր </t>
  </si>
  <si>
    <t>Սուբվենցիոն այլ ծրագրեր</t>
  </si>
  <si>
    <t>ՀՀ ԼՈՌՈՒ ՄԱՐԶԻ 2017-2025 ԹՎԱԿԱՆՆԵՐԻ ԶԱՐԳԱՑՄԱՆ ՌԱԶՄԱՎԱՐՈՒԹՅԱՆ ԻՐԱԿԱՆԱՑՄԱՆ 2020 ԹՎԱԿԱՆԻ ԳՈՐԾՈՒՆԵՈՒԹՅԱՆ ԾՐԱԳՐՈՎ ՆԱԽԱՏԵՍՎԱԾ ՖԻՆԱՆՍԱՎՈՐՈՒՄՆ` ԸՍՏ ՄԻՋՈՑԱՌՈՒՄՆԵՐԻ</t>
  </si>
</sst>
</file>

<file path=xl/styles.xml><?xml version="1.0" encoding="utf-8"?>
<styleSheet xmlns="http://schemas.openxmlformats.org/spreadsheetml/2006/main">
  <numFmts count="8">
    <numFmt numFmtId="43" formatCode="_-* #,##0.00\ _դ_ր_._-;\-* #,##0.00\ _դ_ր_._-;_-* &quot;-&quot;??\ _դ_ր_._-;_-@_-"/>
    <numFmt numFmtId="164" formatCode="_(* #,##0.00_);_(* \(#,##0.00\);_(* &quot;-&quot;??_);_(@_)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0.0"/>
    <numFmt numFmtId="169" formatCode="#,##0.000"/>
    <numFmt numFmtId="170" formatCode="_-* #,##0.00_-;\-* #,##0.00_-;_-* &quot;-&quot;??_-;_-@_-"/>
  </numFmts>
  <fonts count="5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sz val="11"/>
      <name val="GHEA Grapalat"/>
      <family val="3"/>
    </font>
    <font>
      <sz val="11"/>
      <color rgb="FF0070C0"/>
      <name val="GHEA Grapalat"/>
      <family val="3"/>
    </font>
    <font>
      <b/>
      <sz val="11"/>
      <name val="GHEA Grapalat"/>
      <family val="3"/>
    </font>
    <font>
      <b/>
      <sz val="11"/>
      <color rgb="FF0000CC"/>
      <name val="GHEA Grapalat"/>
      <family val="3"/>
    </font>
    <font>
      <sz val="11"/>
      <color rgb="FF0000CC"/>
      <name val="GHEA Grapalat"/>
      <family val="3"/>
    </font>
    <font>
      <sz val="11"/>
      <color theme="1"/>
      <name val="GHEA Grapalat"/>
      <family val="3"/>
    </font>
    <font>
      <sz val="11"/>
      <color rgb="FFFF0000"/>
      <name val="GHEA Grapalat"/>
      <family val="3"/>
    </font>
    <font>
      <sz val="11"/>
      <color rgb="FF0000FF"/>
      <name val="GHEA Grapalat"/>
      <family val="3"/>
    </font>
    <font>
      <b/>
      <sz val="11"/>
      <color theme="1"/>
      <name val="GHEA Grapalat"/>
      <family val="3"/>
    </font>
    <font>
      <b/>
      <sz val="11"/>
      <color rgb="FF0070C0"/>
      <name val="GHEA Grapalat"/>
      <family val="3"/>
    </font>
    <font>
      <b/>
      <sz val="11"/>
      <color rgb="FFFF0000"/>
      <name val="GHEA Grapalat"/>
      <family val="3"/>
    </font>
    <font>
      <sz val="11"/>
      <color rgb="FF0000CC"/>
      <name val="Calibri"/>
      <family val="2"/>
      <charset val="204"/>
    </font>
    <font>
      <sz val="11"/>
      <color theme="3"/>
      <name val="GHEA Grapalat"/>
      <family val="3"/>
    </font>
    <font>
      <sz val="11"/>
      <color rgb="FF00B050"/>
      <name val="GHEA Grapalat"/>
      <family val="3"/>
    </font>
    <font>
      <sz val="11"/>
      <color rgb="FF7030A0"/>
      <name val="GHEA Grapalat"/>
      <family val="3"/>
    </font>
    <font>
      <sz val="12"/>
      <color rgb="FF0000CC"/>
      <name val="GHEA Grapalat"/>
      <family val="3"/>
    </font>
    <font>
      <b/>
      <sz val="11"/>
      <color rgb="FF0000FF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848">
    <xf numFmtId="0" fontId="0" fillId="0" borderId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6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26" borderId="15" applyNumberFormat="0" applyFont="0" applyAlignment="0" applyProtection="0"/>
    <xf numFmtId="0" fontId="8" fillId="26" borderId="15" applyNumberFormat="0" applyFont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29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9" fillId="0" borderId="17" applyNumberFormat="0" applyFill="0" applyAlignment="0" applyProtection="0"/>
    <xf numFmtId="0" fontId="31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4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4" fillId="26" borderId="15" applyNumberFormat="0" applyFont="0" applyAlignment="0" applyProtection="0"/>
    <xf numFmtId="0" fontId="2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1" fillId="0" borderId="6" applyNumberFormat="0" applyFill="0" applyAlignment="0" applyProtection="0"/>
    <xf numFmtId="0" fontId="8" fillId="26" borderId="15" applyNumberFormat="0" applyFont="0" applyAlignment="0" applyProtection="0"/>
    <xf numFmtId="0" fontId="2" fillId="0" borderId="0"/>
    <xf numFmtId="0" fontId="6" fillId="26" borderId="15" applyNumberFormat="0" applyFont="0" applyAlignment="0" applyProtection="0"/>
    <xf numFmtId="0" fontId="2" fillId="0" borderId="0"/>
    <xf numFmtId="0" fontId="8" fillId="26" borderId="15" applyNumberFormat="0" applyFont="0" applyAlignment="0" applyProtection="0"/>
    <xf numFmtId="0" fontId="2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8" fillId="0" borderId="4" applyNumberFormat="0" applyFill="0" applyAlignment="0" applyProtection="0"/>
    <xf numFmtId="0" fontId="11" fillId="20" borderId="1" applyNumberFormat="0" applyAlignment="0" applyProtection="0"/>
    <xf numFmtId="0" fontId="9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9" borderId="0" applyNumberFormat="0" applyBorder="0" applyAlignment="0" applyProtection="0"/>
    <xf numFmtId="0" fontId="2" fillId="0" borderId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16" applyNumberFormat="0" applyAlignment="0" applyProtection="0"/>
    <xf numFmtId="0" fontId="15" fillId="0" borderId="3" applyNumberFormat="0" applyFill="0" applyAlignment="0" applyProtection="0"/>
    <xf numFmtId="0" fontId="18" fillId="0" borderId="4" applyNumberFormat="0" applyFill="0" applyAlignment="0" applyProtection="0"/>
    <xf numFmtId="0" fontId="1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26" borderId="15" applyNumberFormat="0" applyFont="0" applyAlignment="0" applyProtection="0"/>
    <xf numFmtId="0" fontId="6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2" fillId="0" borderId="0"/>
    <xf numFmtId="0" fontId="6" fillId="26" borderId="15" applyNumberFormat="0" applyFont="0" applyAlignment="0" applyProtection="0"/>
    <xf numFmtId="0" fontId="2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26" borderId="15" applyNumberFormat="0" applyFont="0" applyAlignment="0" applyProtection="0"/>
    <xf numFmtId="0" fontId="4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4" fillId="26" borderId="15" applyNumberFormat="0" applyFon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29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9" fillId="0" borderId="17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9" fillId="20" borderId="16" applyNumberFormat="0" applyAlignment="0" applyProtection="0"/>
    <xf numFmtId="0" fontId="22" fillId="20" borderId="16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29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9" fillId="0" borderId="17" applyNumberFormat="0" applyFill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26" borderId="15" applyNumberFormat="0" applyFont="0" applyAlignment="0" applyProtection="0"/>
    <xf numFmtId="0" fontId="6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8" fillId="26" borderId="15" applyNumberFormat="0" applyFont="0" applyAlignment="0" applyProtection="0"/>
    <xf numFmtId="0" fontId="6" fillId="26" borderId="15" applyNumberFormat="0" applyFont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7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9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5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3" fillId="0" borderId="0" applyNumberFormat="0" applyFill="0" applyBorder="0" applyAlignment="0" applyProtection="0"/>
    <xf numFmtId="0" fontId="6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3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17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3" fillId="0" borderId="0"/>
    <xf numFmtId="0" fontId="22" fillId="20" borderId="16" applyNumberFormat="0" applyAlignment="0" applyProtection="0"/>
    <xf numFmtId="0" fontId="6" fillId="0" borderId="0"/>
    <xf numFmtId="0" fontId="4" fillId="26" borderId="15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0" fillId="3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9" fillId="0" borderId="17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6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7" applyNumberFormat="0" applyFill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9" fillId="19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6" fillId="0" borderId="0"/>
    <xf numFmtId="0" fontId="2" fillId="0" borderId="0"/>
    <xf numFmtId="0" fontId="3" fillId="0" borderId="0"/>
    <xf numFmtId="0" fontId="31" fillId="0" borderId="17" applyNumberFormat="0" applyFill="0" applyAlignment="0" applyProtection="0"/>
    <xf numFmtId="0" fontId="10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4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7" fillId="0" borderId="3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26" borderId="15" applyNumberFormat="0" applyFont="0" applyAlignment="0" applyProtection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18" fillId="7" borderId="1" applyNumberFormat="0" applyAlignment="0" applyProtection="0"/>
    <xf numFmtId="0" fontId="7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3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6" borderId="15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21" borderId="2" applyNumberFormat="0" applyAlignment="0" applyProtection="0"/>
    <xf numFmtId="0" fontId="2" fillId="0" borderId="0"/>
    <xf numFmtId="0" fontId="6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10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9" fillId="0" borderId="6" applyNumberFormat="0" applyFill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8" fillId="26" borderId="15" applyNumberFormat="0" applyFont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19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6" fillId="0" borderId="0"/>
    <xf numFmtId="0" fontId="3" fillId="0" borderId="0"/>
    <xf numFmtId="0" fontId="9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9" fillId="13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5" fillId="0" borderId="3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6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7" fillId="17" borderId="0" applyNumberFormat="0" applyBorder="0" applyAlignment="0" applyProtection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15" fillId="0" borderId="3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3" fillId="0" borderId="0"/>
    <xf numFmtId="0" fontId="19" fillId="0" borderId="5" applyNumberFormat="0" applyFill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7" fillId="0" borderId="3" applyNumberFormat="0" applyFill="0" applyAlignment="0" applyProtection="0"/>
    <xf numFmtId="0" fontId="6" fillId="0" borderId="0"/>
    <xf numFmtId="0" fontId="2" fillId="0" borderId="0"/>
    <xf numFmtId="0" fontId="22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6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27" fillId="0" borderId="0"/>
    <xf numFmtId="0" fontId="9" fillId="1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4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9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7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7" applyNumberFormat="0" applyFill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20" borderId="16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8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26" borderId="15" applyNumberFormat="0" applyFont="0" applyAlignment="0" applyProtection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9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26" borderId="15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7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12" fillId="21" borderId="2" applyNumberForma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32" fillId="0" borderId="0" applyFont="0" applyFill="0" applyBorder="0" applyAlignment="0" applyProtection="0"/>
  </cellStyleXfs>
  <cellXfs count="284">
    <xf numFmtId="0" fontId="2" fillId="0" borderId="0" xfId="0" applyFont="1"/>
    <xf numFmtId="0" fontId="33" fillId="0" borderId="0" xfId="0" applyFont="1"/>
    <xf numFmtId="4" fontId="33" fillId="0" borderId="0" xfId="0" applyNumberFormat="1" applyFont="1"/>
    <xf numFmtId="166" fontId="33" fillId="0" borderId="0" xfId="0" applyNumberFormat="1" applyFont="1"/>
    <xf numFmtId="0" fontId="34" fillId="25" borderId="0" xfId="0" applyFont="1" applyFill="1"/>
    <xf numFmtId="0" fontId="33" fillId="25" borderId="0" xfId="0" applyFont="1" applyFill="1"/>
    <xf numFmtId="4" fontId="42" fillId="24" borderId="12" xfId="0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0" fontId="33" fillId="0" borderId="0" xfId="0" applyFont="1" applyBorder="1"/>
    <xf numFmtId="4" fontId="33" fillId="0" borderId="0" xfId="0" applyNumberFormat="1" applyFont="1" applyBorder="1"/>
    <xf numFmtId="0" fontId="33" fillId="25" borderId="0" xfId="0" applyFont="1" applyFill="1" applyBorder="1"/>
    <xf numFmtId="4" fontId="33" fillId="0" borderId="0" xfId="0" applyNumberFormat="1" applyFont="1" applyBorder="1" applyAlignment="1">
      <alignment horizontal="right"/>
    </xf>
    <xf numFmtId="0" fontId="35" fillId="0" borderId="0" xfId="0" applyFont="1"/>
    <xf numFmtId="0" fontId="43" fillId="0" borderId="0" xfId="0" applyFont="1"/>
    <xf numFmtId="0" fontId="35" fillId="0" borderId="0" xfId="0" applyFont="1" applyBorder="1"/>
    <xf numFmtId="4" fontId="35" fillId="0" borderId="0" xfId="0" applyNumberFormat="1" applyFont="1" applyBorder="1"/>
    <xf numFmtId="4" fontId="33" fillId="0" borderId="0" xfId="0" applyNumberFormat="1" applyFont="1" applyFill="1"/>
    <xf numFmtId="0" fontId="37" fillId="0" borderId="0" xfId="0" applyFont="1"/>
    <xf numFmtId="4" fontId="37" fillId="25" borderId="12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Border="1"/>
    <xf numFmtId="1" fontId="37" fillId="25" borderId="12" xfId="0" applyNumberFormat="1" applyFont="1" applyFill="1" applyBorder="1" applyAlignment="1">
      <alignment horizontal="center" wrapText="1"/>
    </xf>
    <xf numFmtId="0" fontId="37" fillId="0" borderId="0" xfId="0" applyFont="1" applyBorder="1"/>
    <xf numFmtId="2" fontId="36" fillId="25" borderId="12" xfId="0" applyNumberFormat="1" applyFont="1" applyFill="1" applyBorder="1" applyAlignment="1">
      <alignment horizontal="center" vertical="center" wrapText="1"/>
    </xf>
    <xf numFmtId="1" fontId="37" fillId="25" borderId="12" xfId="0" applyNumberFormat="1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/>
    </xf>
    <xf numFmtId="4" fontId="37" fillId="25" borderId="12" xfId="0" applyNumberFormat="1" applyFont="1" applyFill="1" applyBorder="1" applyAlignment="1">
      <alignment horizontal="right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right" vertical="center"/>
    </xf>
    <xf numFmtId="0" fontId="37" fillId="0" borderId="12" xfId="0" applyFont="1" applyBorder="1"/>
    <xf numFmtId="0" fontId="45" fillId="25" borderId="0" xfId="0" applyFont="1" applyFill="1" applyBorder="1" applyAlignment="1">
      <alignment horizontal="center" vertical="center"/>
    </xf>
    <xf numFmtId="167" fontId="45" fillId="25" borderId="0" xfId="0" applyNumberFormat="1" applyFont="1" applyFill="1" applyBorder="1" applyAlignment="1">
      <alignment horizontal="right" vertical="center"/>
    </xf>
    <xf numFmtId="0" fontId="33" fillId="0" borderId="0" xfId="8154" applyFont="1" applyBorder="1" applyAlignment="1">
      <alignment horizontal="center" vertical="center" wrapText="1"/>
    </xf>
    <xf numFmtId="1" fontId="33" fillId="23" borderId="22" xfId="0" applyNumberFormat="1" applyFont="1" applyFill="1" applyBorder="1" applyAlignment="1">
      <alignment horizontal="center" vertical="center" wrapText="1"/>
    </xf>
    <xf numFmtId="4" fontId="35" fillId="24" borderId="38" xfId="0" applyNumberFormat="1" applyFont="1" applyFill="1" applyBorder="1" applyAlignment="1">
      <alignment horizontal="center" vertical="center" wrapText="1"/>
    </xf>
    <xf numFmtId="4" fontId="37" fillId="25" borderId="19" xfId="0" applyNumberFormat="1" applyFont="1" applyFill="1" applyBorder="1" applyAlignment="1">
      <alignment horizontal="center" vertical="center" wrapText="1"/>
    </xf>
    <xf numFmtId="2" fontId="36" fillId="25" borderId="19" xfId="0" applyNumberFormat="1" applyFont="1" applyFill="1" applyBorder="1" applyAlignment="1">
      <alignment horizontal="center" vertical="center" wrapText="1"/>
    </xf>
    <xf numFmtId="4" fontId="35" fillId="24" borderId="27" xfId="0" applyNumberFormat="1" applyFont="1" applyFill="1" applyBorder="1" applyAlignment="1">
      <alignment horizontal="center" vertical="center" wrapText="1"/>
    </xf>
    <xf numFmtId="0" fontId="37" fillId="25" borderId="36" xfId="0" applyFont="1" applyFill="1" applyBorder="1" applyAlignment="1">
      <alignment horizontal="center" vertical="center" wrapText="1"/>
    </xf>
    <xf numFmtId="0" fontId="37" fillId="25" borderId="19" xfId="0" applyFont="1" applyFill="1" applyBorder="1" applyAlignment="1">
      <alignment horizontal="center" vertical="center"/>
    </xf>
    <xf numFmtId="0" fontId="37" fillId="25" borderId="19" xfId="0" applyFont="1" applyFill="1" applyBorder="1" applyAlignment="1">
      <alignment horizontal="center" vertical="center" wrapText="1"/>
    </xf>
    <xf numFmtId="0" fontId="37" fillId="25" borderId="37" xfId="0" applyFont="1" applyFill="1" applyBorder="1" applyAlignment="1">
      <alignment horizontal="center" vertical="center"/>
    </xf>
    <xf numFmtId="4" fontId="37" fillId="24" borderId="19" xfId="0" applyNumberFormat="1" applyFont="1" applyFill="1" applyBorder="1" applyAlignment="1">
      <alignment horizontal="center" vertical="center" wrapText="1"/>
    </xf>
    <xf numFmtId="4" fontId="42" fillId="24" borderId="39" xfId="0" applyNumberFormat="1" applyFont="1" applyFill="1" applyBorder="1" applyAlignment="1">
      <alignment horizontal="center" vertical="center" wrapText="1"/>
    </xf>
    <xf numFmtId="4" fontId="42" fillId="24" borderId="19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4" fontId="46" fillId="24" borderId="27" xfId="0" applyNumberFormat="1" applyFont="1" applyFill="1" applyBorder="1" applyAlignment="1">
      <alignment horizontal="center" vertical="center" wrapText="1"/>
    </xf>
    <xf numFmtId="4" fontId="43" fillId="24" borderId="36" xfId="0" applyNumberFormat="1" applyFont="1" applyFill="1" applyBorder="1" applyAlignment="1">
      <alignment horizontal="center" vertical="center" wrapText="1"/>
    </xf>
    <xf numFmtId="167" fontId="39" fillId="25" borderId="19" xfId="0" applyNumberFormat="1" applyFont="1" applyFill="1" applyBorder="1" applyAlignment="1">
      <alignment horizontal="center" vertical="center" wrapText="1"/>
    </xf>
    <xf numFmtId="167" fontId="33" fillId="24" borderId="36" xfId="0" applyNumberFormat="1" applyFont="1" applyFill="1" applyBorder="1" applyAlignment="1">
      <alignment horizontal="center" vertical="center"/>
    </xf>
    <xf numFmtId="4" fontId="34" fillId="24" borderId="37" xfId="0" applyNumberFormat="1" applyFont="1" applyFill="1" applyBorder="1" applyAlignment="1">
      <alignment horizontal="center" vertical="center" wrapText="1"/>
    </xf>
    <xf numFmtId="4" fontId="34" fillId="24" borderId="19" xfId="0" applyNumberFormat="1" applyFont="1" applyFill="1" applyBorder="1" applyAlignment="1">
      <alignment horizontal="center" vertical="center" wrapText="1"/>
    </xf>
    <xf numFmtId="4" fontId="41" fillId="24" borderId="22" xfId="0" applyNumberFormat="1" applyFont="1" applyFill="1" applyBorder="1" applyAlignment="1">
      <alignment horizontal="center" vertical="center" wrapText="1"/>
    </xf>
    <xf numFmtId="167" fontId="37" fillId="25" borderId="39" xfId="0" applyNumberFormat="1" applyFont="1" applyFill="1" applyBorder="1" applyAlignment="1">
      <alignment horizontal="center" vertical="center"/>
    </xf>
    <xf numFmtId="1" fontId="33" fillId="23" borderId="12" xfId="0" applyNumberFormat="1" applyFont="1" applyFill="1" applyBorder="1" applyAlignment="1">
      <alignment horizontal="center" wrapText="1"/>
    </xf>
    <xf numFmtId="0" fontId="39" fillId="0" borderId="12" xfId="0" applyFont="1" applyFill="1" applyBorder="1" applyAlignment="1">
      <alignment horizontal="center" vertical="center" wrapText="1"/>
    </xf>
    <xf numFmtId="49" fontId="47" fillId="25" borderId="12" xfId="0" applyNumberFormat="1" applyFont="1" applyFill="1" applyBorder="1" applyAlignment="1">
      <alignment horizontal="center" vertical="center" wrapText="1"/>
    </xf>
    <xf numFmtId="4" fontId="36" fillId="0" borderId="36" xfId="8531" applyNumberFormat="1" applyFont="1" applyBorder="1" applyAlignment="1">
      <alignment horizontal="center" vertical="center" wrapText="1"/>
    </xf>
    <xf numFmtId="167" fontId="36" fillId="25" borderId="19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41" fillId="24" borderId="12" xfId="0" applyNumberFormat="1" applyFont="1" applyFill="1" applyBorder="1" applyAlignment="1">
      <alignment horizontal="center" vertical="center" wrapText="1"/>
    </xf>
    <xf numFmtId="4" fontId="39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wrapText="1"/>
    </xf>
    <xf numFmtId="0" fontId="37" fillId="25" borderId="14" xfId="0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 wrapText="1"/>
    </xf>
    <xf numFmtId="4" fontId="40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top"/>
    </xf>
    <xf numFmtId="0" fontId="37" fillId="25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33" fillId="0" borderId="0" xfId="0" applyFont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Fill="1"/>
    <xf numFmtId="167" fontId="37" fillId="25" borderId="12" xfId="0" applyNumberFormat="1" applyFont="1" applyFill="1" applyBorder="1" applyAlignment="1">
      <alignment horizontal="center" vertical="center"/>
    </xf>
    <xf numFmtId="4" fontId="39" fillId="25" borderId="12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167" fontId="37" fillId="0" borderId="12" xfId="0" applyNumberFormat="1" applyFont="1" applyFill="1" applyBorder="1" applyAlignment="1">
      <alignment horizontal="center" vertical="center"/>
    </xf>
    <xf numFmtId="167" fontId="39" fillId="0" borderId="12" xfId="0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/>
    </xf>
    <xf numFmtId="1" fontId="33" fillId="23" borderId="7" xfId="0" applyNumberFormat="1" applyFont="1" applyFill="1" applyBorder="1" applyAlignment="1">
      <alignment horizontal="center" vertical="center" wrapText="1"/>
    </xf>
    <xf numFmtId="4" fontId="37" fillId="25" borderId="19" xfId="8531" applyNumberFormat="1" applyFont="1" applyFill="1" applyBorder="1" applyAlignment="1">
      <alignment horizontal="center" vertical="center" wrapText="1"/>
    </xf>
    <xf numFmtId="4" fontId="37" fillId="0" borderId="12" xfId="8531" applyNumberFormat="1" applyFont="1" applyBorder="1" applyAlignment="1">
      <alignment horizontal="center" vertical="center" wrapText="1"/>
    </xf>
    <xf numFmtId="4" fontId="37" fillId="0" borderId="14" xfId="8531" applyNumberFormat="1" applyFont="1" applyBorder="1" applyAlignment="1">
      <alignment horizontal="center" vertical="center" wrapText="1"/>
    </xf>
    <xf numFmtId="167" fontId="37" fillId="25" borderId="14" xfId="0" applyNumberFormat="1" applyFont="1" applyFill="1" applyBorder="1" applyAlignment="1">
      <alignment horizontal="center" vertical="center"/>
    </xf>
    <xf numFmtId="4" fontId="37" fillId="25" borderId="12" xfId="8531" applyNumberFormat="1" applyFont="1" applyFill="1" applyBorder="1" applyAlignment="1">
      <alignment horizontal="center" vertical="center" wrapText="1"/>
    </xf>
    <xf numFmtId="167" fontId="37" fillId="25" borderId="12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169" fontId="37" fillId="25" borderId="11" xfId="0" applyNumberFormat="1" applyFont="1" applyFill="1" applyBorder="1" applyAlignment="1">
      <alignment horizontal="center" vertical="center" wrapText="1"/>
    </xf>
    <xf numFmtId="169" fontId="37" fillId="25" borderId="12" xfId="0" applyNumberFormat="1" applyFont="1" applyFill="1" applyBorder="1" applyAlignment="1">
      <alignment horizontal="center" vertical="center" wrapText="1"/>
    </xf>
    <xf numFmtId="169" fontId="37" fillId="25" borderId="24" xfId="0" applyNumberFormat="1" applyFont="1" applyFill="1" applyBorder="1" applyAlignment="1">
      <alignment horizontal="center" vertical="center" wrapText="1"/>
    </xf>
    <xf numFmtId="4" fontId="37" fillId="24" borderId="11" xfId="0" applyNumberFormat="1" applyFont="1" applyFill="1" applyBorder="1" applyAlignment="1">
      <alignment horizontal="center" vertical="center" wrapText="1"/>
    </xf>
    <xf numFmtId="4" fontId="42" fillId="24" borderId="29" xfId="0" applyNumberFormat="1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4" fontId="37" fillId="0" borderId="11" xfId="0" applyNumberFormat="1" applyFont="1" applyFill="1" applyBorder="1" applyAlignment="1">
      <alignment horizontal="center" vertical="center"/>
    </xf>
    <xf numFmtId="168" fontId="39" fillId="0" borderId="12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167" fontId="42" fillId="24" borderId="12" xfId="0" applyNumberFormat="1" applyFont="1" applyFill="1" applyBorder="1" applyAlignment="1">
      <alignment horizontal="center" vertical="center"/>
    </xf>
    <xf numFmtId="167" fontId="39" fillId="0" borderId="12" xfId="0" applyNumberFormat="1" applyFont="1" applyFill="1" applyBorder="1" applyAlignment="1">
      <alignment horizontal="center" vertical="center" wrapText="1"/>
    </xf>
    <xf numFmtId="167" fontId="39" fillId="0" borderId="12" xfId="0" applyNumberFormat="1" applyFont="1" applyFill="1" applyBorder="1" applyAlignment="1">
      <alignment horizontal="right" vertical="center" wrapText="1"/>
    </xf>
    <xf numFmtId="170" fontId="37" fillId="0" borderId="11" xfId="30847" applyNumberFormat="1" applyFont="1" applyFill="1" applyBorder="1" applyAlignment="1">
      <alignment horizontal="center" vertical="center"/>
    </xf>
    <xf numFmtId="167" fontId="37" fillId="0" borderId="11" xfId="0" applyNumberFormat="1" applyFont="1" applyFill="1" applyBorder="1" applyAlignment="1">
      <alignment horizontal="center" vertical="center" wrapText="1"/>
    </xf>
    <xf numFmtId="170" fontId="37" fillId="0" borderId="12" xfId="30847" applyNumberFormat="1" applyFont="1" applyFill="1" applyBorder="1" applyAlignment="1">
      <alignment horizontal="center" vertical="center"/>
    </xf>
    <xf numFmtId="167" fontId="37" fillId="0" borderId="12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right" vertical="center" wrapText="1"/>
    </xf>
    <xf numFmtId="0" fontId="37" fillId="25" borderId="12" xfId="0" applyFont="1" applyFill="1" applyBorder="1" applyAlignment="1">
      <alignment vertical="center"/>
    </xf>
    <xf numFmtId="0" fontId="37" fillId="25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/>
    </xf>
    <xf numFmtId="4" fontId="37" fillId="0" borderId="12" xfId="0" applyNumberFormat="1" applyFont="1" applyFill="1" applyBorder="1" applyAlignment="1">
      <alignment horizontal="right"/>
    </xf>
    <xf numFmtId="4" fontId="37" fillId="25" borderId="12" xfId="0" applyNumberFormat="1" applyFont="1" applyFill="1" applyBorder="1" applyAlignment="1">
      <alignment horizontal="right"/>
    </xf>
    <xf numFmtId="0" fontId="37" fillId="25" borderId="11" xfId="0" applyFont="1" applyFill="1" applyBorder="1" applyAlignment="1">
      <alignment horizontal="center" vertical="center" wrapText="1"/>
    </xf>
    <xf numFmtId="4" fontId="42" fillId="24" borderId="12" xfId="0" applyNumberFormat="1" applyFont="1" applyFill="1" applyBorder="1" applyAlignment="1">
      <alignment horizontal="center" vertical="center" wrapText="1"/>
    </xf>
    <xf numFmtId="4" fontId="36" fillId="24" borderId="12" xfId="0" applyNumberFormat="1" applyFont="1" applyFill="1" applyBorder="1" applyAlignment="1">
      <alignment horizontal="center" vertical="center"/>
    </xf>
    <xf numFmtId="4" fontId="37" fillId="25" borderId="12" xfId="0" applyNumberFormat="1" applyFont="1" applyFill="1" applyBorder="1" applyAlignment="1">
      <alignment horizontal="right" wrapText="1"/>
    </xf>
    <xf numFmtId="4" fontId="42" fillId="24" borderId="39" xfId="0" applyNumberFormat="1" applyFont="1" applyFill="1" applyBorder="1" applyAlignment="1">
      <alignment horizontal="center" vertical="center"/>
    </xf>
    <xf numFmtId="4" fontId="33" fillId="24" borderId="12" xfId="0" applyNumberFormat="1" applyFont="1" applyFill="1" applyBorder="1" applyAlignment="1">
      <alignment horizontal="center" vertical="center" wrapText="1"/>
    </xf>
    <xf numFmtId="4" fontId="35" fillId="24" borderId="12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center" vertical="center"/>
    </xf>
    <xf numFmtId="167" fontId="35" fillId="0" borderId="0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1" fontId="33" fillId="23" borderId="10" xfId="0" applyNumberFormat="1" applyFont="1" applyFill="1" applyBorder="1" applyAlignment="1">
      <alignment horizontal="center" vertical="top" wrapText="1"/>
    </xf>
    <xf numFmtId="0" fontId="37" fillId="25" borderId="20" xfId="8531" applyFont="1" applyFill="1" applyBorder="1" applyAlignment="1">
      <alignment vertical="top" wrapText="1"/>
    </xf>
    <xf numFmtId="0" fontId="37" fillId="25" borderId="20" xfId="0" applyFont="1" applyFill="1" applyBorder="1" applyAlignment="1">
      <alignment vertical="top" wrapText="1"/>
    </xf>
    <xf numFmtId="2" fontId="36" fillId="25" borderId="20" xfId="0" applyNumberFormat="1" applyFont="1" applyFill="1" applyBorder="1" applyAlignment="1">
      <alignment vertical="top" wrapText="1"/>
    </xf>
    <xf numFmtId="2" fontId="37" fillId="25" borderId="20" xfId="0" applyNumberFormat="1" applyFont="1" applyFill="1" applyBorder="1" applyAlignment="1">
      <alignment vertical="top" wrapText="1"/>
    </xf>
    <xf numFmtId="2" fontId="37" fillId="25" borderId="41" xfId="0" applyNumberFormat="1" applyFont="1" applyFill="1" applyBorder="1" applyAlignment="1">
      <alignment vertical="top" wrapText="1"/>
    </xf>
    <xf numFmtId="0" fontId="37" fillId="25" borderId="41" xfId="0" applyFont="1" applyFill="1" applyBorder="1" applyAlignment="1">
      <alignment horizontal="left" vertical="top" wrapText="1"/>
    </xf>
    <xf numFmtId="0" fontId="37" fillId="25" borderId="13" xfId="0" applyFont="1" applyFill="1" applyBorder="1" applyAlignment="1">
      <alignment vertical="top" wrapText="1"/>
    </xf>
    <xf numFmtId="0" fontId="37" fillId="0" borderId="20" xfId="0" applyFont="1" applyBorder="1" applyAlignment="1">
      <alignment vertical="top" wrapText="1"/>
    </xf>
    <xf numFmtId="0" fontId="37" fillId="0" borderId="20" xfId="0" applyFont="1" applyBorder="1" applyAlignment="1">
      <alignment horizontal="right" vertical="top"/>
    </xf>
    <xf numFmtId="0" fontId="37" fillId="25" borderId="20" xfId="0" applyFont="1" applyFill="1" applyBorder="1" applyAlignment="1">
      <alignment horizontal="left" vertical="top" wrapText="1"/>
    </xf>
    <xf numFmtId="0" fontId="37" fillId="25" borderId="41" xfId="0" applyFont="1" applyFill="1" applyBorder="1" applyAlignment="1">
      <alignment vertical="top" wrapText="1"/>
    </xf>
    <xf numFmtId="0" fontId="48" fillId="25" borderId="20" xfId="0" applyFont="1" applyFill="1" applyBorder="1" applyAlignment="1">
      <alignment vertical="top" wrapText="1"/>
    </xf>
    <xf numFmtId="4" fontId="37" fillId="25" borderId="31" xfId="0" applyNumberFormat="1" applyFont="1" applyFill="1" applyBorder="1" applyAlignment="1">
      <alignment horizontal="left" vertical="top" wrapText="1"/>
    </xf>
    <xf numFmtId="0" fontId="37" fillId="0" borderId="20" xfId="0" applyFont="1" applyFill="1" applyBorder="1" applyAlignment="1">
      <alignment horizontal="left" vertical="top" wrapText="1"/>
    </xf>
    <xf numFmtId="0" fontId="37" fillId="25" borderId="20" xfId="0" applyFont="1" applyFill="1" applyBorder="1" applyAlignment="1">
      <alignment vertical="center" wrapText="1"/>
    </xf>
    <xf numFmtId="0" fontId="37" fillId="25" borderId="23" xfId="0" applyFont="1" applyFill="1" applyBorder="1" applyAlignment="1">
      <alignment horizontal="left" vertical="top" wrapText="1"/>
    </xf>
    <xf numFmtId="0" fontId="37" fillId="0" borderId="20" xfId="0" applyFont="1" applyBorder="1" applyAlignment="1">
      <alignment horizontal="justify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justify" vertical="top"/>
    </xf>
    <xf numFmtId="0" fontId="37" fillId="0" borderId="20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vertical="center" wrapText="1"/>
    </xf>
    <xf numFmtId="0" fontId="37" fillId="25" borderId="20" xfId="0" applyFont="1" applyFill="1" applyBorder="1" applyAlignment="1">
      <alignment wrapText="1"/>
    </xf>
    <xf numFmtId="0" fontId="33" fillId="0" borderId="12" xfId="0" applyFont="1" applyBorder="1"/>
    <xf numFmtId="0" fontId="37" fillId="25" borderId="12" xfId="8531" applyFont="1" applyFill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1" fontId="37" fillId="0" borderId="12" xfId="0" applyNumberFormat="1" applyFont="1" applyFill="1" applyBorder="1" applyAlignment="1">
      <alignment horizontal="center" wrapText="1"/>
    </xf>
    <xf numFmtId="0" fontId="37" fillId="25" borderId="12" xfId="0" applyFont="1" applyFill="1" applyBorder="1" applyAlignment="1">
      <alignment horizontal="right"/>
    </xf>
    <xf numFmtId="1" fontId="38" fillId="24" borderId="12" xfId="0" applyNumberFormat="1" applyFont="1" applyFill="1" applyBorder="1" applyAlignment="1">
      <alignment horizontal="center" wrapText="1"/>
    </xf>
    <xf numFmtId="0" fontId="39" fillId="25" borderId="12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4" fontId="37" fillId="25" borderId="20" xfId="0" applyNumberFormat="1" applyFont="1" applyFill="1" applyBorder="1" applyAlignment="1">
      <alignment vertical="top" wrapText="1"/>
    </xf>
    <xf numFmtId="1" fontId="36" fillId="0" borderId="12" xfId="0" applyNumberFormat="1" applyFont="1" applyBorder="1" applyAlignment="1">
      <alignment horizontal="center" wrapText="1"/>
    </xf>
    <xf numFmtId="4" fontId="36" fillId="0" borderId="33" xfId="0" applyNumberFormat="1" applyFont="1" applyBorder="1" applyAlignment="1">
      <alignment vertical="top" wrapText="1"/>
    </xf>
    <xf numFmtId="4" fontId="37" fillId="0" borderId="19" xfId="0" applyNumberFormat="1" applyFont="1" applyBorder="1" applyAlignment="1">
      <alignment horizontal="center" vertical="center" wrapText="1"/>
    </xf>
    <xf numFmtId="4" fontId="36" fillId="0" borderId="20" xfId="0" applyNumberFormat="1" applyFont="1" applyBorder="1" applyAlignment="1">
      <alignment vertical="top" wrapText="1"/>
    </xf>
    <xf numFmtId="164" fontId="37" fillId="0" borderId="12" xfId="30847" applyNumberFormat="1" applyFont="1" applyFill="1" applyBorder="1" applyAlignment="1">
      <alignment vertical="center"/>
    </xf>
    <xf numFmtId="0" fontId="37" fillId="25" borderId="12" xfId="0" applyFont="1" applyFill="1" applyBorder="1" applyAlignment="1">
      <alignment vertical="top" wrapText="1"/>
    </xf>
    <xf numFmtId="0" fontId="37" fillId="0" borderId="12" xfId="0" applyFont="1" applyBorder="1" applyAlignment="1">
      <alignment horizontal="left" vertical="top" wrapText="1"/>
    </xf>
    <xf numFmtId="0" fontId="39" fillId="25" borderId="0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3" fillId="0" borderId="12" xfId="8345" applyFont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 wrapText="1"/>
    </xf>
    <xf numFmtId="167" fontId="36" fillId="25" borderId="12" xfId="0" applyNumberFormat="1" applyFont="1" applyFill="1" applyBorder="1" applyAlignment="1">
      <alignment horizontal="center" vertical="center"/>
    </xf>
    <xf numFmtId="167" fontId="39" fillId="25" borderId="12" xfId="0" applyNumberFormat="1" applyFont="1" applyFill="1" applyBorder="1" applyAlignment="1">
      <alignment horizontal="center" vertical="center"/>
    </xf>
    <xf numFmtId="4" fontId="36" fillId="0" borderId="12" xfId="8531" applyNumberFormat="1" applyFont="1" applyBorder="1" applyAlignment="1">
      <alignment horizontal="center" vertical="center" wrapText="1"/>
    </xf>
    <xf numFmtId="167" fontId="36" fillId="25" borderId="12" xfId="0" applyNumberFormat="1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/>
    </xf>
    <xf numFmtId="4" fontId="42" fillId="24" borderId="11" xfId="0" applyNumberFormat="1" applyFont="1" applyFill="1" applyBorder="1" applyAlignment="1">
      <alignment horizontal="center" vertical="center" wrapText="1"/>
    </xf>
    <xf numFmtId="0" fontId="42" fillId="24" borderId="12" xfId="0" applyFont="1" applyFill="1" applyBorder="1" applyAlignment="1">
      <alignment horizontal="center" vertical="center" wrapText="1"/>
    </xf>
    <xf numFmtId="167" fontId="33" fillId="25" borderId="12" xfId="0" applyNumberFormat="1" applyFont="1" applyFill="1" applyBorder="1" applyAlignment="1">
      <alignment horizontal="center" vertical="center"/>
    </xf>
    <xf numFmtId="169" fontId="36" fillId="25" borderId="12" xfId="0" applyNumberFormat="1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9" fillId="24" borderId="12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top" wrapText="1"/>
    </xf>
    <xf numFmtId="0" fontId="33" fillId="24" borderId="12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4" fontId="36" fillId="0" borderId="19" xfId="0" applyNumberFormat="1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 wrapText="1"/>
    </xf>
    <xf numFmtId="4" fontId="36" fillId="24" borderId="8" xfId="0" applyNumberFormat="1" applyFont="1" applyFill="1" applyBorder="1" applyAlignment="1">
      <alignment horizontal="center" vertical="center" wrapText="1"/>
    </xf>
    <xf numFmtId="4" fontId="36" fillId="24" borderId="21" xfId="0" applyNumberFormat="1" applyFont="1" applyFill="1" applyBorder="1" applyAlignment="1">
      <alignment horizontal="center" vertical="center" wrapText="1"/>
    </xf>
    <xf numFmtId="4" fontId="36" fillId="24" borderId="12" xfId="0" applyNumberFormat="1" applyFont="1" applyFill="1" applyBorder="1" applyAlignment="1">
      <alignment horizontal="center" vertical="center" wrapText="1"/>
    </xf>
    <xf numFmtId="4" fontId="42" fillId="24" borderId="18" xfId="0" applyNumberFormat="1" applyFont="1" applyFill="1" applyBorder="1" applyAlignment="1">
      <alignment horizontal="center" vertical="center"/>
    </xf>
    <xf numFmtId="4" fontId="42" fillId="24" borderId="21" xfId="0" applyNumberFormat="1" applyFont="1" applyFill="1" applyBorder="1" applyAlignment="1">
      <alignment horizontal="center" vertical="center" wrapText="1"/>
    </xf>
    <xf numFmtId="4" fontId="34" fillId="24" borderId="12" xfId="0" applyNumberFormat="1" applyFont="1" applyFill="1" applyBorder="1" applyAlignment="1">
      <alignment vertical="center" wrapText="1"/>
    </xf>
    <xf numFmtId="4" fontId="42" fillId="24" borderId="12" xfId="0" applyNumberFormat="1" applyFont="1" applyFill="1" applyBorder="1" applyAlignment="1">
      <alignment vertical="center" wrapText="1"/>
    </xf>
    <xf numFmtId="4" fontId="33" fillId="24" borderId="11" xfId="0" applyNumberFormat="1" applyFont="1" applyFill="1" applyBorder="1" applyAlignment="1">
      <alignment horizontal="center" vertical="center" wrapText="1"/>
    </xf>
    <xf numFmtId="4" fontId="49" fillId="24" borderId="21" xfId="0" applyNumberFormat="1" applyFont="1" applyFill="1" applyBorder="1" applyAlignment="1">
      <alignment horizontal="center" vertical="center" wrapText="1"/>
    </xf>
    <xf numFmtId="4" fontId="35" fillId="24" borderId="21" xfId="0" applyNumberFormat="1" applyFont="1" applyFill="1" applyBorder="1" applyAlignment="1">
      <alignment horizontal="center" vertical="center" wrapText="1"/>
    </xf>
    <xf numFmtId="4" fontId="45" fillId="25" borderId="0" xfId="0" applyNumberFormat="1" applyFont="1" applyFill="1" applyBorder="1" applyAlignment="1">
      <alignment horizontal="center" vertical="center"/>
    </xf>
    <xf numFmtId="4" fontId="36" fillId="24" borderId="12" xfId="0" applyNumberFormat="1" applyFont="1" applyFill="1" applyBorder="1" applyAlignment="1">
      <alignment horizontal="right" vertical="center" wrapText="1"/>
    </xf>
    <xf numFmtId="0" fontId="33" fillId="0" borderId="11" xfId="0" applyFont="1" applyBorder="1"/>
    <xf numFmtId="4" fontId="41" fillId="24" borderId="8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7" fillId="25" borderId="14" xfId="0" applyFont="1" applyFill="1" applyBorder="1" applyAlignment="1">
      <alignment vertical="center"/>
    </xf>
    <xf numFmtId="4" fontId="41" fillId="24" borderId="12" xfId="0" applyNumberFormat="1" applyFont="1" applyFill="1" applyBorder="1" applyAlignment="1">
      <alignment horizontal="left" vertical="top" wrapText="1"/>
    </xf>
    <xf numFmtId="169" fontId="33" fillId="0" borderId="0" xfId="0" applyNumberFormat="1" applyFont="1" applyBorder="1"/>
    <xf numFmtId="4" fontId="33" fillId="0" borderId="0" xfId="0" applyNumberFormat="1" applyFont="1" applyFill="1" applyBorder="1"/>
    <xf numFmtId="4" fontId="37" fillId="0" borderId="0" xfId="0" applyNumberFormat="1" applyFont="1" applyBorder="1" applyAlignment="1">
      <alignment horizontal="center" vertical="center" wrapText="1"/>
    </xf>
    <xf numFmtId="4" fontId="37" fillId="25" borderId="0" xfId="0" applyNumberFormat="1" applyFont="1" applyFill="1" applyBorder="1" applyAlignment="1">
      <alignment horizontal="center" vertical="center" wrapText="1"/>
    </xf>
    <xf numFmtId="0" fontId="37" fillId="25" borderId="0" xfId="0" applyFont="1" applyFill="1" applyBorder="1" applyAlignment="1">
      <alignment horizontal="center" vertical="center" wrapText="1"/>
    </xf>
    <xf numFmtId="167" fontId="35" fillId="0" borderId="0" xfId="0" applyNumberFormat="1" applyFont="1" applyBorder="1"/>
    <xf numFmtId="0" fontId="43" fillId="0" borderId="0" xfId="0" applyFont="1" applyBorder="1"/>
    <xf numFmtId="0" fontId="36" fillId="0" borderId="0" xfId="0" applyFont="1" applyBorder="1"/>
    <xf numFmtId="3" fontId="33" fillId="0" borderId="0" xfId="0" applyNumberFormat="1" applyFont="1" applyBorder="1"/>
    <xf numFmtId="0" fontId="34" fillId="25" borderId="0" xfId="0" applyFont="1" applyFill="1" applyBorder="1"/>
    <xf numFmtId="167" fontId="33" fillId="0" borderId="0" xfId="0" applyNumberFormat="1" applyFont="1" applyBorder="1"/>
    <xf numFmtId="0" fontId="33" fillId="0" borderId="0" xfId="0" applyFont="1" applyBorder="1" applyAlignment="1">
      <alignment vertical="center"/>
    </xf>
    <xf numFmtId="4" fontId="37" fillId="0" borderId="0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Border="1"/>
    <xf numFmtId="1" fontId="33" fillId="0" borderId="11" xfId="0" applyNumberFormat="1" applyFont="1" applyBorder="1" applyAlignment="1">
      <alignment horizontal="center" vertical="center" wrapText="1"/>
    </xf>
    <xf numFmtId="0" fontId="35" fillId="0" borderId="35" xfId="8154" applyFont="1" applyBorder="1" applyAlignment="1">
      <alignment horizontal="center" vertical="top" wrapText="1"/>
    </xf>
    <xf numFmtId="0" fontId="35" fillId="0" borderId="21" xfId="8154" applyFont="1" applyBorder="1" applyAlignment="1">
      <alignment horizontal="center" vertical="center" wrapText="1"/>
    </xf>
    <xf numFmtId="0" fontId="35" fillId="0" borderId="27" xfId="8154" applyFont="1" applyBorder="1" applyAlignment="1">
      <alignment horizontal="center" vertical="center" wrapText="1"/>
    </xf>
    <xf numFmtId="0" fontId="35" fillId="0" borderId="11" xfId="8154" applyFont="1" applyBorder="1" applyAlignment="1">
      <alignment horizontal="center" vertical="center" wrapText="1"/>
    </xf>
    <xf numFmtId="0" fontId="33" fillId="0" borderId="12" xfId="0" applyFont="1" applyBorder="1" applyAlignment="1">
      <alignment vertical="top"/>
    </xf>
    <xf numFmtId="0" fontId="33" fillId="0" borderId="12" xfId="0" applyFont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 wrapText="1"/>
    </xf>
    <xf numFmtId="0" fontId="36" fillId="24" borderId="25" xfId="8032" applyFont="1" applyFill="1" applyBorder="1" applyAlignment="1">
      <alignment horizontal="left" vertical="center"/>
    </xf>
    <xf numFmtId="0" fontId="36" fillId="24" borderId="33" xfId="8032" applyFont="1" applyFill="1" applyBorder="1" applyAlignment="1">
      <alignment horizontal="left" vertical="center"/>
    </xf>
    <xf numFmtId="0" fontId="39" fillId="0" borderId="41" xfId="0" applyFont="1" applyFill="1" applyBorder="1" applyAlignment="1">
      <alignment horizontal="left" vertical="top" wrapText="1"/>
    </xf>
    <xf numFmtId="0" fontId="39" fillId="0" borderId="13" xfId="0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4" fontId="42" fillId="24" borderId="19" xfId="0" applyNumberFormat="1" applyFont="1" applyFill="1" applyBorder="1" applyAlignment="1">
      <alignment horizontal="left" vertical="center" wrapText="1"/>
    </xf>
    <xf numFmtId="4" fontId="42" fillId="24" borderId="20" xfId="0" applyNumberFormat="1" applyFont="1" applyFill="1" applyBorder="1" applyAlignment="1">
      <alignment horizontal="left" vertical="center" wrapText="1"/>
    </xf>
    <xf numFmtId="4" fontId="42" fillId="24" borderId="19" xfId="0" applyNumberFormat="1" applyFont="1" applyFill="1" applyBorder="1" applyAlignment="1">
      <alignment horizontal="left" wrapText="1"/>
    </xf>
    <xf numFmtId="4" fontId="42" fillId="24" borderId="20" xfId="0" applyNumberFormat="1" applyFont="1" applyFill="1" applyBorder="1" applyAlignment="1">
      <alignment horizontal="left" wrapText="1"/>
    </xf>
    <xf numFmtId="4" fontId="42" fillId="24" borderId="26" xfId="0" applyNumberFormat="1" applyFont="1" applyFill="1" applyBorder="1" applyAlignment="1">
      <alignment horizontal="left" wrapText="1"/>
    </xf>
    <xf numFmtId="4" fontId="42" fillId="24" borderId="31" xfId="0" applyNumberFormat="1" applyFont="1" applyFill="1" applyBorder="1" applyAlignment="1">
      <alignment horizontal="left" wrapText="1"/>
    </xf>
    <xf numFmtId="0" fontId="42" fillId="24" borderId="40" xfId="8531" applyFont="1" applyFill="1" applyBorder="1" applyAlignment="1">
      <alignment horizontal="left" vertical="center"/>
    </xf>
    <xf numFmtId="0" fontId="42" fillId="24" borderId="13" xfId="8531" applyFont="1" applyFill="1" applyBorder="1" applyAlignment="1">
      <alignment horizontal="left" vertical="center"/>
    </xf>
    <xf numFmtId="4" fontId="35" fillId="24" borderId="34" xfId="0" applyNumberFormat="1" applyFont="1" applyFill="1" applyBorder="1" applyAlignment="1">
      <alignment horizontal="left" wrapText="1"/>
    </xf>
    <xf numFmtId="4" fontId="35" fillId="24" borderId="35" xfId="0" applyNumberFormat="1" applyFont="1" applyFill="1" applyBorder="1" applyAlignment="1">
      <alignment horizontal="left" wrapText="1"/>
    </xf>
    <xf numFmtId="0" fontId="35" fillId="24" borderId="12" xfId="8531" applyFont="1" applyFill="1" applyBorder="1" applyAlignment="1">
      <alignment horizontal="left" vertical="center"/>
    </xf>
    <xf numFmtId="0" fontId="36" fillId="24" borderId="19" xfId="8032" applyFont="1" applyFill="1" applyBorder="1" applyAlignment="1">
      <alignment horizontal="left" vertical="center"/>
    </xf>
    <xf numFmtId="0" fontId="36" fillId="24" borderId="20" xfId="8032" applyFont="1" applyFill="1" applyBorder="1" applyAlignment="1">
      <alignment horizontal="left" vertical="center"/>
    </xf>
    <xf numFmtId="0" fontId="35" fillId="0" borderId="0" xfId="8153" applyFont="1" applyAlignment="1">
      <alignment horizontal="center" vertical="center" wrapText="1"/>
    </xf>
    <xf numFmtId="4" fontId="35" fillId="24" borderId="9" xfId="0" applyNumberFormat="1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6" fillId="24" borderId="26" xfId="8032" applyFont="1" applyFill="1" applyBorder="1" applyAlignment="1">
      <alignment horizontal="left" vertical="center"/>
    </xf>
    <xf numFmtId="0" fontId="36" fillId="24" borderId="31" xfId="8032" applyFont="1" applyFill="1" applyBorder="1" applyAlignment="1">
      <alignment horizontal="left" vertical="center"/>
    </xf>
    <xf numFmtId="4" fontId="41" fillId="24" borderId="22" xfId="0" applyNumberFormat="1" applyFont="1" applyFill="1" applyBorder="1" applyAlignment="1">
      <alignment horizontal="left" vertical="center" wrapText="1"/>
    </xf>
    <xf numFmtId="4" fontId="41" fillId="24" borderId="10" xfId="0" applyNumberFormat="1" applyFont="1" applyFill="1" applyBorder="1" applyAlignment="1">
      <alignment horizontal="left" vertical="center" wrapText="1"/>
    </xf>
    <xf numFmtId="0" fontId="42" fillId="24" borderId="34" xfId="8032" applyFont="1" applyFill="1" applyBorder="1" applyAlignment="1">
      <alignment horizontal="center" vertical="center"/>
    </xf>
    <xf numFmtId="0" fontId="42" fillId="24" borderId="28" xfId="8032" applyFont="1" applyFill="1" applyBorder="1" applyAlignment="1">
      <alignment horizontal="center" vertical="center"/>
    </xf>
    <xf numFmtId="0" fontId="35" fillId="24" borderId="34" xfId="8032" applyFont="1" applyFill="1" applyBorder="1" applyAlignment="1">
      <alignment horizontal="left" vertical="center"/>
    </xf>
    <xf numFmtId="0" fontId="35" fillId="24" borderId="35" xfId="8032" applyFont="1" applyFill="1" applyBorder="1" applyAlignment="1">
      <alignment horizontal="left" vertical="center"/>
    </xf>
    <xf numFmtId="0" fontId="42" fillId="24" borderId="19" xfId="0" applyFont="1" applyFill="1" applyBorder="1" applyAlignment="1">
      <alignment horizontal="left" vertical="center"/>
    </xf>
    <xf numFmtId="0" fontId="42" fillId="24" borderId="20" xfId="0" applyFont="1" applyFill="1" applyBorder="1" applyAlignment="1">
      <alignment horizontal="left" vertical="center"/>
    </xf>
    <xf numFmtId="0" fontId="42" fillId="24" borderId="19" xfId="0" applyFont="1" applyFill="1" applyBorder="1" applyAlignment="1">
      <alignment horizontal="left"/>
    </xf>
    <xf numFmtId="0" fontId="42" fillId="24" borderId="20" xfId="0" applyFont="1" applyFill="1" applyBorder="1" applyAlignment="1">
      <alignment horizontal="left"/>
    </xf>
    <xf numFmtId="0" fontId="42" fillId="24" borderId="30" xfId="0" applyFont="1" applyFill="1" applyBorder="1" applyAlignment="1">
      <alignment horizontal="left" wrapText="1"/>
    </xf>
    <xf numFmtId="0" fontId="42" fillId="24" borderId="31" xfId="0" applyFont="1" applyFill="1" applyBorder="1" applyAlignment="1">
      <alignment horizontal="left" wrapText="1"/>
    </xf>
    <xf numFmtId="0" fontId="42" fillId="24" borderId="32" xfId="8032" applyFont="1" applyFill="1" applyBorder="1" applyAlignment="1">
      <alignment horizontal="left" vertical="center"/>
    </xf>
    <xf numFmtId="0" fontId="42" fillId="24" borderId="33" xfId="8032" applyFont="1" applyFill="1" applyBorder="1" applyAlignment="1">
      <alignment horizontal="left" vertical="center"/>
    </xf>
    <xf numFmtId="1" fontId="42" fillId="24" borderId="12" xfId="0" applyNumberFormat="1" applyFont="1" applyFill="1" applyBorder="1" applyAlignment="1">
      <alignment horizontal="left" wrapText="1"/>
    </xf>
    <xf numFmtId="0" fontId="42" fillId="24" borderId="26" xfId="8032" applyFont="1" applyFill="1" applyBorder="1" applyAlignment="1">
      <alignment horizontal="center" vertical="center"/>
    </xf>
    <xf numFmtId="1" fontId="39" fillId="0" borderId="12" xfId="0" applyNumberFormat="1" applyFont="1" applyFill="1" applyBorder="1" applyAlignment="1">
      <alignment horizontal="center" wrapText="1"/>
    </xf>
    <xf numFmtId="0" fontId="33" fillId="25" borderId="12" xfId="0" applyFont="1" applyFill="1" applyBorder="1" applyAlignment="1">
      <alignment horizontal="right" vertical="center"/>
    </xf>
    <xf numFmtId="0" fontId="39" fillId="25" borderId="41" xfId="0" applyFont="1" applyFill="1" applyBorder="1" applyAlignment="1">
      <alignment horizontal="left" vertical="top" wrapText="1"/>
    </xf>
    <xf numFmtId="0" fontId="39" fillId="25" borderId="13" xfId="0" applyFont="1" applyFill="1" applyBorder="1" applyAlignment="1">
      <alignment horizontal="left" vertical="top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2"/>
  <sheetViews>
    <sheetView tabSelected="1" zoomScale="95" zoomScaleNormal="95" workbookViewId="0">
      <selection activeCell="F2" sqref="A2:F2"/>
    </sheetView>
  </sheetViews>
  <sheetFormatPr defaultRowHeight="16.5"/>
  <cols>
    <col min="1" max="1" width="9.85546875" style="155" customWidth="1"/>
    <col min="2" max="2" width="44.28515625" style="68" customWidth="1"/>
    <col min="3" max="3" width="18.140625" style="72" customWidth="1"/>
    <col min="4" max="4" width="21.5703125" style="72" customWidth="1"/>
    <col min="5" max="5" width="22.42578125" style="195" customWidth="1"/>
    <col min="6" max="6" width="24.28515625" style="1" customWidth="1"/>
    <col min="7" max="7" width="15.42578125" style="1" bestFit="1" customWidth="1"/>
    <col min="8" max="8" width="15.140625" style="1" bestFit="1" customWidth="1"/>
    <col min="9" max="9" width="15" style="1" bestFit="1" customWidth="1"/>
    <col min="10" max="10" width="14.5703125" style="1" bestFit="1" customWidth="1"/>
    <col min="11" max="11" width="13.5703125" style="1" bestFit="1" customWidth="1"/>
    <col min="12" max="12" width="9.140625" style="1"/>
    <col min="13" max="13" width="14.28515625" style="1" customWidth="1"/>
    <col min="14" max="16384" width="9.140625" style="1"/>
  </cols>
  <sheetData>
    <row r="1" spans="1:11">
      <c r="E1" s="172" t="s">
        <v>46</v>
      </c>
    </row>
    <row r="2" spans="1:11" ht="36" customHeight="1">
      <c r="A2" s="259" t="s">
        <v>227</v>
      </c>
      <c r="B2" s="259"/>
      <c r="C2" s="259"/>
      <c r="D2" s="259"/>
      <c r="E2" s="259"/>
    </row>
    <row r="3" spans="1:11">
      <c r="B3" s="234"/>
      <c r="C3" s="235"/>
      <c r="D3" s="235"/>
      <c r="E3" s="173" t="s">
        <v>11</v>
      </c>
      <c r="G3" s="8"/>
      <c r="H3" s="8"/>
      <c r="I3" s="8"/>
      <c r="J3" s="8"/>
      <c r="K3" s="8"/>
    </row>
    <row r="4" spans="1:11" ht="66.75" thickBot="1">
      <c r="A4" s="229" t="s">
        <v>1</v>
      </c>
      <c r="B4" s="230" t="s">
        <v>4</v>
      </c>
      <c r="C4" s="231" t="s">
        <v>105</v>
      </c>
      <c r="D4" s="232" t="s">
        <v>2</v>
      </c>
      <c r="E4" s="233" t="s">
        <v>5</v>
      </c>
      <c r="G4" s="8"/>
      <c r="H4" s="8"/>
      <c r="I4" s="8"/>
      <c r="J4" s="8"/>
      <c r="K4" s="8"/>
    </row>
    <row r="5" spans="1:11" ht="17.25" thickBot="1">
      <c r="A5" s="53">
        <v>1</v>
      </c>
      <c r="B5" s="129">
        <v>2</v>
      </c>
      <c r="C5" s="87">
        <v>3</v>
      </c>
      <c r="D5" s="32">
        <v>4</v>
      </c>
      <c r="E5" s="53">
        <v>5</v>
      </c>
      <c r="F5" s="8"/>
      <c r="G5" s="8"/>
      <c r="H5" s="8"/>
      <c r="I5" s="8"/>
      <c r="J5" s="8"/>
      <c r="K5" s="8"/>
    </row>
    <row r="6" spans="1:11" ht="49.5" customHeight="1" thickBot="1">
      <c r="A6" s="260" t="s">
        <v>20</v>
      </c>
      <c r="B6" s="261"/>
      <c r="C6" s="198">
        <f>C7+C9+C14+C17</f>
        <v>1554020.2</v>
      </c>
      <c r="D6" s="33"/>
      <c r="E6" s="124"/>
      <c r="F6" s="8"/>
      <c r="G6" s="217"/>
      <c r="H6" s="218"/>
      <c r="I6" s="219"/>
      <c r="J6" s="219"/>
      <c r="K6" s="8"/>
    </row>
    <row r="7" spans="1:11" s="12" customFormat="1">
      <c r="A7" s="164" t="s">
        <v>7</v>
      </c>
      <c r="B7" s="165" t="s">
        <v>6</v>
      </c>
      <c r="C7" s="197">
        <f>C8</f>
        <v>120000</v>
      </c>
      <c r="D7" s="166" t="s">
        <v>15</v>
      </c>
      <c r="E7" s="174"/>
      <c r="F7" s="15"/>
      <c r="G7" s="15"/>
      <c r="H7" s="15"/>
      <c r="I7" s="220"/>
      <c r="J7" s="14"/>
      <c r="K7" s="14"/>
    </row>
    <row r="8" spans="1:11" s="17" customFormat="1">
      <c r="A8" s="20">
        <v>1</v>
      </c>
      <c r="B8" s="130" t="s">
        <v>0</v>
      </c>
      <c r="C8" s="88">
        <v>120000</v>
      </c>
      <c r="D8" s="34" t="s">
        <v>15</v>
      </c>
      <c r="E8" s="92"/>
      <c r="F8" s="19"/>
      <c r="G8" s="21"/>
      <c r="H8" s="21"/>
      <c r="I8" s="21"/>
      <c r="J8" s="21"/>
      <c r="K8" s="21"/>
    </row>
    <row r="9" spans="1:11" s="12" customFormat="1" ht="32.25" customHeight="1">
      <c r="A9" s="164" t="s">
        <v>8</v>
      </c>
      <c r="B9" s="167" t="s">
        <v>47</v>
      </c>
      <c r="C9" s="196">
        <f>C10+C11+C12+C13</f>
        <v>1009684</v>
      </c>
      <c r="D9" s="166" t="s">
        <v>15</v>
      </c>
      <c r="E9" s="175"/>
      <c r="F9" s="14"/>
      <c r="G9" s="15"/>
      <c r="H9" s="14"/>
      <c r="I9" s="14"/>
      <c r="J9" s="14"/>
      <c r="K9" s="14"/>
    </row>
    <row r="10" spans="1:11">
      <c r="A10" s="20">
        <v>1</v>
      </c>
      <c r="B10" s="163" t="s">
        <v>94</v>
      </c>
      <c r="C10" s="88">
        <v>0</v>
      </c>
      <c r="D10" s="34" t="s">
        <v>15</v>
      </c>
      <c r="E10" s="176"/>
      <c r="F10" s="8"/>
      <c r="G10" s="8"/>
      <c r="H10" s="8"/>
      <c r="I10" s="8"/>
      <c r="J10" s="8"/>
      <c r="K10" s="8"/>
    </row>
    <row r="11" spans="1:11" ht="33">
      <c r="A11" s="20">
        <v>2</v>
      </c>
      <c r="B11" s="163" t="s">
        <v>219</v>
      </c>
      <c r="C11" s="88">
        <v>8684</v>
      </c>
      <c r="D11" s="34" t="s">
        <v>14</v>
      </c>
      <c r="E11" s="111" t="s">
        <v>217</v>
      </c>
      <c r="F11" s="8"/>
      <c r="G11" s="9"/>
      <c r="H11" s="8"/>
      <c r="I11" s="8"/>
      <c r="J11" s="8"/>
      <c r="K11" s="8"/>
    </row>
    <row r="12" spans="1:11" ht="44.25" customHeight="1">
      <c r="A12" s="20">
        <v>3</v>
      </c>
      <c r="B12" s="131" t="s">
        <v>19</v>
      </c>
      <c r="C12" s="88">
        <v>1000000</v>
      </c>
      <c r="D12" s="34" t="s">
        <v>15</v>
      </c>
      <c r="E12" s="78"/>
      <c r="F12" s="8"/>
      <c r="G12" s="9"/>
      <c r="H12" s="8"/>
      <c r="I12" s="8"/>
      <c r="J12" s="8"/>
      <c r="K12" s="8"/>
    </row>
    <row r="13" spans="1:11" ht="66">
      <c r="A13" s="24">
        <v>4</v>
      </c>
      <c r="B13" s="131" t="s">
        <v>204</v>
      </c>
      <c r="C13" s="88">
        <v>1000</v>
      </c>
      <c r="D13" s="39" t="s">
        <v>15</v>
      </c>
      <c r="E13" s="161"/>
      <c r="G13" s="8"/>
      <c r="H13" s="8"/>
      <c r="I13" s="8"/>
      <c r="J13" s="8"/>
      <c r="K13" s="8"/>
    </row>
    <row r="14" spans="1:11" s="13" customFormat="1">
      <c r="A14" s="22" t="s">
        <v>9</v>
      </c>
      <c r="B14" s="132" t="s">
        <v>10</v>
      </c>
      <c r="C14" s="177">
        <f>C15+C16</f>
        <v>301256.2</v>
      </c>
      <c r="D14" s="56"/>
      <c r="E14" s="177"/>
      <c r="G14" s="221"/>
      <c r="H14" s="221"/>
      <c r="I14" s="221"/>
      <c r="J14" s="221"/>
      <c r="K14" s="221"/>
    </row>
    <row r="15" spans="1:11" s="13" customFormat="1" ht="49.5">
      <c r="A15" s="55">
        <v>1</v>
      </c>
      <c r="B15" s="133" t="s">
        <v>93</v>
      </c>
      <c r="C15" s="89">
        <v>261256.2</v>
      </c>
      <c r="D15" s="37" t="s">
        <v>13</v>
      </c>
      <c r="E15" s="177"/>
      <c r="G15" s="221"/>
      <c r="H15" s="221"/>
      <c r="I15" s="221"/>
      <c r="J15" s="221"/>
      <c r="K15" s="221"/>
    </row>
    <row r="16" spans="1:11" s="13" customFormat="1" ht="34.5">
      <c r="A16" s="55"/>
      <c r="B16" s="162" t="s">
        <v>215</v>
      </c>
      <c r="C16" s="89">
        <v>40000</v>
      </c>
      <c r="D16" s="37" t="s">
        <v>13</v>
      </c>
      <c r="E16" s="177"/>
      <c r="G16" s="221"/>
      <c r="H16" s="221"/>
      <c r="I16" s="221"/>
      <c r="J16" s="221"/>
      <c r="K16" s="221"/>
    </row>
    <row r="17" spans="1:11" s="58" customFormat="1">
      <c r="A17" s="22" t="s">
        <v>27</v>
      </c>
      <c r="B17" s="132" t="s">
        <v>26</v>
      </c>
      <c r="C17" s="177">
        <f>C18+C19+C20</f>
        <v>123080</v>
      </c>
      <c r="D17" s="57"/>
      <c r="E17" s="178"/>
      <c r="G17" s="222"/>
      <c r="H17" s="222"/>
      <c r="I17" s="222"/>
      <c r="J17" s="222"/>
      <c r="K17" s="222"/>
    </row>
    <row r="18" spans="1:11" s="12" customFormat="1" ht="33">
      <c r="A18" s="23">
        <v>1</v>
      </c>
      <c r="B18" s="134" t="s">
        <v>92</v>
      </c>
      <c r="C18" s="90">
        <v>73080</v>
      </c>
      <c r="D18" s="34" t="s">
        <v>14</v>
      </c>
      <c r="E18" s="178"/>
      <c r="G18" s="14"/>
      <c r="H18" s="14"/>
      <c r="I18" s="14"/>
      <c r="J18" s="14"/>
      <c r="K18" s="14"/>
    </row>
    <row r="19" spans="1:11" s="12" customFormat="1" ht="33">
      <c r="A19" s="23">
        <v>2</v>
      </c>
      <c r="B19" s="134" t="s">
        <v>203</v>
      </c>
      <c r="C19" s="90">
        <v>50000</v>
      </c>
      <c r="D19" s="34" t="s">
        <v>15</v>
      </c>
      <c r="E19" s="178"/>
      <c r="G19" s="14"/>
      <c r="H19" s="14"/>
      <c r="I19" s="14"/>
      <c r="J19" s="14"/>
      <c r="K19" s="14"/>
    </row>
    <row r="20" spans="1:11" s="17" customFormat="1" ht="33">
      <c r="A20" s="20">
        <v>3</v>
      </c>
      <c r="B20" s="135" t="s">
        <v>202</v>
      </c>
      <c r="C20" s="91">
        <v>0</v>
      </c>
      <c r="D20" s="34" t="s">
        <v>14</v>
      </c>
      <c r="E20" s="18"/>
      <c r="F20" s="21"/>
      <c r="G20" s="21"/>
      <c r="H20" s="21"/>
      <c r="I20" s="21"/>
      <c r="J20" s="21"/>
      <c r="K20" s="21"/>
    </row>
    <row r="21" spans="1:11">
      <c r="A21" s="22" t="s">
        <v>45</v>
      </c>
      <c r="B21" s="132" t="s">
        <v>44</v>
      </c>
      <c r="C21" s="22">
        <v>0</v>
      </c>
      <c r="D21" s="35"/>
      <c r="E21" s="22"/>
      <c r="G21" s="8"/>
      <c r="H21" s="8"/>
      <c r="I21" s="8"/>
      <c r="J21" s="8"/>
      <c r="K21" s="8"/>
    </row>
    <row r="22" spans="1:11" ht="36.75" customHeight="1" thickBot="1">
      <c r="A22" s="262" t="s">
        <v>28</v>
      </c>
      <c r="B22" s="263"/>
      <c r="C22" s="199">
        <f>SUM(C23:C44)</f>
        <v>4467772</v>
      </c>
      <c r="D22" s="36"/>
      <c r="E22" s="179"/>
      <c r="G22" s="8"/>
      <c r="H22" s="8"/>
      <c r="I22" s="8"/>
      <c r="J22" s="8"/>
      <c r="K22" s="8"/>
    </row>
    <row r="23" spans="1:11" ht="66">
      <c r="A23" s="24">
        <v>1</v>
      </c>
      <c r="B23" s="136" t="s">
        <v>71</v>
      </c>
      <c r="C23" s="90">
        <v>150500</v>
      </c>
      <c r="D23" s="37" t="s">
        <v>13</v>
      </c>
      <c r="E23" s="66"/>
      <c r="G23" s="217"/>
      <c r="H23" s="218"/>
      <c r="I23" s="219"/>
      <c r="J23" s="219"/>
      <c r="K23" s="8"/>
    </row>
    <row r="24" spans="1:11" ht="66" customHeight="1">
      <c r="A24" s="24">
        <v>2</v>
      </c>
      <c r="B24" s="136" t="s">
        <v>58</v>
      </c>
      <c r="C24" s="90">
        <v>2500000</v>
      </c>
      <c r="D24" s="37" t="s">
        <v>13</v>
      </c>
      <c r="E24" s="66"/>
      <c r="G24" s="9"/>
      <c r="H24" s="9"/>
      <c r="I24" s="9"/>
      <c r="J24" s="8"/>
      <c r="K24" s="8"/>
    </row>
    <row r="25" spans="1:11" ht="99">
      <c r="A25" s="24">
        <v>3</v>
      </c>
      <c r="B25" s="131" t="s">
        <v>59</v>
      </c>
      <c r="C25" s="90">
        <v>50000</v>
      </c>
      <c r="D25" s="38" t="s">
        <v>13</v>
      </c>
      <c r="E25" s="24"/>
      <c r="G25" s="9"/>
      <c r="H25" s="8"/>
      <c r="I25" s="9"/>
      <c r="J25" s="8"/>
      <c r="K25" s="8"/>
    </row>
    <row r="26" spans="1:11" ht="82.5">
      <c r="A26" s="24">
        <v>4</v>
      </c>
      <c r="B26" s="131" t="s">
        <v>60</v>
      </c>
      <c r="C26" s="89">
        <v>20000</v>
      </c>
      <c r="D26" s="38" t="s">
        <v>13</v>
      </c>
      <c r="E26" s="66"/>
      <c r="G26" s="8"/>
      <c r="H26" s="8"/>
      <c r="I26" s="8"/>
      <c r="J26" s="8"/>
      <c r="K26" s="8"/>
    </row>
    <row r="27" spans="1:11" ht="33">
      <c r="A27" s="24">
        <v>5</v>
      </c>
      <c r="B27" s="131" t="s">
        <v>61</v>
      </c>
      <c r="C27" s="89">
        <v>170000</v>
      </c>
      <c r="D27" s="39" t="s">
        <v>13</v>
      </c>
      <c r="E27" s="66"/>
      <c r="G27" s="8"/>
      <c r="H27" s="8"/>
      <c r="I27" s="8"/>
      <c r="J27" s="8"/>
      <c r="K27" s="8"/>
    </row>
    <row r="28" spans="1:11" ht="49.5">
      <c r="A28" s="24">
        <v>6</v>
      </c>
      <c r="B28" s="131" t="s">
        <v>62</v>
      </c>
      <c r="C28" s="89">
        <v>3500</v>
      </c>
      <c r="D28" s="38" t="s">
        <v>13</v>
      </c>
      <c r="E28" s="66"/>
      <c r="G28" s="8"/>
      <c r="H28" s="8"/>
      <c r="I28" s="8"/>
      <c r="J28" s="8"/>
      <c r="K28" s="8"/>
    </row>
    <row r="29" spans="1:11">
      <c r="A29" s="24">
        <v>7</v>
      </c>
      <c r="B29" s="131" t="s">
        <v>63</v>
      </c>
      <c r="C29" s="89">
        <v>8000</v>
      </c>
      <c r="D29" s="38" t="s">
        <v>13</v>
      </c>
      <c r="E29" s="66"/>
      <c r="G29" s="8"/>
      <c r="H29" s="8"/>
      <c r="I29" s="8"/>
      <c r="J29" s="8"/>
      <c r="K29" s="8"/>
    </row>
    <row r="30" spans="1:11" ht="33">
      <c r="A30" s="24">
        <v>8</v>
      </c>
      <c r="B30" s="131" t="s">
        <v>64</v>
      </c>
      <c r="C30" s="89">
        <v>1500</v>
      </c>
      <c r="D30" s="38" t="s">
        <v>13</v>
      </c>
      <c r="E30" s="66"/>
      <c r="G30" s="8"/>
      <c r="H30" s="8"/>
      <c r="I30" s="8"/>
      <c r="J30" s="8"/>
      <c r="K30" s="8"/>
    </row>
    <row r="31" spans="1:11" ht="82.5">
      <c r="A31" s="24">
        <v>9</v>
      </c>
      <c r="B31" s="69" t="s">
        <v>65</v>
      </c>
      <c r="C31" s="89">
        <v>15000</v>
      </c>
      <c r="D31" s="40" t="s">
        <v>13</v>
      </c>
      <c r="E31" s="66"/>
      <c r="G31" s="8"/>
      <c r="H31" s="8"/>
      <c r="I31" s="8"/>
      <c r="J31" s="8"/>
      <c r="K31" s="8"/>
    </row>
    <row r="32" spans="1:11" ht="99">
      <c r="A32" s="24">
        <v>10</v>
      </c>
      <c r="B32" s="131" t="s">
        <v>66</v>
      </c>
      <c r="C32" s="89">
        <v>25000</v>
      </c>
      <c r="D32" s="38" t="s">
        <v>13</v>
      </c>
      <c r="E32" s="66"/>
      <c r="G32" s="8"/>
      <c r="H32" s="8"/>
      <c r="I32" s="8"/>
      <c r="J32" s="8"/>
      <c r="K32" s="8"/>
    </row>
    <row r="33" spans="1:11" ht="82.5">
      <c r="A33" s="24">
        <v>11</v>
      </c>
      <c r="B33" s="131" t="s">
        <v>98</v>
      </c>
      <c r="C33" s="89">
        <v>150000</v>
      </c>
      <c r="D33" s="38" t="s">
        <v>13</v>
      </c>
      <c r="E33" s="66"/>
      <c r="G33" s="8"/>
      <c r="H33" s="8"/>
      <c r="I33" s="8"/>
      <c r="J33" s="8"/>
      <c r="K33" s="8"/>
    </row>
    <row r="34" spans="1:11" ht="49.5">
      <c r="A34" s="24">
        <v>12</v>
      </c>
      <c r="B34" s="131" t="s">
        <v>99</v>
      </c>
      <c r="C34" s="89">
        <v>50000</v>
      </c>
      <c r="D34" s="38" t="s">
        <v>13</v>
      </c>
      <c r="E34" s="66"/>
      <c r="G34" s="8"/>
      <c r="H34" s="8"/>
      <c r="I34" s="8"/>
      <c r="J34" s="8"/>
      <c r="K34" s="8"/>
    </row>
    <row r="35" spans="1:11" ht="49.5">
      <c r="A35" s="24">
        <v>13</v>
      </c>
      <c r="B35" s="131" t="s">
        <v>100</v>
      </c>
      <c r="C35" s="89">
        <v>25000</v>
      </c>
      <c r="D35" s="38" t="s">
        <v>13</v>
      </c>
      <c r="E35" s="66"/>
      <c r="G35" s="8"/>
      <c r="H35" s="8"/>
      <c r="I35" s="8"/>
      <c r="J35" s="8"/>
      <c r="K35" s="8"/>
    </row>
    <row r="36" spans="1:11" ht="49.5">
      <c r="A36" s="24">
        <v>14</v>
      </c>
      <c r="B36" s="136" t="s">
        <v>83</v>
      </c>
      <c r="C36" s="89">
        <v>36100</v>
      </c>
      <c r="D36" s="37" t="s">
        <v>84</v>
      </c>
      <c r="E36" s="66"/>
      <c r="G36" s="8"/>
      <c r="H36" s="8"/>
      <c r="I36" s="8"/>
      <c r="J36" s="8"/>
      <c r="K36" s="8"/>
    </row>
    <row r="37" spans="1:11" ht="33">
      <c r="A37" s="24">
        <v>15</v>
      </c>
      <c r="B37" s="136" t="s">
        <v>85</v>
      </c>
      <c r="C37" s="89">
        <v>20200</v>
      </c>
      <c r="D37" s="37" t="s">
        <v>72</v>
      </c>
      <c r="E37" s="66"/>
      <c r="G37" s="8"/>
      <c r="H37" s="8"/>
      <c r="I37" s="8"/>
      <c r="J37" s="8"/>
      <c r="K37" s="8"/>
    </row>
    <row r="38" spans="1:11" ht="49.5">
      <c r="A38" s="24">
        <v>16</v>
      </c>
      <c r="B38" s="131" t="s">
        <v>90</v>
      </c>
      <c r="C38" s="89">
        <v>29000</v>
      </c>
      <c r="D38" s="37" t="s">
        <v>15</v>
      </c>
      <c r="E38" s="66"/>
      <c r="G38" s="8"/>
      <c r="H38" s="8"/>
      <c r="I38" s="8"/>
      <c r="J38" s="8"/>
      <c r="K38" s="8"/>
    </row>
    <row r="39" spans="1:11" ht="33">
      <c r="A39" s="24">
        <v>17</v>
      </c>
      <c r="B39" s="131" t="s">
        <v>86</v>
      </c>
      <c r="C39" s="89">
        <v>500000</v>
      </c>
      <c r="D39" s="38" t="s">
        <v>15</v>
      </c>
      <c r="E39" s="66"/>
      <c r="G39" s="8"/>
      <c r="H39" s="8"/>
      <c r="I39" s="8"/>
      <c r="J39" s="8"/>
      <c r="K39" s="8"/>
    </row>
    <row r="40" spans="1:11" ht="60.75" customHeight="1">
      <c r="A40" s="24">
        <v>18</v>
      </c>
      <c r="B40" s="131" t="s">
        <v>87</v>
      </c>
      <c r="C40" s="89">
        <v>200000</v>
      </c>
      <c r="D40" s="38" t="s">
        <v>15</v>
      </c>
      <c r="E40" s="66"/>
      <c r="G40" s="8"/>
      <c r="H40" s="8"/>
      <c r="I40" s="8"/>
      <c r="J40" s="8"/>
      <c r="K40" s="8"/>
    </row>
    <row r="41" spans="1:11" ht="120" customHeight="1">
      <c r="A41" s="24">
        <v>19</v>
      </c>
      <c r="B41" s="131" t="s">
        <v>88</v>
      </c>
      <c r="C41" s="89">
        <v>100000</v>
      </c>
      <c r="D41" s="39" t="s">
        <v>89</v>
      </c>
      <c r="E41" s="66"/>
      <c r="G41" s="8"/>
      <c r="H41" s="8"/>
      <c r="I41" s="8"/>
      <c r="J41" s="8"/>
      <c r="K41" s="8"/>
    </row>
    <row r="42" spans="1:11" ht="54.75" customHeight="1">
      <c r="A42" s="24">
        <v>20</v>
      </c>
      <c r="B42" s="169" t="s">
        <v>101</v>
      </c>
      <c r="C42" s="89">
        <v>400000</v>
      </c>
      <c r="D42" s="38" t="s">
        <v>15</v>
      </c>
      <c r="E42" s="66"/>
      <c r="G42" s="8"/>
      <c r="H42" s="8"/>
      <c r="I42" s="8"/>
      <c r="J42" s="8"/>
      <c r="K42" s="8"/>
    </row>
    <row r="43" spans="1:11" ht="54.75" customHeight="1">
      <c r="A43" s="24">
        <v>21</v>
      </c>
      <c r="B43" s="169" t="s">
        <v>220</v>
      </c>
      <c r="C43" s="89">
        <v>10892</v>
      </c>
      <c r="D43" s="39" t="s">
        <v>89</v>
      </c>
      <c r="E43" s="111" t="s">
        <v>217</v>
      </c>
      <c r="G43" s="8"/>
      <c r="H43" s="8"/>
      <c r="I43" s="8"/>
      <c r="J43" s="8"/>
      <c r="K43" s="8"/>
    </row>
    <row r="44" spans="1:11" ht="54.75" customHeight="1">
      <c r="A44" s="24">
        <v>22</v>
      </c>
      <c r="B44" s="169" t="s">
        <v>218</v>
      </c>
      <c r="C44" s="89">
        <v>3080</v>
      </c>
      <c r="D44" s="39" t="s">
        <v>89</v>
      </c>
      <c r="E44" s="111" t="s">
        <v>217</v>
      </c>
      <c r="G44" s="8"/>
      <c r="H44" s="8"/>
      <c r="I44" s="8"/>
      <c r="J44" s="8"/>
      <c r="K44" s="8"/>
    </row>
    <row r="45" spans="1:11" s="17" customFormat="1">
      <c r="A45" s="257" t="s">
        <v>29</v>
      </c>
      <c r="B45" s="258"/>
      <c r="C45" s="200">
        <f>C46+C49</f>
        <v>562870.6</v>
      </c>
      <c r="D45" s="41"/>
      <c r="E45" s="180"/>
      <c r="G45" s="21"/>
      <c r="H45" s="21"/>
      <c r="I45" s="21"/>
      <c r="J45" s="21"/>
      <c r="K45" s="21"/>
    </row>
    <row r="46" spans="1:11" ht="93" customHeight="1">
      <c r="A46" s="26">
        <v>1</v>
      </c>
      <c r="B46" s="137" t="s">
        <v>49</v>
      </c>
      <c r="C46" s="94">
        <f>SUM(C47:C48)</f>
        <v>79782.600000000006</v>
      </c>
      <c r="D46" s="73"/>
      <c r="E46" s="181"/>
      <c r="G46" s="217"/>
      <c r="H46" s="218"/>
      <c r="I46" s="219"/>
      <c r="J46" s="219"/>
      <c r="K46" s="8"/>
    </row>
    <row r="47" spans="1:11" ht="17.25" customHeight="1">
      <c r="A47" s="27">
        <v>1.1000000000000001</v>
      </c>
      <c r="B47" s="138" t="s">
        <v>50</v>
      </c>
      <c r="C47" s="94">
        <v>43010.3</v>
      </c>
      <c r="D47" s="39" t="s">
        <v>51</v>
      </c>
      <c r="E47" s="26"/>
      <c r="F47" s="2"/>
      <c r="G47" s="8"/>
      <c r="H47" s="8"/>
      <c r="I47" s="8"/>
      <c r="J47" s="8"/>
      <c r="K47" s="8"/>
    </row>
    <row r="48" spans="1:11" ht="17.25" customHeight="1">
      <c r="A48" s="27">
        <v>1.2</v>
      </c>
      <c r="B48" s="138" t="s">
        <v>52</v>
      </c>
      <c r="C48" s="94">
        <v>36772.300000000003</v>
      </c>
      <c r="D48" s="39" t="s">
        <v>51</v>
      </c>
      <c r="E48" s="26"/>
      <c r="F48" s="2"/>
      <c r="G48" s="8"/>
      <c r="H48" s="9"/>
      <c r="I48" s="8"/>
      <c r="J48" s="8"/>
      <c r="K48" s="8"/>
    </row>
    <row r="49" spans="1:13" ht="87.75" customHeight="1">
      <c r="A49" s="26">
        <v>2</v>
      </c>
      <c r="B49" s="137" t="s">
        <v>102</v>
      </c>
      <c r="C49" s="94">
        <f>C50+C51</f>
        <v>483088</v>
      </c>
      <c r="D49" s="74"/>
      <c r="E49" s="26"/>
      <c r="F49" s="2"/>
      <c r="G49" s="8"/>
      <c r="H49" s="8"/>
      <c r="I49" s="8"/>
      <c r="J49" s="8"/>
      <c r="K49" s="8"/>
    </row>
    <row r="50" spans="1:13" ht="39.75" customHeight="1">
      <c r="A50" s="28">
        <v>2.1</v>
      </c>
      <c r="B50" s="137" t="s">
        <v>103</v>
      </c>
      <c r="C50" s="94">
        <v>64888</v>
      </c>
      <c r="D50" s="39" t="s">
        <v>205</v>
      </c>
      <c r="E50" s="66" t="s">
        <v>104</v>
      </c>
      <c r="F50" s="2"/>
      <c r="G50" s="8"/>
      <c r="H50" s="8"/>
      <c r="I50" s="8"/>
      <c r="J50" s="8"/>
      <c r="K50" s="8"/>
    </row>
    <row r="51" spans="1:13" ht="139.5" customHeight="1">
      <c r="A51" s="28">
        <v>2.2000000000000002</v>
      </c>
      <c r="B51" s="137" t="s">
        <v>206</v>
      </c>
      <c r="C51" s="94">
        <v>418200</v>
      </c>
      <c r="D51" s="39" t="s">
        <v>13</v>
      </c>
      <c r="E51" s="127" t="s">
        <v>224</v>
      </c>
      <c r="F51" s="2"/>
      <c r="G51" s="8"/>
      <c r="H51" s="8"/>
      <c r="I51" s="8"/>
      <c r="J51" s="8"/>
      <c r="K51" s="8"/>
    </row>
    <row r="52" spans="1:13" ht="26.25" customHeight="1">
      <c r="A52" s="256" t="s">
        <v>30</v>
      </c>
      <c r="B52" s="256"/>
      <c r="C52" s="124">
        <f>C53+C55+C59+C62</f>
        <v>20128454.316999998</v>
      </c>
      <c r="D52" s="124"/>
      <c r="E52" s="123"/>
      <c r="G52" s="8"/>
      <c r="H52" s="8"/>
      <c r="I52" s="8"/>
      <c r="J52" s="8"/>
      <c r="K52" s="8"/>
    </row>
    <row r="53" spans="1:13" s="5" customFormat="1" ht="24.75" customHeight="1">
      <c r="A53" s="252" t="s">
        <v>31</v>
      </c>
      <c r="B53" s="253"/>
      <c r="C53" s="201">
        <f>SUM(C54)</f>
        <v>7881148.5</v>
      </c>
      <c r="D53" s="122"/>
      <c r="E53" s="182"/>
      <c r="G53" s="10"/>
      <c r="H53" s="10"/>
      <c r="I53" s="10"/>
      <c r="J53" s="10"/>
      <c r="K53" s="10"/>
    </row>
    <row r="54" spans="1:13" s="7" customFormat="1" ht="49.5">
      <c r="A54" s="156">
        <v>1</v>
      </c>
      <c r="B54" s="131" t="s">
        <v>24</v>
      </c>
      <c r="C54" s="78">
        <v>7881148.5</v>
      </c>
      <c r="D54" s="39" t="s">
        <v>13</v>
      </c>
      <c r="E54" s="66"/>
      <c r="G54" s="212"/>
      <c r="H54" s="212"/>
      <c r="I54" s="212"/>
      <c r="J54" s="212"/>
      <c r="K54" s="212"/>
    </row>
    <row r="55" spans="1:13" s="5" customFormat="1" ht="17.25" customHeight="1" thickBot="1">
      <c r="A55" s="250" t="s">
        <v>32</v>
      </c>
      <c r="B55" s="251"/>
      <c r="C55" s="202">
        <f>C56+C57+C58</f>
        <v>58162.2</v>
      </c>
      <c r="D55" s="42"/>
      <c r="E55" s="183"/>
      <c r="F55" s="10"/>
      <c r="G55" s="10"/>
      <c r="H55" s="10"/>
      <c r="I55" s="10"/>
      <c r="J55" s="10"/>
      <c r="K55" s="10"/>
    </row>
    <row r="56" spans="1:13" ht="33">
      <c r="A56" s="24">
        <v>1</v>
      </c>
      <c r="B56" s="139" t="s">
        <v>23</v>
      </c>
      <c r="C56" s="18">
        <v>19651.400000000001</v>
      </c>
      <c r="D56" s="39" t="s">
        <v>13</v>
      </c>
      <c r="E56" s="66"/>
      <c r="F56" s="9"/>
      <c r="G56" s="8"/>
      <c r="H56" s="8"/>
      <c r="I56" s="8"/>
      <c r="J56" s="8"/>
      <c r="K56" s="8"/>
    </row>
    <row r="57" spans="1:13" ht="33" customHeight="1">
      <c r="A57" s="24">
        <v>2</v>
      </c>
      <c r="B57" s="139" t="s">
        <v>69</v>
      </c>
      <c r="C57" s="18">
        <v>3971.3</v>
      </c>
      <c r="D57" s="39" t="s">
        <v>13</v>
      </c>
      <c r="E57" s="66"/>
      <c r="F57" s="9"/>
      <c r="G57" s="8"/>
      <c r="H57" s="8"/>
      <c r="I57" s="8"/>
      <c r="J57" s="8"/>
      <c r="K57" s="8"/>
    </row>
    <row r="58" spans="1:13" ht="53.25" customHeight="1">
      <c r="A58" s="24">
        <v>3</v>
      </c>
      <c r="B58" s="139" t="s">
        <v>70</v>
      </c>
      <c r="C58" s="18">
        <v>34539.5</v>
      </c>
      <c r="D58" s="39" t="s">
        <v>13</v>
      </c>
      <c r="E58" s="66"/>
      <c r="F58" s="9"/>
      <c r="G58" s="8"/>
      <c r="H58" s="8"/>
      <c r="I58" s="8"/>
      <c r="J58" s="8"/>
      <c r="K58" s="8"/>
    </row>
    <row r="59" spans="1:13" s="5" customFormat="1" ht="16.5" customHeight="1">
      <c r="A59" s="248" t="s">
        <v>33</v>
      </c>
      <c r="B59" s="249"/>
      <c r="C59" s="119">
        <f>C60+C61</f>
        <v>6708326</v>
      </c>
      <c r="D59" s="43"/>
      <c r="E59" s="183"/>
      <c r="F59" s="10"/>
      <c r="G59" s="10"/>
      <c r="H59" s="10"/>
      <c r="I59" s="10"/>
      <c r="J59" s="10"/>
      <c r="K59" s="10"/>
    </row>
    <row r="60" spans="1:13" ht="66">
      <c r="A60" s="24">
        <v>1</v>
      </c>
      <c r="B60" s="131" t="s">
        <v>48</v>
      </c>
      <c r="C60" s="18">
        <v>5502126</v>
      </c>
      <c r="D60" s="34" t="s">
        <v>72</v>
      </c>
      <c r="E60" s="18"/>
      <c r="F60" s="2"/>
      <c r="G60" s="8"/>
      <c r="H60" s="8"/>
      <c r="I60" s="8"/>
      <c r="J60" s="8"/>
      <c r="K60" s="8"/>
    </row>
    <row r="61" spans="1:13" ht="33">
      <c r="A61" s="24">
        <v>2</v>
      </c>
      <c r="B61" s="140" t="s">
        <v>120</v>
      </c>
      <c r="C61" s="18">
        <v>1206200</v>
      </c>
      <c r="D61" s="34" t="s">
        <v>15</v>
      </c>
      <c r="E61" s="18" t="s">
        <v>81</v>
      </c>
      <c r="F61" s="3"/>
      <c r="G61" s="8"/>
      <c r="H61" s="8"/>
      <c r="I61" s="8"/>
      <c r="J61" s="8"/>
      <c r="K61" s="8"/>
    </row>
    <row r="62" spans="1:13" ht="16.5" customHeight="1">
      <c r="A62" s="246" t="s">
        <v>34</v>
      </c>
      <c r="B62" s="247"/>
      <c r="C62" s="204">
        <f>SUM(C64:C78)</f>
        <v>5480817.6169999996</v>
      </c>
      <c r="D62" s="203"/>
      <c r="E62" s="119"/>
      <c r="F62" s="2"/>
      <c r="G62" s="8"/>
      <c r="H62" s="8"/>
      <c r="I62" s="8"/>
      <c r="J62" s="8"/>
      <c r="K62" s="223"/>
    </row>
    <row r="63" spans="1:13" s="4" customFormat="1" ht="82.5" hidden="1">
      <c r="A63" s="157"/>
      <c r="B63" s="70" t="s">
        <v>18</v>
      </c>
      <c r="C63" s="95">
        <v>32178</v>
      </c>
      <c r="D63" s="44" t="s">
        <v>13</v>
      </c>
      <c r="E63" s="184"/>
      <c r="G63" s="224"/>
      <c r="H63" s="224"/>
      <c r="I63" s="224"/>
      <c r="J63" s="224"/>
      <c r="K63" s="224"/>
    </row>
    <row r="64" spans="1:13" ht="180" customHeight="1">
      <c r="A64" s="114">
        <v>1</v>
      </c>
      <c r="B64" s="136" t="s">
        <v>106</v>
      </c>
      <c r="C64" s="96">
        <v>44037</v>
      </c>
      <c r="D64" s="39" t="s">
        <v>13</v>
      </c>
      <c r="E64" s="185"/>
      <c r="F64" s="31"/>
      <c r="G64" s="30"/>
      <c r="H64" s="215"/>
      <c r="I64" s="9"/>
      <c r="J64" s="8"/>
      <c r="K64" s="8"/>
      <c r="M64" s="18"/>
    </row>
    <row r="65" spans="1:11" ht="61.5" customHeight="1">
      <c r="A65" s="114">
        <v>2</v>
      </c>
      <c r="B65" s="131" t="s">
        <v>107</v>
      </c>
      <c r="C65" s="97">
        <v>500</v>
      </c>
      <c r="D65" s="39" t="s">
        <v>13</v>
      </c>
      <c r="E65" s="185"/>
      <c r="F65" s="31"/>
      <c r="G65" s="30"/>
      <c r="H65" s="8"/>
      <c r="I65" s="8"/>
      <c r="J65" s="8"/>
      <c r="K65" s="8"/>
    </row>
    <row r="66" spans="1:11" ht="69" customHeight="1">
      <c r="A66" s="114">
        <v>3</v>
      </c>
      <c r="B66" s="133" t="s">
        <v>108</v>
      </c>
      <c r="C66" s="97">
        <v>24000.2</v>
      </c>
      <c r="D66" s="39" t="s">
        <v>13</v>
      </c>
      <c r="E66" s="185"/>
      <c r="F66" s="29"/>
      <c r="G66" s="30"/>
      <c r="H66" s="8"/>
      <c r="I66" s="8"/>
      <c r="J66" s="8"/>
      <c r="K66" s="8"/>
    </row>
    <row r="67" spans="1:11" ht="48.75" customHeight="1">
      <c r="A67" s="114">
        <v>4</v>
      </c>
      <c r="B67" s="133" t="s">
        <v>109</v>
      </c>
      <c r="C67" s="97">
        <v>5060.7</v>
      </c>
      <c r="D67" s="39" t="s">
        <v>13</v>
      </c>
      <c r="E67" s="185"/>
      <c r="F67" s="29"/>
      <c r="G67" s="30"/>
      <c r="H67" s="8"/>
      <c r="I67" s="8"/>
      <c r="J67" s="8"/>
      <c r="K67" s="8"/>
    </row>
    <row r="68" spans="1:11" ht="104.25" customHeight="1">
      <c r="A68" s="114">
        <v>5</v>
      </c>
      <c r="B68" s="133" t="s">
        <v>116</v>
      </c>
      <c r="C68" s="97">
        <v>12444.6</v>
      </c>
      <c r="D68" s="39" t="s">
        <v>13</v>
      </c>
      <c r="E68" s="185"/>
      <c r="F68" s="29"/>
      <c r="G68" s="30"/>
      <c r="H68" s="8"/>
      <c r="I68" s="8"/>
      <c r="J68" s="8"/>
      <c r="K68" s="8"/>
    </row>
    <row r="69" spans="1:11" ht="120.75" customHeight="1">
      <c r="A69" s="114">
        <v>6</v>
      </c>
      <c r="B69" s="133" t="s">
        <v>117</v>
      </c>
      <c r="C69" s="97">
        <v>0</v>
      </c>
      <c r="D69" s="39" t="s">
        <v>13</v>
      </c>
      <c r="E69" s="185"/>
      <c r="F69" s="29"/>
      <c r="G69" s="30"/>
      <c r="H69" s="8"/>
      <c r="I69" s="8"/>
      <c r="J69" s="8"/>
      <c r="K69" s="8"/>
    </row>
    <row r="70" spans="1:11" ht="120.75" customHeight="1">
      <c r="A70" s="114">
        <v>7</v>
      </c>
      <c r="B70" s="133" t="s">
        <v>110</v>
      </c>
      <c r="C70" s="97">
        <v>47784.800000000003</v>
      </c>
      <c r="D70" s="39" t="s">
        <v>13</v>
      </c>
      <c r="E70" s="185"/>
      <c r="F70" s="29"/>
      <c r="G70" s="30"/>
      <c r="H70" s="8"/>
      <c r="I70" s="8"/>
      <c r="J70" s="8"/>
      <c r="K70" s="8"/>
    </row>
    <row r="71" spans="1:11" ht="70.5" customHeight="1">
      <c r="A71" s="114">
        <v>8</v>
      </c>
      <c r="B71" s="133" t="s">
        <v>118</v>
      </c>
      <c r="C71" s="97">
        <v>0</v>
      </c>
      <c r="D71" s="39" t="s">
        <v>13</v>
      </c>
      <c r="E71" s="185"/>
      <c r="F71" s="29"/>
      <c r="G71" s="30"/>
      <c r="H71" s="8"/>
      <c r="I71" s="8"/>
      <c r="J71" s="8"/>
      <c r="K71" s="8"/>
    </row>
    <row r="72" spans="1:11" ht="70.5" customHeight="1">
      <c r="A72" s="114">
        <v>9</v>
      </c>
      <c r="B72" s="133" t="s">
        <v>119</v>
      </c>
      <c r="C72" s="97">
        <v>0</v>
      </c>
      <c r="D72" s="39" t="s">
        <v>13</v>
      </c>
      <c r="E72" s="185"/>
      <c r="F72" s="29"/>
      <c r="G72" s="30"/>
      <c r="H72" s="8"/>
      <c r="I72" s="8"/>
      <c r="J72" s="8"/>
      <c r="K72" s="8"/>
    </row>
    <row r="73" spans="1:11" ht="70.5" customHeight="1">
      <c r="A73" s="114">
        <v>10</v>
      </c>
      <c r="B73" s="141" t="s">
        <v>111</v>
      </c>
      <c r="C73" s="97">
        <v>14448.3</v>
      </c>
      <c r="D73" s="39" t="s">
        <v>13</v>
      </c>
      <c r="E73" s="185"/>
      <c r="F73" s="29"/>
      <c r="G73" s="30"/>
      <c r="H73" s="8"/>
      <c r="I73" s="8"/>
      <c r="J73" s="8"/>
      <c r="K73" s="8"/>
    </row>
    <row r="74" spans="1:11" ht="96" customHeight="1">
      <c r="A74" s="114">
        <v>11</v>
      </c>
      <c r="B74" s="141" t="s">
        <v>112</v>
      </c>
      <c r="C74" s="97">
        <v>8928</v>
      </c>
      <c r="D74" s="39" t="s">
        <v>13</v>
      </c>
      <c r="E74" s="185"/>
      <c r="F74" s="29"/>
      <c r="G74" s="30"/>
      <c r="H74" s="8"/>
      <c r="I74" s="8"/>
      <c r="J74" s="8"/>
      <c r="K74" s="8"/>
    </row>
    <row r="75" spans="1:11" ht="50.25" thickBot="1">
      <c r="A75" s="114">
        <v>12</v>
      </c>
      <c r="B75" s="142" t="s">
        <v>113</v>
      </c>
      <c r="C75" s="98">
        <v>5296614.017</v>
      </c>
      <c r="D75" s="39" t="s">
        <v>13</v>
      </c>
      <c r="E75" s="185"/>
      <c r="F75" s="29"/>
      <c r="G75" s="30"/>
      <c r="H75" s="8"/>
      <c r="I75" s="8"/>
      <c r="J75" s="8"/>
      <c r="K75" s="8"/>
    </row>
    <row r="76" spans="1:11" ht="49.5">
      <c r="A76" s="114">
        <v>13</v>
      </c>
      <c r="B76" s="170" t="s">
        <v>221</v>
      </c>
      <c r="C76" s="101">
        <v>15000</v>
      </c>
      <c r="D76" s="75" t="s">
        <v>145</v>
      </c>
      <c r="E76" s="111" t="s">
        <v>217</v>
      </c>
      <c r="F76" s="171"/>
      <c r="G76" s="30"/>
      <c r="H76" s="8"/>
      <c r="I76" s="8"/>
      <c r="J76" s="8"/>
      <c r="K76" s="8"/>
    </row>
    <row r="77" spans="1:11" ht="49.5">
      <c r="A77" s="114">
        <v>14</v>
      </c>
      <c r="B77" s="170" t="s">
        <v>222</v>
      </c>
      <c r="C77" s="101">
        <v>3000</v>
      </c>
      <c r="D77" s="75" t="s">
        <v>145</v>
      </c>
      <c r="E77" s="111" t="s">
        <v>217</v>
      </c>
      <c r="F77" s="171"/>
      <c r="G77" s="30"/>
      <c r="H77" s="8"/>
      <c r="I77" s="8"/>
      <c r="J77" s="8"/>
      <c r="K77" s="8"/>
    </row>
    <row r="78" spans="1:11" ht="49.5">
      <c r="A78" s="114">
        <v>15</v>
      </c>
      <c r="B78" s="170" t="s">
        <v>223</v>
      </c>
      <c r="C78" s="101">
        <v>9000</v>
      </c>
      <c r="D78" s="75" t="s">
        <v>145</v>
      </c>
      <c r="E78" s="111" t="s">
        <v>217</v>
      </c>
      <c r="F78" s="171"/>
      <c r="G78" s="30"/>
      <c r="H78" s="8"/>
      <c r="I78" s="8"/>
      <c r="J78" s="8"/>
      <c r="K78" s="8"/>
    </row>
    <row r="79" spans="1:11" ht="17.25" thickBot="1">
      <c r="A79" s="254" t="s">
        <v>114</v>
      </c>
      <c r="B79" s="255"/>
      <c r="C79" s="207">
        <f>C80+C93+C113+C131</f>
        <v>18855544.275248419</v>
      </c>
      <c r="D79" s="45"/>
      <c r="E79" s="186"/>
      <c r="F79" s="208"/>
      <c r="G79" s="30"/>
      <c r="H79" s="8"/>
      <c r="I79" s="8"/>
      <c r="J79" s="8"/>
      <c r="K79" s="8"/>
    </row>
    <row r="80" spans="1:11">
      <c r="A80" s="237" t="s">
        <v>115</v>
      </c>
      <c r="B80" s="238"/>
      <c r="C80" s="99">
        <f>SUM(C81:C92)</f>
        <v>12045867.124</v>
      </c>
      <c r="D80" s="46"/>
      <c r="E80" s="187"/>
      <c r="F80" s="29"/>
      <c r="G80" s="30"/>
      <c r="H80" s="8"/>
      <c r="I80" s="8"/>
      <c r="J80" s="8"/>
      <c r="K80" s="8"/>
    </row>
    <row r="81" spans="1:11" ht="66">
      <c r="A81" s="61">
        <v>1</v>
      </c>
      <c r="B81" s="143" t="s">
        <v>121</v>
      </c>
      <c r="C81" s="82">
        <v>384127.53499999997</v>
      </c>
      <c r="D81" s="62" t="s">
        <v>13</v>
      </c>
      <c r="E81" s="63"/>
      <c r="F81" s="11"/>
      <c r="G81" s="217"/>
      <c r="H81" s="218"/>
      <c r="I81" s="219"/>
      <c r="J81" s="219"/>
      <c r="K81" s="8"/>
    </row>
    <row r="82" spans="1:11" ht="49.5">
      <c r="A82" s="61">
        <v>2</v>
      </c>
      <c r="B82" s="143" t="s">
        <v>122</v>
      </c>
      <c r="C82" s="82">
        <v>1119890.9140000001</v>
      </c>
      <c r="D82" s="62" t="s">
        <v>13</v>
      </c>
      <c r="E82" s="63"/>
      <c r="F82" s="11"/>
      <c r="G82" s="8"/>
      <c r="H82" s="8"/>
      <c r="I82" s="9"/>
      <c r="J82" s="9"/>
      <c r="K82" s="8"/>
    </row>
    <row r="83" spans="1:11" ht="49.5">
      <c r="A83" s="61">
        <v>3</v>
      </c>
      <c r="B83" s="143" t="s">
        <v>123</v>
      </c>
      <c r="C83" s="82">
        <v>1450556.409</v>
      </c>
      <c r="D83" s="62" t="s">
        <v>13</v>
      </c>
      <c r="E83" s="63"/>
      <c r="F83" s="11"/>
      <c r="G83" s="8"/>
      <c r="H83" s="8"/>
      <c r="I83" s="8"/>
      <c r="J83" s="8"/>
      <c r="K83" s="8"/>
    </row>
    <row r="84" spans="1:11" ht="33">
      <c r="A84" s="61">
        <v>4</v>
      </c>
      <c r="B84" s="143" t="s">
        <v>73</v>
      </c>
      <c r="C84" s="82">
        <v>323400</v>
      </c>
      <c r="D84" s="62" t="s">
        <v>13</v>
      </c>
      <c r="E84" s="63"/>
      <c r="F84" s="11"/>
      <c r="G84" s="8"/>
      <c r="H84" s="9"/>
      <c r="I84" s="8"/>
      <c r="J84" s="8"/>
      <c r="K84" s="8"/>
    </row>
    <row r="85" spans="1:11" ht="49.5">
      <c r="A85" s="61">
        <v>5</v>
      </c>
      <c r="B85" s="143" t="s">
        <v>124</v>
      </c>
      <c r="C85" s="82">
        <v>278180.266</v>
      </c>
      <c r="D85" s="62" t="s">
        <v>13</v>
      </c>
      <c r="E85" s="63"/>
      <c r="F85" s="11"/>
      <c r="G85" s="8"/>
      <c r="H85" s="8"/>
      <c r="I85" s="8"/>
      <c r="J85" s="8"/>
      <c r="K85" s="8"/>
    </row>
    <row r="86" spans="1:11" ht="49.5">
      <c r="A86" s="61">
        <v>13</v>
      </c>
      <c r="B86" s="143" t="s">
        <v>21</v>
      </c>
      <c r="C86" s="82">
        <v>125562</v>
      </c>
      <c r="D86" s="62" t="s">
        <v>13</v>
      </c>
      <c r="E86" s="63"/>
      <c r="F86" s="11"/>
      <c r="G86" s="8"/>
      <c r="H86" s="8"/>
      <c r="I86" s="8"/>
      <c r="J86" s="8"/>
      <c r="K86" s="8"/>
    </row>
    <row r="87" spans="1:11" ht="49.5">
      <c r="A87" s="61">
        <v>6</v>
      </c>
      <c r="B87" s="143" t="s">
        <v>125</v>
      </c>
      <c r="C87" s="82">
        <v>0</v>
      </c>
      <c r="D87" s="62" t="s">
        <v>22</v>
      </c>
      <c r="E87" s="63"/>
      <c r="F87" s="11"/>
      <c r="G87" s="8"/>
      <c r="H87" s="8"/>
      <c r="I87" s="8"/>
      <c r="J87" s="8"/>
      <c r="K87" s="8"/>
    </row>
    <row r="88" spans="1:11" ht="49.5">
      <c r="A88" s="61">
        <v>7</v>
      </c>
      <c r="B88" s="143" t="s">
        <v>126</v>
      </c>
      <c r="C88" s="82">
        <v>0</v>
      </c>
      <c r="D88" s="62" t="s">
        <v>22</v>
      </c>
      <c r="E88" s="63"/>
      <c r="F88" s="11"/>
      <c r="G88" s="8"/>
      <c r="H88" s="8"/>
      <c r="I88" s="8"/>
      <c r="J88" s="8"/>
      <c r="K88" s="8"/>
    </row>
    <row r="89" spans="1:11" ht="82.5">
      <c r="A89" s="61">
        <v>14</v>
      </c>
      <c r="B89" s="143" t="s">
        <v>74</v>
      </c>
      <c r="C89" s="82">
        <v>8353700</v>
      </c>
      <c r="D89" s="62" t="s">
        <v>22</v>
      </c>
      <c r="E89" s="63"/>
      <c r="F89" s="11"/>
      <c r="G89" s="8"/>
      <c r="H89" s="8"/>
      <c r="I89" s="8"/>
      <c r="J89" s="8"/>
      <c r="K89" s="8"/>
    </row>
    <row r="90" spans="1:11" ht="82.5">
      <c r="A90" s="61">
        <v>15</v>
      </c>
      <c r="B90" s="144" t="s">
        <v>210</v>
      </c>
      <c r="C90" s="25">
        <v>10450</v>
      </c>
      <c r="D90" s="78" t="s">
        <v>212</v>
      </c>
      <c r="E90" s="128" t="s">
        <v>211</v>
      </c>
      <c r="F90" s="11"/>
      <c r="G90" s="8"/>
      <c r="H90" s="8"/>
      <c r="I90" s="8"/>
      <c r="J90" s="8"/>
      <c r="K90" s="8"/>
    </row>
    <row r="91" spans="1:11">
      <c r="A91" s="244">
        <v>16</v>
      </c>
      <c r="B91" s="239" t="s">
        <v>225</v>
      </c>
      <c r="C91" s="86"/>
      <c r="D91" s="54" t="s">
        <v>13</v>
      </c>
      <c r="E91" s="60"/>
      <c r="F91" s="11"/>
      <c r="G91" s="8"/>
      <c r="H91" s="8"/>
      <c r="I91" s="8"/>
      <c r="J91" s="8"/>
      <c r="K91" s="8"/>
    </row>
    <row r="92" spans="1:11" ht="16.5" customHeight="1">
      <c r="A92" s="245"/>
      <c r="B92" s="240"/>
      <c r="C92" s="86"/>
      <c r="D92" s="54" t="s">
        <v>16</v>
      </c>
      <c r="E92" s="60"/>
      <c r="G92" s="8"/>
      <c r="H92" s="8"/>
      <c r="I92" s="8"/>
      <c r="J92" s="8"/>
      <c r="K92" s="8"/>
    </row>
    <row r="93" spans="1:11" ht="17.25" thickBot="1">
      <c r="A93" s="266" t="s">
        <v>35</v>
      </c>
      <c r="B93" s="267"/>
      <c r="C93" s="100">
        <f>SUM(C94:C112)</f>
        <v>4889633.5200000005</v>
      </c>
      <c r="D93" s="67"/>
      <c r="E93" s="186"/>
      <c r="G93" s="8"/>
      <c r="H93" s="8"/>
      <c r="I93" s="8"/>
      <c r="J93" s="8"/>
      <c r="K93" s="8"/>
    </row>
    <row r="94" spans="1:11" ht="115.5">
      <c r="A94" s="24">
        <v>1</v>
      </c>
      <c r="B94" s="145" t="s">
        <v>56</v>
      </c>
      <c r="C94" s="101">
        <v>4201090</v>
      </c>
      <c r="D94" s="65" t="s">
        <v>22</v>
      </c>
      <c r="E94" s="65"/>
      <c r="G94" s="217"/>
      <c r="H94" s="218"/>
      <c r="I94" s="219"/>
      <c r="J94" s="219"/>
      <c r="K94" s="8"/>
    </row>
    <row r="95" spans="1:11" ht="98.25" customHeight="1">
      <c r="A95" s="24">
        <v>2</v>
      </c>
      <c r="B95" s="139" t="s">
        <v>213</v>
      </c>
      <c r="C95" s="101">
        <v>2970</v>
      </c>
      <c r="D95" s="62" t="s">
        <v>22</v>
      </c>
      <c r="E95" s="66" t="s">
        <v>144</v>
      </c>
      <c r="G95" s="8"/>
      <c r="H95" s="225"/>
      <c r="I95" s="225"/>
      <c r="J95" s="225"/>
      <c r="K95" s="9"/>
    </row>
    <row r="96" spans="1:11" ht="99">
      <c r="A96" s="24">
        <v>3</v>
      </c>
      <c r="B96" s="139" t="s">
        <v>214</v>
      </c>
      <c r="C96" s="101">
        <v>7900</v>
      </c>
      <c r="D96" s="62" t="s">
        <v>13</v>
      </c>
      <c r="E96" s="66" t="s">
        <v>144</v>
      </c>
      <c r="G96" s="225"/>
      <c r="H96" s="8"/>
      <c r="I96" s="8"/>
      <c r="J96" s="8"/>
      <c r="K96" s="8"/>
    </row>
    <row r="97" spans="1:11" ht="65.25" customHeight="1">
      <c r="A97" s="24">
        <v>4</v>
      </c>
      <c r="B97" s="139" t="s">
        <v>57</v>
      </c>
      <c r="C97" s="78">
        <v>1911.4</v>
      </c>
      <c r="D97" s="62" t="s">
        <v>22</v>
      </c>
      <c r="E97" s="66" t="s">
        <v>144</v>
      </c>
      <c r="G97" s="8"/>
      <c r="H97" s="9"/>
      <c r="I97" s="8"/>
      <c r="J97" s="8"/>
      <c r="K97" s="8"/>
    </row>
    <row r="98" spans="1:11" ht="76.5" customHeight="1">
      <c r="A98" s="24">
        <v>5</v>
      </c>
      <c r="B98" s="139" t="s">
        <v>127</v>
      </c>
      <c r="C98" s="78">
        <v>3740</v>
      </c>
      <c r="D98" s="62" t="s">
        <v>22</v>
      </c>
      <c r="E98" s="66" t="s">
        <v>144</v>
      </c>
      <c r="G98" s="8"/>
      <c r="H98" s="8"/>
      <c r="I98" s="8"/>
      <c r="J98" s="8"/>
      <c r="K98" s="8"/>
    </row>
    <row r="99" spans="1:11" ht="32.25" customHeight="1">
      <c r="A99" s="24">
        <v>6</v>
      </c>
      <c r="B99" s="146" t="s">
        <v>128</v>
      </c>
      <c r="C99" s="101">
        <v>28200</v>
      </c>
      <c r="D99" s="75" t="s">
        <v>145</v>
      </c>
      <c r="E99" s="66" t="s">
        <v>129</v>
      </c>
      <c r="G99" s="8"/>
      <c r="H99" s="8"/>
      <c r="I99" s="8"/>
      <c r="J99" s="8"/>
      <c r="K99" s="8"/>
    </row>
    <row r="100" spans="1:11" ht="32.25" customHeight="1">
      <c r="A100" s="24">
        <v>7</v>
      </c>
      <c r="B100" s="147" t="s">
        <v>130</v>
      </c>
      <c r="C100" s="101">
        <v>35800</v>
      </c>
      <c r="D100" s="75" t="s">
        <v>145</v>
      </c>
      <c r="E100" s="66" t="s">
        <v>129</v>
      </c>
      <c r="G100" s="8"/>
      <c r="H100" s="8"/>
      <c r="I100" s="8"/>
      <c r="J100" s="8"/>
      <c r="K100" s="8"/>
    </row>
    <row r="101" spans="1:11" ht="32.25" customHeight="1">
      <c r="A101" s="24">
        <v>8</v>
      </c>
      <c r="B101" s="147" t="s">
        <v>131</v>
      </c>
      <c r="C101" s="101">
        <v>14500</v>
      </c>
      <c r="D101" s="75" t="s">
        <v>145</v>
      </c>
      <c r="E101" s="66" t="s">
        <v>129</v>
      </c>
      <c r="G101" s="8"/>
      <c r="H101" s="8"/>
      <c r="I101" s="8"/>
      <c r="J101" s="8"/>
      <c r="K101" s="8"/>
    </row>
    <row r="102" spans="1:11" ht="32.25" customHeight="1">
      <c r="A102" s="24">
        <v>9</v>
      </c>
      <c r="B102" s="147" t="s">
        <v>132</v>
      </c>
      <c r="C102" s="101">
        <v>57500</v>
      </c>
      <c r="D102" s="75" t="s">
        <v>145</v>
      </c>
      <c r="E102" s="66" t="s">
        <v>129</v>
      </c>
      <c r="G102" s="8"/>
      <c r="H102" s="8"/>
      <c r="I102" s="8"/>
      <c r="J102" s="8"/>
      <c r="K102" s="8"/>
    </row>
    <row r="103" spans="1:11" ht="32.25" customHeight="1">
      <c r="A103" s="24">
        <v>10</v>
      </c>
      <c r="B103" s="147" t="s">
        <v>133</v>
      </c>
      <c r="C103" s="101">
        <v>53200</v>
      </c>
      <c r="D103" s="75" t="s">
        <v>145</v>
      </c>
      <c r="E103" s="66" t="s">
        <v>129</v>
      </c>
      <c r="G103" s="8"/>
      <c r="H103" s="8"/>
      <c r="I103" s="8"/>
      <c r="J103" s="8"/>
      <c r="K103" s="8"/>
    </row>
    <row r="104" spans="1:11" ht="32.25" customHeight="1">
      <c r="A104" s="24">
        <v>11</v>
      </c>
      <c r="B104" s="147" t="s">
        <v>134</v>
      </c>
      <c r="C104" s="101">
        <v>35000</v>
      </c>
      <c r="D104" s="75" t="s">
        <v>145</v>
      </c>
      <c r="E104" s="66" t="s">
        <v>129</v>
      </c>
      <c r="G104" s="8"/>
      <c r="H104" s="8"/>
      <c r="I104" s="8"/>
      <c r="J104" s="8"/>
      <c r="K104" s="8"/>
    </row>
    <row r="105" spans="1:11" ht="32.25" customHeight="1">
      <c r="A105" s="24">
        <v>12</v>
      </c>
      <c r="B105" s="147" t="s">
        <v>135</v>
      </c>
      <c r="C105" s="101">
        <v>49000</v>
      </c>
      <c r="D105" s="75" t="s">
        <v>145</v>
      </c>
      <c r="E105" s="66" t="s">
        <v>129</v>
      </c>
      <c r="G105" s="8"/>
      <c r="H105" s="8"/>
      <c r="I105" s="8"/>
      <c r="J105" s="8"/>
      <c r="K105" s="8"/>
    </row>
    <row r="106" spans="1:11" ht="32.25" customHeight="1">
      <c r="A106" s="24">
        <v>13</v>
      </c>
      <c r="B106" s="146" t="s">
        <v>136</v>
      </c>
      <c r="C106" s="101">
        <v>63000</v>
      </c>
      <c r="D106" s="75" t="s">
        <v>145</v>
      </c>
      <c r="E106" s="66" t="s">
        <v>129</v>
      </c>
      <c r="G106" s="8"/>
      <c r="H106" s="8"/>
      <c r="I106" s="8"/>
      <c r="J106" s="8"/>
      <c r="K106" s="8"/>
    </row>
    <row r="107" spans="1:11" ht="32.25" customHeight="1">
      <c r="A107" s="24">
        <v>14</v>
      </c>
      <c r="B107" s="148" t="s">
        <v>137</v>
      </c>
      <c r="C107" s="101">
        <v>61800</v>
      </c>
      <c r="D107" s="75" t="s">
        <v>145</v>
      </c>
      <c r="E107" s="66" t="s">
        <v>129</v>
      </c>
      <c r="G107" s="8"/>
      <c r="H107" s="8"/>
      <c r="I107" s="8"/>
      <c r="J107" s="8"/>
      <c r="K107" s="8"/>
    </row>
    <row r="108" spans="1:11" ht="50.25" customHeight="1">
      <c r="A108" s="24">
        <v>15</v>
      </c>
      <c r="B108" s="147" t="s">
        <v>138</v>
      </c>
      <c r="C108" s="101">
        <v>49500</v>
      </c>
      <c r="D108" s="75" t="s">
        <v>145</v>
      </c>
      <c r="E108" s="66" t="s">
        <v>129</v>
      </c>
      <c r="G108" s="8"/>
      <c r="H108" s="8"/>
      <c r="I108" s="8"/>
      <c r="J108" s="8"/>
      <c r="K108" s="8"/>
    </row>
    <row r="109" spans="1:11" ht="203.25" customHeight="1">
      <c r="A109" s="24">
        <v>16</v>
      </c>
      <c r="B109" s="147" t="s">
        <v>139</v>
      </c>
      <c r="C109" s="101">
        <v>56200</v>
      </c>
      <c r="D109" s="75" t="s">
        <v>145</v>
      </c>
      <c r="E109" s="66" t="s">
        <v>129</v>
      </c>
      <c r="G109" s="8"/>
      <c r="H109" s="8"/>
      <c r="I109" s="8"/>
      <c r="J109" s="8"/>
      <c r="K109" s="8"/>
    </row>
    <row r="110" spans="1:11" ht="161.25" customHeight="1">
      <c r="A110" s="24">
        <v>17</v>
      </c>
      <c r="B110" s="147" t="s">
        <v>140</v>
      </c>
      <c r="C110" s="101">
        <v>49000</v>
      </c>
      <c r="D110" s="75" t="s">
        <v>145</v>
      </c>
      <c r="E110" s="66" t="s">
        <v>129</v>
      </c>
      <c r="G110" s="8"/>
      <c r="H110" s="8"/>
      <c r="I110" s="8"/>
      <c r="J110" s="8"/>
      <c r="K110" s="8"/>
    </row>
    <row r="111" spans="1:11" ht="54.75" customHeight="1">
      <c r="A111" s="24">
        <v>18</v>
      </c>
      <c r="B111" s="147" t="s">
        <v>141</v>
      </c>
      <c r="C111" s="101">
        <v>13500</v>
      </c>
      <c r="D111" s="75" t="s">
        <v>145</v>
      </c>
      <c r="E111" s="66" t="s">
        <v>129</v>
      </c>
      <c r="G111" s="8"/>
      <c r="H111" s="8"/>
      <c r="I111" s="8"/>
      <c r="J111" s="8"/>
      <c r="K111" s="8"/>
    </row>
    <row r="112" spans="1:11" ht="54.75" customHeight="1">
      <c r="A112" s="24">
        <v>19</v>
      </c>
      <c r="B112" s="147" t="s">
        <v>142</v>
      </c>
      <c r="C112" s="101">
        <v>105822.12</v>
      </c>
      <c r="D112" s="75" t="s">
        <v>143</v>
      </c>
      <c r="E112" s="66"/>
      <c r="G112" s="8"/>
      <c r="H112" s="8"/>
      <c r="I112" s="8"/>
      <c r="J112" s="8"/>
      <c r="K112" s="8"/>
    </row>
    <row r="113" spans="1:11" ht="17.25" thickBot="1">
      <c r="A113" s="279" t="s">
        <v>36</v>
      </c>
      <c r="B113" s="267"/>
      <c r="C113" s="206">
        <f>SUM(C114:C130)</f>
        <v>484281.39134841919</v>
      </c>
      <c r="D113" s="205"/>
      <c r="E113" s="186"/>
      <c r="G113" s="8"/>
      <c r="H113" s="8"/>
      <c r="I113" s="8"/>
      <c r="J113" s="8"/>
      <c r="K113" s="8"/>
    </row>
    <row r="114" spans="1:11" ht="49.5">
      <c r="A114" s="83">
        <v>1</v>
      </c>
      <c r="B114" s="149" t="s">
        <v>146</v>
      </c>
      <c r="C114" s="102">
        <v>238702</v>
      </c>
      <c r="D114" s="80" t="s">
        <v>15</v>
      </c>
      <c r="E114" s="81"/>
      <c r="G114" s="217"/>
      <c r="H114" s="218"/>
      <c r="I114" s="219"/>
      <c r="J114" s="219"/>
      <c r="K114" s="8"/>
    </row>
    <row r="115" spans="1:11" ht="49.5">
      <c r="A115" s="83">
        <v>2</v>
      </c>
      <c r="B115" s="149" t="s">
        <v>147</v>
      </c>
      <c r="C115" s="82">
        <v>48136.832295970162</v>
      </c>
      <c r="D115" s="80" t="s">
        <v>15</v>
      </c>
      <c r="E115" s="81"/>
      <c r="G115" s="9"/>
      <c r="H115" s="8"/>
      <c r="I115" s="8"/>
      <c r="J115" s="8"/>
      <c r="K115" s="8"/>
    </row>
    <row r="116" spans="1:11" ht="66" customHeight="1">
      <c r="A116" s="83">
        <v>3</v>
      </c>
      <c r="B116" s="149" t="s">
        <v>148</v>
      </c>
      <c r="C116" s="82">
        <v>25560.381043547201</v>
      </c>
      <c r="D116" s="80" t="s">
        <v>15</v>
      </c>
      <c r="E116" s="81"/>
      <c r="G116" s="8"/>
      <c r="H116" s="8"/>
      <c r="I116" s="9"/>
      <c r="J116" s="8"/>
      <c r="K116" s="9"/>
    </row>
    <row r="117" spans="1:11" ht="54" customHeight="1">
      <c r="A117" s="83">
        <v>4</v>
      </c>
      <c r="B117" s="149" t="s">
        <v>149</v>
      </c>
      <c r="C117" s="82">
        <v>18459.253130000001</v>
      </c>
      <c r="D117" s="80" t="s">
        <v>15</v>
      </c>
      <c r="E117" s="81"/>
      <c r="G117" s="8"/>
      <c r="H117" s="8"/>
      <c r="I117" s="8"/>
      <c r="J117" s="8"/>
      <c r="K117" s="8"/>
    </row>
    <row r="118" spans="1:11" ht="49.5" customHeight="1">
      <c r="A118" s="83">
        <v>5</v>
      </c>
      <c r="B118" s="149" t="s">
        <v>150</v>
      </c>
      <c r="C118" s="82">
        <v>17008.021855126419</v>
      </c>
      <c r="D118" s="80" t="s">
        <v>15</v>
      </c>
      <c r="E118" s="81"/>
      <c r="G118" s="8"/>
      <c r="H118" s="9"/>
      <c r="I118" s="8"/>
      <c r="J118" s="8"/>
      <c r="K118" s="8"/>
    </row>
    <row r="119" spans="1:11" ht="48" customHeight="1">
      <c r="A119" s="83">
        <v>6</v>
      </c>
      <c r="B119" s="149" t="s">
        <v>151</v>
      </c>
      <c r="C119" s="82">
        <v>16611.420348188127</v>
      </c>
      <c r="D119" s="80" t="s">
        <v>15</v>
      </c>
      <c r="E119" s="81"/>
      <c r="G119" s="8"/>
      <c r="H119" s="8"/>
      <c r="I119" s="9"/>
      <c r="J119" s="8"/>
      <c r="K119" s="8"/>
    </row>
    <row r="120" spans="1:11" ht="49.5">
      <c r="A120" s="83">
        <v>7</v>
      </c>
      <c r="B120" s="149" t="s">
        <v>152</v>
      </c>
      <c r="C120" s="82">
        <v>2828.1014150438086</v>
      </c>
      <c r="D120" s="80" t="s">
        <v>15</v>
      </c>
      <c r="E120" s="81"/>
      <c r="G120" s="8"/>
      <c r="H120" s="8"/>
      <c r="I120" s="8"/>
      <c r="J120" s="8"/>
      <c r="K120" s="8"/>
    </row>
    <row r="121" spans="1:11" ht="33">
      <c r="A121" s="83">
        <v>8</v>
      </c>
      <c r="B121" s="149" t="s">
        <v>153</v>
      </c>
      <c r="C121" s="82">
        <v>10351.310232975693</v>
      </c>
      <c r="D121" s="62" t="s">
        <v>15</v>
      </c>
      <c r="E121" s="61"/>
      <c r="G121" s="8"/>
      <c r="H121" s="8"/>
      <c r="I121" s="8"/>
      <c r="J121" s="8"/>
      <c r="K121" s="8"/>
    </row>
    <row r="122" spans="1:11" ht="33">
      <c r="A122" s="83">
        <v>9</v>
      </c>
      <c r="B122" s="149" t="s">
        <v>154</v>
      </c>
      <c r="C122" s="82">
        <v>22346.63002756772</v>
      </c>
      <c r="D122" s="62" t="s">
        <v>15</v>
      </c>
      <c r="E122" s="61"/>
      <c r="G122" s="8"/>
      <c r="H122" s="8"/>
      <c r="I122" s="8"/>
      <c r="J122" s="8"/>
      <c r="K122" s="8"/>
    </row>
    <row r="123" spans="1:11" ht="49.5">
      <c r="A123" s="83">
        <v>10</v>
      </c>
      <c r="B123" s="150" t="s">
        <v>53</v>
      </c>
      <c r="C123" s="82">
        <v>29670.641</v>
      </c>
      <c r="D123" s="62" t="s">
        <v>15</v>
      </c>
      <c r="E123" s="61"/>
      <c r="G123" s="8"/>
      <c r="H123" s="8"/>
      <c r="I123" s="8"/>
      <c r="J123" s="8"/>
      <c r="K123" s="8"/>
    </row>
    <row r="124" spans="1:11" ht="66">
      <c r="A124" s="83">
        <v>11</v>
      </c>
      <c r="B124" s="150" t="s">
        <v>54</v>
      </c>
      <c r="C124" s="82">
        <v>25960</v>
      </c>
      <c r="D124" s="62" t="s">
        <v>15</v>
      </c>
      <c r="E124" s="61"/>
      <c r="G124" s="8"/>
      <c r="H124" s="8"/>
      <c r="I124" s="8"/>
      <c r="J124" s="8"/>
      <c r="K124" s="8"/>
    </row>
    <row r="125" spans="1:11" ht="82.5">
      <c r="A125" s="83">
        <v>12</v>
      </c>
      <c r="B125" s="151" t="s">
        <v>155</v>
      </c>
      <c r="C125" s="82">
        <v>24476.799999999999</v>
      </c>
      <c r="D125" s="62" t="s">
        <v>16</v>
      </c>
      <c r="E125" s="61" t="s">
        <v>156</v>
      </c>
      <c r="G125" s="8"/>
      <c r="H125" s="8"/>
      <c r="I125" s="8"/>
      <c r="J125" s="8"/>
      <c r="K125" s="8"/>
    </row>
    <row r="126" spans="1:11" ht="33">
      <c r="A126" s="83">
        <v>13</v>
      </c>
      <c r="B126" s="151" t="s">
        <v>157</v>
      </c>
      <c r="C126" s="82">
        <v>500</v>
      </c>
      <c r="D126" s="62" t="s">
        <v>16</v>
      </c>
      <c r="E126" s="61"/>
      <c r="G126" s="8"/>
      <c r="H126" s="8"/>
      <c r="I126" s="8"/>
      <c r="J126" s="8"/>
      <c r="K126" s="226"/>
    </row>
    <row r="127" spans="1:11" ht="66">
      <c r="A127" s="83"/>
      <c r="B127" s="151" t="s">
        <v>207</v>
      </c>
      <c r="C127" s="82">
        <v>2970</v>
      </c>
      <c r="D127" s="84" t="s">
        <v>13</v>
      </c>
      <c r="E127" s="61" t="s">
        <v>208</v>
      </c>
      <c r="G127" s="8"/>
      <c r="H127" s="8"/>
      <c r="I127" s="8"/>
      <c r="J127" s="8"/>
      <c r="K127" s="226"/>
    </row>
    <row r="128" spans="1:11" ht="33">
      <c r="A128" s="83">
        <v>14</v>
      </c>
      <c r="B128" s="151" t="s">
        <v>67</v>
      </c>
      <c r="C128" s="82">
        <v>700</v>
      </c>
      <c r="D128" s="62" t="s">
        <v>16</v>
      </c>
      <c r="E128" s="61"/>
      <c r="G128" s="8"/>
      <c r="H128" s="8"/>
      <c r="I128" s="8"/>
      <c r="J128" s="8"/>
      <c r="K128" s="8"/>
    </row>
    <row r="129" spans="1:11" ht="16.5" customHeight="1">
      <c r="A129" s="241">
        <v>15</v>
      </c>
      <c r="B129" s="242" t="s">
        <v>225</v>
      </c>
      <c r="C129" s="103">
        <v>0</v>
      </c>
      <c r="D129" s="85" t="s">
        <v>13</v>
      </c>
      <c r="E129" s="64"/>
      <c r="G129" s="8"/>
      <c r="H129" s="8"/>
      <c r="I129" s="8"/>
      <c r="J129" s="8"/>
      <c r="K129" s="8"/>
    </row>
    <row r="130" spans="1:11">
      <c r="A130" s="241"/>
      <c r="B130" s="243"/>
      <c r="C130" s="86">
        <v>0</v>
      </c>
      <c r="D130" s="54" t="s">
        <v>16</v>
      </c>
      <c r="E130" s="64"/>
      <c r="G130" s="8"/>
      <c r="H130" s="8"/>
      <c r="I130" s="8"/>
      <c r="J130" s="8"/>
      <c r="K130" s="8"/>
    </row>
    <row r="131" spans="1:11" ht="17.25" customHeight="1">
      <c r="A131" s="278" t="s">
        <v>37</v>
      </c>
      <c r="B131" s="278"/>
      <c r="C131" s="6">
        <f>SUM(C132:C168)</f>
        <v>1435762.2398999997</v>
      </c>
      <c r="D131" s="105"/>
      <c r="E131" s="105"/>
      <c r="G131" s="8"/>
      <c r="H131" s="8"/>
      <c r="I131" s="8"/>
      <c r="J131" s="8"/>
      <c r="K131" s="8"/>
    </row>
    <row r="132" spans="1:11" ht="115.5">
      <c r="A132" s="158">
        <v>1</v>
      </c>
      <c r="B132" s="152" t="s">
        <v>158</v>
      </c>
      <c r="C132" s="108">
        <f>617828.6*0.478</f>
        <v>295322.07079999999</v>
      </c>
      <c r="D132" s="80" t="s">
        <v>22</v>
      </c>
      <c r="E132" s="109"/>
      <c r="F132" s="2"/>
      <c r="G132" s="217"/>
      <c r="H132" s="218"/>
      <c r="I132" s="219"/>
      <c r="J132" s="219"/>
      <c r="K132" s="8"/>
    </row>
    <row r="133" spans="1:11" ht="82.5">
      <c r="A133" s="158">
        <v>2</v>
      </c>
      <c r="B133" s="151" t="s">
        <v>159</v>
      </c>
      <c r="C133" s="110">
        <f>279194.8*478/1000</f>
        <v>133455.11439999999</v>
      </c>
      <c r="D133" s="62" t="s">
        <v>22</v>
      </c>
      <c r="E133" s="111"/>
      <c r="F133" s="2"/>
      <c r="G133" s="9"/>
      <c r="H133" s="227"/>
      <c r="I133" s="228"/>
      <c r="J133" s="228"/>
      <c r="K133" s="9"/>
    </row>
    <row r="134" spans="1:11" ht="49.5">
      <c r="A134" s="158">
        <v>3</v>
      </c>
      <c r="B134" s="151" t="s">
        <v>160</v>
      </c>
      <c r="C134" s="110">
        <v>3000</v>
      </c>
      <c r="D134" s="84" t="s">
        <v>13</v>
      </c>
      <c r="E134" s="84"/>
      <c r="F134" s="2"/>
      <c r="G134" s="8"/>
      <c r="H134" s="8"/>
      <c r="I134" s="8"/>
      <c r="J134" s="8"/>
      <c r="K134" s="8"/>
    </row>
    <row r="135" spans="1:11" ht="69.75" customHeight="1">
      <c r="A135" s="158">
        <v>4</v>
      </c>
      <c r="B135" s="151" t="s">
        <v>161</v>
      </c>
      <c r="C135" s="110">
        <v>13114</v>
      </c>
      <c r="D135" s="84" t="s">
        <v>13</v>
      </c>
      <c r="E135" s="84"/>
      <c r="F135" s="2"/>
      <c r="G135" s="228"/>
      <c r="H135" s="8"/>
      <c r="I135" s="8"/>
      <c r="J135" s="8"/>
      <c r="K135" s="8"/>
    </row>
    <row r="136" spans="1:11" ht="33">
      <c r="A136" s="158">
        <v>5</v>
      </c>
      <c r="B136" s="151" t="s">
        <v>162</v>
      </c>
      <c r="C136" s="110">
        <v>40000</v>
      </c>
      <c r="D136" s="84" t="s">
        <v>13</v>
      </c>
      <c r="E136" s="84"/>
      <c r="F136" s="2"/>
      <c r="G136" s="8"/>
      <c r="H136" s="8"/>
      <c r="I136" s="8"/>
      <c r="J136" s="8"/>
      <c r="K136" s="8"/>
    </row>
    <row r="137" spans="1:11" ht="54" customHeight="1">
      <c r="A137" s="158">
        <v>6</v>
      </c>
      <c r="B137" s="151" t="s">
        <v>163</v>
      </c>
      <c r="C137" s="110">
        <v>1655</v>
      </c>
      <c r="D137" s="84" t="s">
        <v>13</v>
      </c>
      <c r="E137" s="84"/>
      <c r="G137" s="8"/>
      <c r="H137" s="8"/>
      <c r="I137" s="8"/>
      <c r="J137" s="8"/>
      <c r="K137" s="8"/>
    </row>
    <row r="138" spans="1:11" ht="49.5">
      <c r="A138" s="158">
        <v>7</v>
      </c>
      <c r="B138" s="153" t="s">
        <v>164</v>
      </c>
      <c r="C138" s="112">
        <v>746400</v>
      </c>
      <c r="D138" s="111" t="s">
        <v>15</v>
      </c>
      <c r="E138" s="111" t="s">
        <v>165</v>
      </c>
      <c r="G138" s="8"/>
      <c r="H138" s="8"/>
      <c r="I138" s="8"/>
      <c r="J138" s="8"/>
      <c r="K138" s="8"/>
    </row>
    <row r="139" spans="1:11" ht="33">
      <c r="A139" s="158">
        <v>8</v>
      </c>
      <c r="B139" s="153" t="s">
        <v>166</v>
      </c>
      <c r="C139" s="112">
        <v>8000</v>
      </c>
      <c r="D139" s="111" t="s">
        <v>16</v>
      </c>
      <c r="E139" s="111"/>
      <c r="G139" s="8"/>
      <c r="H139" s="8"/>
      <c r="I139" s="8"/>
      <c r="J139" s="8"/>
      <c r="K139" s="8"/>
    </row>
    <row r="140" spans="1:11" ht="33">
      <c r="A140" s="158">
        <v>9</v>
      </c>
      <c r="B140" s="153" t="s">
        <v>167</v>
      </c>
      <c r="C140" s="112">
        <v>17930</v>
      </c>
      <c r="D140" s="111" t="s">
        <v>16</v>
      </c>
      <c r="E140" s="111"/>
      <c r="G140" s="8"/>
      <c r="H140" s="8"/>
      <c r="I140" s="8"/>
      <c r="J140" s="8"/>
      <c r="K140" s="8"/>
    </row>
    <row r="141" spans="1:11" ht="33">
      <c r="A141" s="158">
        <v>10</v>
      </c>
      <c r="B141" s="153" t="s">
        <v>168</v>
      </c>
      <c r="C141" s="112">
        <v>18000</v>
      </c>
      <c r="D141" s="111" t="s">
        <v>16</v>
      </c>
      <c r="E141" s="111"/>
      <c r="G141" s="8"/>
      <c r="H141" s="8"/>
      <c r="I141" s="8"/>
      <c r="J141" s="8"/>
      <c r="K141" s="8"/>
    </row>
    <row r="142" spans="1:11" ht="33">
      <c r="A142" s="158">
        <v>11</v>
      </c>
      <c r="B142" s="149" t="s">
        <v>169</v>
      </c>
      <c r="C142" s="112">
        <v>22186</v>
      </c>
      <c r="D142" s="111" t="s">
        <v>16</v>
      </c>
      <c r="E142" s="111"/>
      <c r="G142" s="8"/>
      <c r="H142" s="8"/>
      <c r="I142" s="8"/>
      <c r="J142" s="8"/>
      <c r="K142" s="8"/>
    </row>
    <row r="143" spans="1:11" ht="33">
      <c r="A143" s="158">
        <v>12</v>
      </c>
      <c r="B143" s="149" t="s">
        <v>170</v>
      </c>
      <c r="C143" s="112">
        <v>1000</v>
      </c>
      <c r="D143" s="111" t="s">
        <v>16</v>
      </c>
      <c r="E143" s="111"/>
      <c r="G143" s="8"/>
      <c r="H143" s="8"/>
      <c r="I143" s="8"/>
      <c r="J143" s="8"/>
      <c r="K143" s="8"/>
    </row>
    <row r="144" spans="1:11" ht="33">
      <c r="A144" s="158">
        <v>13</v>
      </c>
      <c r="B144" s="149" t="s">
        <v>171</v>
      </c>
      <c r="C144" s="112">
        <v>4500</v>
      </c>
      <c r="D144" s="111" t="s">
        <v>16</v>
      </c>
      <c r="E144" s="111"/>
      <c r="G144" s="8"/>
      <c r="H144" s="8"/>
      <c r="I144" s="8"/>
      <c r="J144" s="8"/>
      <c r="K144" s="8"/>
    </row>
    <row r="145" spans="1:11" ht="33">
      <c r="A145" s="158">
        <v>14</v>
      </c>
      <c r="B145" s="149" t="s">
        <v>172</v>
      </c>
      <c r="C145" s="112">
        <v>1060</v>
      </c>
      <c r="D145" s="111" t="s">
        <v>16</v>
      </c>
      <c r="E145" s="111"/>
      <c r="G145" s="8"/>
      <c r="H145" s="8"/>
      <c r="I145" s="8"/>
      <c r="J145" s="8"/>
      <c r="K145" s="8"/>
    </row>
    <row r="146" spans="1:11" ht="33">
      <c r="A146" s="158">
        <v>15</v>
      </c>
      <c r="B146" s="149" t="s">
        <v>173</v>
      </c>
      <c r="C146" s="112">
        <v>3849.9951000000001</v>
      </c>
      <c r="D146" s="111" t="s">
        <v>16</v>
      </c>
      <c r="E146" s="111"/>
      <c r="G146" s="8"/>
      <c r="H146" s="8"/>
      <c r="I146" s="8"/>
      <c r="J146" s="8"/>
      <c r="K146" s="8"/>
    </row>
    <row r="147" spans="1:11" ht="33">
      <c r="A147" s="158">
        <v>16</v>
      </c>
      <c r="B147" s="149" t="s">
        <v>174</v>
      </c>
      <c r="C147" s="112">
        <v>990</v>
      </c>
      <c r="D147" s="111" t="s">
        <v>16</v>
      </c>
      <c r="E147" s="111"/>
      <c r="G147" s="8"/>
      <c r="H147" s="8"/>
      <c r="I147" s="8"/>
      <c r="J147" s="8"/>
      <c r="K147" s="8"/>
    </row>
    <row r="148" spans="1:11" ht="33">
      <c r="A148" s="158">
        <v>17</v>
      </c>
      <c r="B148" s="149" t="s">
        <v>175</v>
      </c>
      <c r="C148" s="112">
        <v>9600</v>
      </c>
      <c r="D148" s="111" t="s">
        <v>16</v>
      </c>
      <c r="E148" s="111"/>
      <c r="G148" s="8"/>
      <c r="H148" s="8"/>
      <c r="I148" s="8"/>
      <c r="J148" s="8"/>
      <c r="K148" s="8"/>
    </row>
    <row r="149" spans="1:11" ht="33">
      <c r="A149" s="158">
        <v>18</v>
      </c>
      <c r="B149" s="149" t="s">
        <v>176</v>
      </c>
      <c r="C149" s="112">
        <v>950</v>
      </c>
      <c r="D149" s="111" t="s">
        <v>16</v>
      </c>
      <c r="E149" s="111"/>
      <c r="G149" s="8"/>
      <c r="H149" s="8"/>
      <c r="I149" s="8"/>
      <c r="J149" s="8"/>
      <c r="K149" s="8"/>
    </row>
    <row r="150" spans="1:11" ht="33">
      <c r="A150" s="158">
        <v>19</v>
      </c>
      <c r="B150" s="149" t="s">
        <v>177</v>
      </c>
      <c r="C150" s="112">
        <v>8600</v>
      </c>
      <c r="D150" s="111" t="s">
        <v>16</v>
      </c>
      <c r="E150" s="111"/>
      <c r="G150" s="8"/>
      <c r="H150" s="8"/>
      <c r="I150" s="8"/>
      <c r="J150" s="8"/>
      <c r="K150" s="8"/>
    </row>
    <row r="151" spans="1:11" ht="33">
      <c r="A151" s="158">
        <v>20</v>
      </c>
      <c r="B151" s="149" t="s">
        <v>178</v>
      </c>
      <c r="C151" s="112">
        <v>1000</v>
      </c>
      <c r="D151" s="111" t="s">
        <v>16</v>
      </c>
      <c r="E151" s="111"/>
      <c r="G151" s="8"/>
      <c r="H151" s="8"/>
      <c r="I151" s="8"/>
      <c r="J151" s="8"/>
      <c r="K151" s="8"/>
    </row>
    <row r="152" spans="1:11" ht="33">
      <c r="A152" s="158">
        <v>21</v>
      </c>
      <c r="B152" s="149" t="s">
        <v>68</v>
      </c>
      <c r="C152" s="112">
        <v>5349.9879000000001</v>
      </c>
      <c r="D152" s="111" t="s">
        <v>16</v>
      </c>
      <c r="E152" s="111"/>
      <c r="G152" s="8"/>
      <c r="H152" s="8"/>
      <c r="I152" s="8"/>
      <c r="J152" s="8"/>
      <c r="K152" s="8"/>
    </row>
    <row r="153" spans="1:11" ht="33">
      <c r="A153" s="158">
        <v>22</v>
      </c>
      <c r="B153" s="149" t="s">
        <v>179</v>
      </c>
      <c r="C153" s="112">
        <v>3550</v>
      </c>
      <c r="D153" s="111" t="s">
        <v>16</v>
      </c>
      <c r="E153" s="111"/>
      <c r="G153" s="8"/>
      <c r="H153" s="8"/>
      <c r="I153" s="8"/>
      <c r="J153" s="8"/>
      <c r="K153" s="8"/>
    </row>
    <row r="154" spans="1:11" ht="33">
      <c r="A154" s="158">
        <v>23</v>
      </c>
      <c r="B154" s="149" t="s">
        <v>180</v>
      </c>
      <c r="C154" s="112">
        <v>650</v>
      </c>
      <c r="D154" s="109" t="s">
        <v>16</v>
      </c>
      <c r="E154" s="111"/>
      <c r="G154" s="8"/>
      <c r="H154" s="8"/>
      <c r="I154" s="8"/>
      <c r="J154" s="8"/>
      <c r="K154" s="8"/>
    </row>
    <row r="155" spans="1:11" ht="33">
      <c r="A155" s="158">
        <v>24</v>
      </c>
      <c r="B155" s="149" t="s">
        <v>181</v>
      </c>
      <c r="C155" s="112">
        <v>5499.9961999999996</v>
      </c>
      <c r="D155" s="109" t="s">
        <v>16</v>
      </c>
      <c r="E155" s="111"/>
      <c r="G155" s="8"/>
      <c r="H155" s="8"/>
      <c r="I155" s="8"/>
      <c r="J155" s="8"/>
      <c r="K155" s="8"/>
    </row>
    <row r="156" spans="1:11" ht="33">
      <c r="A156" s="158">
        <v>25</v>
      </c>
      <c r="B156" s="149" t="s">
        <v>182</v>
      </c>
      <c r="C156" s="112">
        <v>1500</v>
      </c>
      <c r="D156" s="109" t="s">
        <v>16</v>
      </c>
      <c r="E156" s="111"/>
      <c r="G156" s="8"/>
      <c r="H156" s="8"/>
      <c r="I156" s="8"/>
      <c r="J156" s="8"/>
      <c r="K156" s="8"/>
    </row>
    <row r="157" spans="1:11" ht="33">
      <c r="A157" s="158">
        <v>26</v>
      </c>
      <c r="B157" s="149" t="s">
        <v>183</v>
      </c>
      <c r="C157" s="112">
        <v>10200</v>
      </c>
      <c r="D157" s="109" t="s">
        <v>16</v>
      </c>
      <c r="E157" s="111"/>
      <c r="G157" s="8"/>
      <c r="H157" s="8"/>
      <c r="I157" s="8"/>
      <c r="J157" s="8"/>
      <c r="K157" s="8"/>
    </row>
    <row r="158" spans="1:11" ht="33">
      <c r="A158" s="158">
        <v>27</v>
      </c>
      <c r="B158" s="149" t="s">
        <v>184</v>
      </c>
      <c r="C158" s="112">
        <v>1000</v>
      </c>
      <c r="D158" s="109" t="s">
        <v>16</v>
      </c>
      <c r="E158" s="111"/>
      <c r="G158" s="8"/>
      <c r="H158" s="8"/>
      <c r="I158" s="8"/>
      <c r="J158" s="8"/>
      <c r="K158" s="8"/>
    </row>
    <row r="159" spans="1:11" ht="32.25" customHeight="1">
      <c r="A159" s="158">
        <v>28</v>
      </c>
      <c r="B159" s="149" t="s">
        <v>185</v>
      </c>
      <c r="C159" s="112">
        <v>3400</v>
      </c>
      <c r="D159" s="109" t="s">
        <v>16</v>
      </c>
      <c r="E159" s="111"/>
      <c r="G159" s="8"/>
      <c r="H159" s="8"/>
      <c r="I159" s="8"/>
      <c r="J159" s="8"/>
      <c r="K159" s="8"/>
    </row>
    <row r="160" spans="1:11" ht="37.5" customHeight="1">
      <c r="A160" s="158">
        <v>29</v>
      </c>
      <c r="B160" s="149" t="s">
        <v>186</v>
      </c>
      <c r="C160" s="112">
        <v>5000</v>
      </c>
      <c r="D160" s="109" t="s">
        <v>16</v>
      </c>
      <c r="E160" s="111"/>
      <c r="G160" s="8"/>
      <c r="H160" s="8"/>
      <c r="I160" s="8"/>
      <c r="J160" s="8"/>
      <c r="K160" s="8"/>
    </row>
    <row r="161" spans="1:11" ht="37.5" customHeight="1">
      <c r="A161" s="158">
        <v>30</v>
      </c>
      <c r="B161" s="149" t="s">
        <v>187</v>
      </c>
      <c r="C161" s="112">
        <v>16000.051600000001</v>
      </c>
      <c r="D161" s="109" t="s">
        <v>16</v>
      </c>
      <c r="E161" s="111"/>
      <c r="G161" s="8"/>
      <c r="H161" s="8"/>
      <c r="I161" s="8"/>
      <c r="J161" s="8"/>
      <c r="K161" s="8"/>
    </row>
    <row r="162" spans="1:11" ht="37.5" customHeight="1">
      <c r="A162" s="158">
        <v>31</v>
      </c>
      <c r="B162" s="149" t="s">
        <v>188</v>
      </c>
      <c r="C162" s="112">
        <v>2500.0239000000001</v>
      </c>
      <c r="D162" s="109" t="s">
        <v>16</v>
      </c>
      <c r="E162" s="111"/>
      <c r="G162" s="8"/>
      <c r="H162" s="8"/>
      <c r="I162" s="8"/>
      <c r="J162" s="8"/>
      <c r="K162" s="8"/>
    </row>
    <row r="163" spans="1:11" ht="37.5" customHeight="1">
      <c r="A163" s="158">
        <v>32</v>
      </c>
      <c r="B163" s="149" t="s">
        <v>189</v>
      </c>
      <c r="C163" s="112">
        <v>3700</v>
      </c>
      <c r="D163" s="109" t="s">
        <v>16</v>
      </c>
      <c r="E163" s="111"/>
      <c r="G163" s="8"/>
      <c r="H163" s="8"/>
      <c r="I163" s="8"/>
      <c r="J163" s="8"/>
      <c r="K163" s="8"/>
    </row>
    <row r="164" spans="1:11" ht="37.5" customHeight="1">
      <c r="A164" s="158">
        <v>33</v>
      </c>
      <c r="B164" s="149" t="s">
        <v>190</v>
      </c>
      <c r="C164" s="112">
        <v>28000</v>
      </c>
      <c r="D164" s="111" t="s">
        <v>16</v>
      </c>
      <c r="E164" s="111"/>
      <c r="G164" s="8"/>
      <c r="H164" s="8"/>
      <c r="I164" s="8"/>
      <c r="J164" s="8"/>
      <c r="K164" s="8"/>
    </row>
    <row r="165" spans="1:11" ht="51.75" customHeight="1">
      <c r="A165" s="158">
        <v>34</v>
      </c>
      <c r="B165" s="149" t="s">
        <v>216</v>
      </c>
      <c r="C165" s="112">
        <v>8800</v>
      </c>
      <c r="D165" s="75" t="s">
        <v>145</v>
      </c>
      <c r="E165" s="111" t="s">
        <v>217</v>
      </c>
      <c r="G165" s="8"/>
      <c r="H165" s="8"/>
      <c r="I165" s="8"/>
      <c r="J165" s="8"/>
      <c r="K165" s="8"/>
    </row>
    <row r="166" spans="1:11" ht="64.5" customHeight="1">
      <c r="A166" s="158">
        <v>35</v>
      </c>
      <c r="B166" s="150" t="s">
        <v>191</v>
      </c>
      <c r="C166" s="168">
        <v>10000</v>
      </c>
      <c r="D166" s="84" t="s">
        <v>13</v>
      </c>
      <c r="E166" s="62" t="s">
        <v>192</v>
      </c>
      <c r="G166" s="8"/>
      <c r="H166" s="8"/>
      <c r="I166" s="8"/>
      <c r="J166" s="8"/>
      <c r="K166" s="8"/>
    </row>
    <row r="167" spans="1:11" ht="37.5" customHeight="1">
      <c r="A167" s="280">
        <v>36</v>
      </c>
      <c r="B167" s="242" t="s">
        <v>226</v>
      </c>
      <c r="C167" s="107">
        <v>0</v>
      </c>
      <c r="D167" s="85" t="s">
        <v>13</v>
      </c>
      <c r="E167" s="106"/>
      <c r="G167" s="8"/>
      <c r="H167" s="8"/>
      <c r="I167" s="8"/>
      <c r="J167" s="8"/>
      <c r="K167" s="8"/>
    </row>
    <row r="168" spans="1:11" ht="37.5" customHeight="1">
      <c r="A168" s="280"/>
      <c r="B168" s="243"/>
      <c r="C168" s="107">
        <v>0</v>
      </c>
      <c r="D168" s="106" t="s">
        <v>16</v>
      </c>
      <c r="E168" s="106"/>
      <c r="G168" s="8"/>
      <c r="H168" s="8"/>
      <c r="I168" s="8"/>
      <c r="J168" s="8"/>
      <c r="K168" s="8"/>
    </row>
    <row r="169" spans="1:11" ht="17.25" thickBot="1">
      <c r="A169" s="268" t="s">
        <v>38</v>
      </c>
      <c r="B169" s="269"/>
      <c r="C169" s="207">
        <f>C170+C172+C185+C189</f>
        <v>5033438.3</v>
      </c>
      <c r="D169" s="36"/>
      <c r="E169" s="188"/>
      <c r="G169" s="212"/>
      <c r="H169" s="212"/>
      <c r="I169" s="212"/>
      <c r="J169" s="212"/>
      <c r="K169" s="212"/>
    </row>
    <row r="170" spans="1:11" ht="15.75" customHeight="1">
      <c r="A170" s="276" t="s">
        <v>39</v>
      </c>
      <c r="B170" s="277"/>
      <c r="C170" s="209">
        <v>3000000</v>
      </c>
      <c r="D170" s="42"/>
      <c r="E170" s="189"/>
      <c r="G170" s="212"/>
      <c r="H170" s="212"/>
      <c r="I170" s="212"/>
      <c r="J170" s="212"/>
      <c r="K170" s="212"/>
    </row>
    <row r="171" spans="1:11" ht="181.5">
      <c r="A171" s="113">
        <v>1</v>
      </c>
      <c r="B171" s="144" t="s">
        <v>55</v>
      </c>
      <c r="C171" s="25">
        <v>3000000</v>
      </c>
      <c r="D171" s="78" t="s">
        <v>13</v>
      </c>
      <c r="E171" s="66"/>
      <c r="G171" s="217"/>
      <c r="H171" s="218"/>
      <c r="I171" s="219"/>
      <c r="J171" s="219"/>
      <c r="K171" s="8"/>
    </row>
    <row r="172" spans="1:11" ht="21.75" customHeight="1">
      <c r="A172" s="270" t="s">
        <v>40</v>
      </c>
      <c r="B172" s="271"/>
      <c r="C172" s="119">
        <f>SUM(C173:C184)</f>
        <v>1215438.3</v>
      </c>
      <c r="D172" s="48"/>
      <c r="E172" s="183"/>
      <c r="G172" s="212"/>
      <c r="H172" s="212"/>
      <c r="I172" s="212"/>
      <c r="J172" s="212"/>
      <c r="K172" s="212"/>
    </row>
    <row r="173" spans="1:11" s="7" customFormat="1" ht="33">
      <c r="A173" s="115">
        <v>1</v>
      </c>
      <c r="B173" s="150" t="s">
        <v>79</v>
      </c>
      <c r="C173" s="116">
        <v>213472</v>
      </c>
      <c r="D173" s="111" t="s">
        <v>13</v>
      </c>
      <c r="E173" s="80" t="s">
        <v>76</v>
      </c>
      <c r="G173" s="212"/>
      <c r="H173" s="212"/>
      <c r="I173" s="216"/>
      <c r="J173" s="212"/>
      <c r="K173" s="212"/>
    </row>
    <row r="174" spans="1:11" s="7" customFormat="1" ht="33">
      <c r="A174" s="115">
        <v>2</v>
      </c>
      <c r="B174" s="150" t="s">
        <v>80</v>
      </c>
      <c r="C174" s="116">
        <v>0</v>
      </c>
      <c r="D174" s="111" t="s">
        <v>15</v>
      </c>
      <c r="E174" s="111" t="s">
        <v>81</v>
      </c>
      <c r="F174" s="16"/>
      <c r="G174" s="212"/>
      <c r="H174" s="212"/>
      <c r="I174" s="212"/>
      <c r="J174" s="212"/>
      <c r="K174" s="212"/>
    </row>
    <row r="175" spans="1:11" s="7" customFormat="1" ht="33">
      <c r="A175" s="113">
        <v>3</v>
      </c>
      <c r="B175" s="154" t="s">
        <v>82</v>
      </c>
      <c r="C175" s="117">
        <v>2006.3</v>
      </c>
      <c r="D175" s="93" t="s">
        <v>13</v>
      </c>
      <c r="E175" s="118" t="s">
        <v>76</v>
      </c>
      <c r="F175" s="16"/>
      <c r="G175" s="212"/>
      <c r="H175" s="212"/>
      <c r="I175" s="212"/>
      <c r="J175" s="212"/>
      <c r="K175" s="212"/>
    </row>
    <row r="176" spans="1:11" s="7" customFormat="1" ht="33">
      <c r="A176" s="113">
        <v>4</v>
      </c>
      <c r="B176" s="154" t="s">
        <v>193</v>
      </c>
      <c r="C176" s="117">
        <v>55000</v>
      </c>
      <c r="D176" s="93" t="s">
        <v>194</v>
      </c>
      <c r="E176" s="118"/>
      <c r="F176" s="16"/>
      <c r="G176" s="212"/>
      <c r="H176" s="212"/>
      <c r="I176" s="216"/>
      <c r="J176" s="212"/>
      <c r="K176" s="212"/>
    </row>
    <row r="177" spans="1:11" s="7" customFormat="1" ht="33">
      <c r="A177" s="113">
        <v>5</v>
      </c>
      <c r="B177" s="154" t="s">
        <v>195</v>
      </c>
      <c r="C177" s="117">
        <v>200000</v>
      </c>
      <c r="D177" s="93" t="s">
        <v>194</v>
      </c>
      <c r="E177" s="118" t="s">
        <v>209</v>
      </c>
      <c r="F177" s="16"/>
      <c r="G177" s="212"/>
      <c r="H177" s="212"/>
      <c r="I177" s="212"/>
      <c r="J177" s="212"/>
      <c r="K177" s="212"/>
    </row>
    <row r="178" spans="1:11" s="7" customFormat="1">
      <c r="A178" s="113">
        <v>6</v>
      </c>
      <c r="B178" s="154" t="s">
        <v>196</v>
      </c>
      <c r="C178" s="117">
        <v>350000</v>
      </c>
      <c r="D178" s="93" t="s">
        <v>194</v>
      </c>
      <c r="E178" s="118"/>
      <c r="F178" s="77"/>
      <c r="G178" s="212"/>
      <c r="H178" s="212"/>
      <c r="I178" s="212"/>
      <c r="J178" s="212"/>
      <c r="K178" s="212"/>
    </row>
    <row r="179" spans="1:11" s="7" customFormat="1">
      <c r="A179" s="113">
        <v>7</v>
      </c>
      <c r="B179" s="154" t="s">
        <v>197</v>
      </c>
      <c r="C179" s="117">
        <v>250000</v>
      </c>
      <c r="D179" s="93" t="s">
        <v>198</v>
      </c>
      <c r="E179" s="118"/>
      <c r="G179" s="212"/>
      <c r="H179" s="212"/>
      <c r="I179" s="212"/>
      <c r="J179" s="212"/>
      <c r="K179" s="212"/>
    </row>
    <row r="180" spans="1:11" s="7" customFormat="1" ht="49.5">
      <c r="A180" s="113">
        <v>8</v>
      </c>
      <c r="B180" s="154" t="s">
        <v>199</v>
      </c>
      <c r="C180" s="117">
        <v>108000</v>
      </c>
      <c r="D180" s="93" t="s">
        <v>198</v>
      </c>
      <c r="E180" s="118"/>
      <c r="G180" s="212"/>
      <c r="H180" s="212"/>
      <c r="I180" s="212"/>
      <c r="J180" s="212"/>
      <c r="K180" s="212"/>
    </row>
    <row r="181" spans="1:11" s="7" customFormat="1" ht="33">
      <c r="A181" s="113">
        <v>9</v>
      </c>
      <c r="B181" s="154" t="s">
        <v>200</v>
      </c>
      <c r="C181" s="117">
        <v>30435</v>
      </c>
      <c r="D181" s="93" t="s">
        <v>198</v>
      </c>
      <c r="E181" s="118"/>
      <c r="G181" s="212"/>
      <c r="H181" s="212"/>
      <c r="I181" s="212"/>
      <c r="J181" s="212"/>
      <c r="K181" s="212"/>
    </row>
    <row r="182" spans="1:11" s="7" customFormat="1" ht="49.5">
      <c r="A182" s="113">
        <v>10</v>
      </c>
      <c r="B182" s="154" t="s">
        <v>201</v>
      </c>
      <c r="C182" s="117">
        <v>6525</v>
      </c>
      <c r="D182" s="93" t="s">
        <v>198</v>
      </c>
      <c r="E182" s="66"/>
      <c r="G182" s="212"/>
      <c r="H182" s="212"/>
      <c r="I182" s="212"/>
      <c r="J182" s="212"/>
      <c r="K182" s="212"/>
    </row>
    <row r="183" spans="1:11">
      <c r="A183" s="281">
        <v>21</v>
      </c>
      <c r="B183" s="282" t="s">
        <v>225</v>
      </c>
      <c r="C183" s="79"/>
      <c r="D183" s="47" t="s">
        <v>13</v>
      </c>
      <c r="E183" s="236"/>
      <c r="G183" s="8"/>
      <c r="H183" s="8"/>
      <c r="I183" s="8"/>
      <c r="J183" s="8"/>
      <c r="K183" s="8"/>
    </row>
    <row r="184" spans="1:11">
      <c r="A184" s="281"/>
      <c r="B184" s="283"/>
      <c r="C184" s="79"/>
      <c r="D184" s="47" t="s">
        <v>16</v>
      </c>
      <c r="E184" s="236"/>
      <c r="G184" s="8"/>
      <c r="H184" s="8"/>
      <c r="I184" s="8"/>
      <c r="J184" s="8"/>
      <c r="K184" s="8"/>
    </row>
    <row r="185" spans="1:11">
      <c r="A185" s="272" t="s">
        <v>41</v>
      </c>
      <c r="B185" s="273"/>
      <c r="C185" s="120">
        <f>C186+C187+C188</f>
        <v>18000</v>
      </c>
      <c r="D185" s="49"/>
      <c r="E185" s="190"/>
      <c r="G185" s="8"/>
      <c r="H185" s="8"/>
      <c r="I185" s="8"/>
      <c r="J185" s="8"/>
      <c r="K185" s="8"/>
    </row>
    <row r="186" spans="1:11" ht="33">
      <c r="A186" s="113">
        <v>2</v>
      </c>
      <c r="B186" s="131" t="s">
        <v>75</v>
      </c>
      <c r="C186" s="121">
        <v>2000</v>
      </c>
      <c r="D186" s="93" t="s">
        <v>13</v>
      </c>
      <c r="E186" s="118" t="s">
        <v>76</v>
      </c>
      <c r="G186" s="9"/>
      <c r="H186" s="8"/>
      <c r="I186" s="8"/>
      <c r="J186" s="8"/>
      <c r="K186" s="8"/>
    </row>
    <row r="187" spans="1:11" ht="33">
      <c r="A187" s="113">
        <v>3</v>
      </c>
      <c r="B187" s="131" t="s">
        <v>77</v>
      </c>
      <c r="C187" s="121">
        <v>16000</v>
      </c>
      <c r="D187" s="93" t="s">
        <v>13</v>
      </c>
      <c r="E187" s="118" t="s">
        <v>76</v>
      </c>
      <c r="G187" s="8"/>
      <c r="H187" s="8"/>
      <c r="I187" s="8"/>
      <c r="J187" s="8"/>
      <c r="K187" s="8"/>
    </row>
    <row r="188" spans="1:11" ht="49.5">
      <c r="A188" s="113">
        <v>4</v>
      </c>
      <c r="B188" s="131" t="s">
        <v>78</v>
      </c>
      <c r="C188" s="121">
        <v>0</v>
      </c>
      <c r="D188" s="93" t="s">
        <v>13</v>
      </c>
      <c r="E188" s="118" t="s">
        <v>76</v>
      </c>
      <c r="G188" s="8"/>
      <c r="H188" s="8"/>
      <c r="I188" s="8"/>
      <c r="J188" s="8"/>
      <c r="K188" s="8"/>
    </row>
    <row r="189" spans="1:11" ht="17.25" customHeight="1" thickBot="1">
      <c r="A189" s="274" t="s">
        <v>42</v>
      </c>
      <c r="B189" s="275"/>
      <c r="C189" s="59">
        <f>SUM(C190:C190)</f>
        <v>800000</v>
      </c>
      <c r="D189" s="50"/>
      <c r="E189" s="191"/>
      <c r="G189" s="8"/>
      <c r="H189" s="8"/>
      <c r="I189" s="8"/>
      <c r="J189" s="8"/>
      <c r="K189" s="8"/>
    </row>
    <row r="190" spans="1:11" ht="17.25" thickBot="1">
      <c r="A190" s="159">
        <v>1</v>
      </c>
      <c r="B190" s="139" t="s">
        <v>17</v>
      </c>
      <c r="C190" s="18">
        <v>800000</v>
      </c>
      <c r="D190" s="39" t="s">
        <v>12</v>
      </c>
      <c r="E190" s="66" t="s">
        <v>91</v>
      </c>
      <c r="G190" s="8"/>
      <c r="H190" s="8"/>
      <c r="I190" s="8"/>
      <c r="J190" s="8"/>
      <c r="K190" s="8"/>
    </row>
    <row r="191" spans="1:11" ht="17.25" customHeight="1" thickBot="1">
      <c r="A191" s="264" t="s">
        <v>43</v>
      </c>
      <c r="B191" s="265"/>
      <c r="C191" s="211">
        <f>C192</f>
        <v>655586.4</v>
      </c>
      <c r="D191" s="51"/>
      <c r="E191" s="59"/>
      <c r="G191" s="8"/>
      <c r="H191" s="8"/>
      <c r="I191" s="8"/>
      <c r="J191" s="8"/>
      <c r="K191" s="8"/>
    </row>
    <row r="192" spans="1:11" ht="33">
      <c r="A192" s="213">
        <v>1</v>
      </c>
      <c r="B192" s="145" t="s">
        <v>25</v>
      </c>
      <c r="C192" s="91">
        <v>655586.4</v>
      </c>
      <c r="D192" s="52" t="s">
        <v>13</v>
      </c>
      <c r="E192" s="91"/>
      <c r="G192" s="8"/>
      <c r="H192" s="8"/>
      <c r="I192" s="8"/>
      <c r="J192" s="8"/>
      <c r="K192" s="8"/>
    </row>
    <row r="193" spans="1:11">
      <c r="A193" s="160"/>
      <c r="B193" s="214" t="s">
        <v>3</v>
      </c>
      <c r="C193" s="59">
        <f>C191+C169+C79+C52+C45+C22+C6</f>
        <v>51257686.092248417</v>
      </c>
      <c r="D193" s="59"/>
      <c r="E193" s="192"/>
      <c r="G193" s="8"/>
      <c r="H193" s="8"/>
      <c r="I193" s="8"/>
      <c r="J193" s="8"/>
      <c r="K193" s="8"/>
    </row>
    <row r="194" spans="1:11">
      <c r="A194" s="8"/>
      <c r="D194" s="76"/>
      <c r="E194" s="193"/>
      <c r="F194" s="8"/>
      <c r="G194" s="8"/>
      <c r="H194" s="8"/>
      <c r="I194" s="8"/>
      <c r="J194" s="8"/>
      <c r="K194" s="8"/>
    </row>
    <row r="195" spans="1:11" ht="15" customHeight="1">
      <c r="A195" s="8"/>
      <c r="D195" s="76"/>
      <c r="E195" s="193"/>
      <c r="F195" s="8"/>
      <c r="G195" s="8"/>
      <c r="H195" s="8"/>
      <c r="I195" s="8"/>
      <c r="J195" s="8"/>
      <c r="K195" s="8"/>
    </row>
    <row r="196" spans="1:11">
      <c r="A196" s="8"/>
      <c r="B196" s="71" t="s">
        <v>95</v>
      </c>
      <c r="D196" s="125">
        <f>C185+C172+C170+C131+C113+C93+C80+C61+C22+C6</f>
        <v>30316974.775248419</v>
      </c>
      <c r="E196" s="193"/>
      <c r="F196" s="8"/>
      <c r="G196" s="8"/>
      <c r="H196" s="8"/>
      <c r="I196" s="8"/>
      <c r="J196" s="8"/>
      <c r="K196" s="8"/>
    </row>
    <row r="197" spans="1:11">
      <c r="A197" s="8"/>
      <c r="B197" s="71" t="s">
        <v>96</v>
      </c>
      <c r="D197" s="125"/>
      <c r="E197" s="193"/>
      <c r="F197" s="8"/>
      <c r="G197" s="8"/>
      <c r="H197" s="8"/>
      <c r="I197" s="8"/>
      <c r="J197" s="8"/>
      <c r="K197" s="8"/>
    </row>
    <row r="198" spans="1:11">
      <c r="A198" s="8"/>
      <c r="B198" s="71" t="s">
        <v>97</v>
      </c>
      <c r="D198" s="125"/>
      <c r="E198" s="193"/>
      <c r="F198" s="8"/>
      <c r="G198" s="8"/>
      <c r="H198" s="8"/>
      <c r="I198" s="8"/>
      <c r="J198" s="8"/>
      <c r="K198" s="8"/>
    </row>
    <row r="199" spans="1:11">
      <c r="A199" s="8"/>
      <c r="B199" s="71" t="s">
        <v>96</v>
      </c>
      <c r="D199" s="126"/>
      <c r="E199" s="193"/>
      <c r="F199" s="8"/>
      <c r="G199" s="8"/>
      <c r="H199" s="8"/>
      <c r="I199" s="8"/>
      <c r="J199" s="8"/>
      <c r="K199" s="8"/>
    </row>
    <row r="200" spans="1:11">
      <c r="A200" s="8"/>
      <c r="C200" s="104"/>
      <c r="D200" s="76"/>
      <c r="E200" s="193"/>
      <c r="F200" s="8"/>
      <c r="G200" s="8"/>
      <c r="H200" s="8"/>
      <c r="I200" s="8"/>
      <c r="J200" s="8"/>
      <c r="K200" s="8"/>
    </row>
    <row r="201" spans="1:11">
      <c r="A201" s="8"/>
      <c r="C201" s="104"/>
      <c r="D201" s="76"/>
      <c r="E201" s="193"/>
      <c r="F201" s="8"/>
      <c r="G201" s="8"/>
      <c r="H201" s="8"/>
      <c r="I201" s="8"/>
      <c r="J201" s="8"/>
      <c r="K201" s="8"/>
    </row>
    <row r="202" spans="1:11">
      <c r="A202" s="8"/>
      <c r="D202" s="76"/>
      <c r="E202" s="193"/>
      <c r="F202" s="8"/>
      <c r="G202" s="8"/>
      <c r="H202" s="8"/>
      <c r="I202" s="8"/>
      <c r="J202" s="8"/>
      <c r="K202" s="8"/>
    </row>
    <row r="203" spans="1:11">
      <c r="A203" s="8"/>
      <c r="D203" s="76"/>
      <c r="E203" s="193"/>
      <c r="F203" s="8"/>
      <c r="G203" s="8"/>
      <c r="H203" s="8"/>
      <c r="I203" s="8"/>
      <c r="J203" s="8"/>
      <c r="K203" s="8"/>
    </row>
    <row r="204" spans="1:11" ht="66" customHeight="1">
      <c r="A204" s="8"/>
      <c r="D204" s="76"/>
      <c r="E204" s="193"/>
      <c r="F204" s="8"/>
      <c r="G204" s="8"/>
      <c r="H204" s="8"/>
      <c r="I204" s="8"/>
      <c r="J204" s="8"/>
      <c r="K204" s="8"/>
    </row>
    <row r="205" spans="1:11" ht="21" customHeight="1">
      <c r="A205" s="8"/>
      <c r="D205" s="76"/>
      <c r="E205" s="193"/>
      <c r="F205" s="8"/>
      <c r="G205" s="8"/>
      <c r="H205" s="8"/>
      <c r="I205" s="8"/>
      <c r="J205" s="8"/>
      <c r="K205" s="8"/>
    </row>
    <row r="206" spans="1:11">
      <c r="A206" s="8"/>
      <c r="D206" s="76"/>
      <c r="E206" s="193"/>
      <c r="F206" s="8"/>
      <c r="G206" s="8"/>
      <c r="H206" s="8"/>
      <c r="I206" s="8"/>
      <c r="J206" s="8"/>
      <c r="K206" s="8"/>
    </row>
    <row r="207" spans="1:11">
      <c r="A207" s="8"/>
      <c r="D207" s="76"/>
      <c r="E207" s="193"/>
      <c r="F207" s="8"/>
      <c r="G207" s="8"/>
      <c r="H207" s="8"/>
      <c r="I207" s="8"/>
      <c r="J207" s="8"/>
      <c r="K207" s="8"/>
    </row>
    <row r="208" spans="1:11">
      <c r="A208" s="8"/>
      <c r="D208" s="76"/>
      <c r="E208" s="193"/>
      <c r="F208" s="8"/>
      <c r="G208" s="8"/>
      <c r="H208" s="8"/>
      <c r="I208" s="8"/>
      <c r="J208" s="8"/>
      <c r="K208" s="8"/>
    </row>
    <row r="209" spans="1:11" ht="12.75" customHeight="1">
      <c r="A209" s="8"/>
      <c r="D209" s="76"/>
      <c r="E209" s="193"/>
      <c r="F209" s="8"/>
      <c r="G209" s="8"/>
      <c r="H209" s="8"/>
      <c r="I209" s="8"/>
      <c r="J209" s="8"/>
      <c r="K209" s="8"/>
    </row>
    <row r="210" spans="1:11" ht="12.75" customHeight="1">
      <c r="A210" s="8"/>
      <c r="D210" s="76"/>
      <c r="E210" s="193"/>
      <c r="F210" s="8"/>
      <c r="G210" s="8"/>
      <c r="H210" s="8"/>
      <c r="I210" s="8"/>
      <c r="J210" s="8"/>
      <c r="K210" s="8"/>
    </row>
    <row r="211" spans="1:11">
      <c r="A211" s="8"/>
      <c r="D211" s="76"/>
      <c r="E211" s="193"/>
      <c r="F211" s="8"/>
      <c r="G211" s="8"/>
      <c r="H211" s="8"/>
      <c r="I211" s="8"/>
      <c r="J211" s="8"/>
      <c r="K211" s="8"/>
    </row>
    <row r="212" spans="1:11">
      <c r="A212" s="8"/>
      <c r="D212" s="76"/>
      <c r="E212" s="193"/>
      <c r="F212" s="8"/>
      <c r="G212" s="8"/>
      <c r="H212" s="8"/>
      <c r="I212" s="8"/>
      <c r="J212" s="8"/>
      <c r="K212" s="8"/>
    </row>
    <row r="213" spans="1:11">
      <c r="A213" s="8"/>
      <c r="D213" s="76"/>
      <c r="E213" s="193"/>
      <c r="F213" s="8"/>
      <c r="G213" s="8"/>
      <c r="H213" s="8"/>
      <c r="I213" s="8"/>
      <c r="J213" s="8"/>
      <c r="K213" s="8"/>
    </row>
    <row r="214" spans="1:11">
      <c r="A214" s="8"/>
      <c r="D214" s="76"/>
      <c r="E214" s="193"/>
      <c r="F214" s="8"/>
      <c r="G214" s="8"/>
      <c r="H214" s="8"/>
      <c r="I214" s="8"/>
      <c r="J214" s="8"/>
      <c r="K214" s="8"/>
    </row>
    <row r="215" spans="1:11">
      <c r="A215" s="8"/>
      <c r="D215" s="76"/>
      <c r="E215" s="193"/>
      <c r="F215" s="8"/>
      <c r="G215" s="8"/>
      <c r="H215" s="8"/>
      <c r="I215" s="8"/>
      <c r="J215" s="8"/>
      <c r="K215" s="8"/>
    </row>
    <row r="216" spans="1:11">
      <c r="A216" s="8"/>
      <c r="D216" s="76"/>
      <c r="E216" s="193"/>
      <c r="F216" s="8"/>
      <c r="G216" s="8"/>
      <c r="H216" s="8"/>
      <c r="I216" s="8"/>
      <c r="J216" s="8"/>
      <c r="K216" s="8"/>
    </row>
    <row r="217" spans="1:11">
      <c r="A217" s="8"/>
      <c r="D217" s="76"/>
      <c r="E217" s="193"/>
      <c r="F217" s="8"/>
      <c r="G217" s="8"/>
      <c r="H217" s="8"/>
      <c r="I217" s="8"/>
      <c r="J217" s="8"/>
      <c r="K217" s="8"/>
    </row>
    <row r="218" spans="1:11">
      <c r="A218" s="8"/>
      <c r="D218" s="76"/>
      <c r="E218" s="193"/>
      <c r="F218" s="8"/>
      <c r="G218" s="8"/>
      <c r="H218" s="8"/>
      <c r="I218" s="8"/>
      <c r="J218" s="8"/>
      <c r="K218" s="8"/>
    </row>
    <row r="219" spans="1:11">
      <c r="A219" s="8"/>
      <c r="D219" s="76"/>
      <c r="E219" s="193"/>
      <c r="F219" s="8"/>
      <c r="G219" s="8"/>
      <c r="H219" s="8"/>
      <c r="I219" s="8"/>
      <c r="J219" s="8"/>
      <c r="K219" s="8"/>
    </row>
    <row r="220" spans="1:11">
      <c r="A220" s="8"/>
      <c r="D220" s="76"/>
      <c r="E220" s="193"/>
      <c r="F220" s="8"/>
      <c r="G220" s="8"/>
      <c r="H220" s="8"/>
      <c r="I220" s="8"/>
      <c r="J220" s="8"/>
      <c r="K220" s="8"/>
    </row>
    <row r="221" spans="1:11">
      <c r="A221" s="8"/>
      <c r="D221" s="76"/>
      <c r="E221" s="193"/>
      <c r="F221" s="8"/>
      <c r="G221" s="8"/>
      <c r="H221" s="8"/>
      <c r="I221" s="8"/>
      <c r="J221" s="8"/>
      <c r="K221" s="8"/>
    </row>
    <row r="222" spans="1:11">
      <c r="A222" s="8"/>
      <c r="D222" s="76"/>
      <c r="E222" s="193"/>
      <c r="F222" s="8"/>
      <c r="G222" s="8"/>
      <c r="H222" s="8"/>
      <c r="I222" s="8"/>
      <c r="J222" s="8"/>
      <c r="K222" s="8"/>
    </row>
    <row r="223" spans="1:11">
      <c r="A223" s="8"/>
      <c r="D223" s="76"/>
      <c r="E223" s="193"/>
      <c r="F223" s="8"/>
      <c r="G223" s="8"/>
      <c r="H223" s="8"/>
      <c r="I223" s="8"/>
      <c r="J223" s="8"/>
      <c r="K223" s="8"/>
    </row>
    <row r="224" spans="1:11">
      <c r="A224" s="210"/>
      <c r="D224" s="76"/>
      <c r="E224" s="193"/>
      <c r="F224" s="8"/>
      <c r="G224" s="8"/>
      <c r="H224" s="8"/>
      <c r="I224" s="8"/>
      <c r="J224" s="8"/>
      <c r="K224" s="8"/>
    </row>
    <row r="225" spans="4:11">
      <c r="D225" s="76"/>
      <c r="E225" s="193"/>
      <c r="F225" s="8"/>
      <c r="G225" s="8"/>
      <c r="H225" s="8"/>
      <c r="I225" s="8"/>
      <c r="J225" s="8"/>
      <c r="K225" s="8"/>
    </row>
    <row r="226" spans="4:11">
      <c r="D226" s="76"/>
      <c r="E226" s="193"/>
      <c r="F226" s="8"/>
      <c r="G226" s="8"/>
      <c r="H226" s="8"/>
      <c r="I226" s="8"/>
      <c r="J226" s="8"/>
      <c r="K226" s="8"/>
    </row>
    <row r="227" spans="4:11">
      <c r="D227" s="76"/>
      <c r="E227" s="193"/>
      <c r="F227" s="8"/>
      <c r="G227" s="8"/>
      <c r="H227" s="8"/>
      <c r="I227" s="8"/>
      <c r="J227" s="8"/>
      <c r="K227" s="8"/>
    </row>
    <row r="228" spans="4:11">
      <c r="D228" s="76"/>
      <c r="E228" s="193"/>
      <c r="F228" s="8"/>
      <c r="G228" s="8"/>
      <c r="H228" s="8"/>
      <c r="I228" s="8"/>
      <c r="J228" s="8"/>
      <c r="K228" s="8"/>
    </row>
    <row r="229" spans="4:11">
      <c r="D229" s="76"/>
      <c r="E229" s="193"/>
      <c r="F229" s="8"/>
      <c r="G229" s="8"/>
      <c r="H229" s="8"/>
      <c r="I229" s="8"/>
      <c r="J229" s="8"/>
      <c r="K229" s="8"/>
    </row>
    <row r="230" spans="4:11">
      <c r="D230" s="76"/>
      <c r="E230" s="193"/>
      <c r="F230" s="8"/>
      <c r="G230" s="8"/>
      <c r="H230" s="8"/>
      <c r="I230" s="8"/>
      <c r="J230" s="8"/>
      <c r="K230" s="8"/>
    </row>
    <row r="231" spans="4:11">
      <c r="D231" s="76"/>
      <c r="E231" s="193"/>
      <c r="F231" s="8"/>
      <c r="G231" s="8"/>
      <c r="H231" s="8"/>
      <c r="I231" s="8"/>
      <c r="J231" s="8"/>
      <c r="K231" s="8"/>
    </row>
    <row r="232" spans="4:11">
      <c r="D232" s="76"/>
      <c r="E232" s="193"/>
      <c r="F232" s="8"/>
      <c r="G232" s="8"/>
      <c r="H232" s="8"/>
      <c r="I232" s="8"/>
      <c r="J232" s="8"/>
      <c r="K232" s="8"/>
    </row>
    <row r="233" spans="4:11">
      <c r="D233" s="76"/>
      <c r="E233" s="193"/>
      <c r="F233" s="8"/>
      <c r="G233" s="8"/>
      <c r="H233" s="8"/>
      <c r="I233" s="8"/>
      <c r="J233" s="8"/>
      <c r="K233" s="8"/>
    </row>
    <row r="234" spans="4:11">
      <c r="D234" s="76"/>
      <c r="E234" s="193"/>
      <c r="F234" s="8"/>
      <c r="G234" s="8"/>
      <c r="H234" s="8"/>
      <c r="I234" s="8"/>
      <c r="J234" s="8"/>
      <c r="K234" s="8"/>
    </row>
    <row r="235" spans="4:11">
      <c r="D235" s="76"/>
      <c r="E235" s="193"/>
      <c r="F235" s="8"/>
      <c r="G235" s="8"/>
      <c r="H235" s="8"/>
      <c r="I235" s="8"/>
      <c r="J235" s="8"/>
      <c r="K235" s="8"/>
    </row>
    <row r="236" spans="4:11">
      <c r="D236" s="76"/>
      <c r="E236" s="193"/>
      <c r="F236" s="8"/>
      <c r="G236" s="8"/>
      <c r="H236" s="8"/>
      <c r="I236" s="8"/>
      <c r="J236" s="8"/>
      <c r="K236" s="8"/>
    </row>
    <row r="237" spans="4:11">
      <c r="D237" s="76"/>
      <c r="E237" s="193"/>
      <c r="F237" s="8"/>
      <c r="G237" s="8"/>
      <c r="H237" s="8"/>
      <c r="I237" s="8"/>
      <c r="J237" s="8"/>
      <c r="K237" s="8"/>
    </row>
    <row r="238" spans="4:11">
      <c r="D238" s="76"/>
      <c r="E238" s="193"/>
      <c r="F238" s="8"/>
      <c r="G238" s="8"/>
      <c r="H238" s="8"/>
      <c r="I238" s="8"/>
      <c r="J238" s="8"/>
      <c r="K238" s="8"/>
    </row>
    <row r="239" spans="4:11">
      <c r="D239" s="76"/>
      <c r="E239" s="193"/>
      <c r="F239" s="8"/>
      <c r="G239" s="8"/>
      <c r="H239" s="8"/>
      <c r="I239" s="8"/>
      <c r="J239" s="8"/>
      <c r="K239" s="8"/>
    </row>
    <row r="240" spans="4:11">
      <c r="D240" s="76"/>
      <c r="E240" s="193"/>
      <c r="F240" s="8"/>
      <c r="G240" s="8"/>
      <c r="H240" s="8"/>
      <c r="I240" s="8"/>
      <c r="J240" s="8"/>
      <c r="K240" s="8"/>
    </row>
    <row r="241" spans="4:11">
      <c r="D241" s="76"/>
      <c r="E241" s="193"/>
      <c r="F241" s="8"/>
      <c r="G241" s="8"/>
      <c r="H241" s="8"/>
      <c r="I241" s="8"/>
      <c r="J241" s="8"/>
      <c r="K241" s="8"/>
    </row>
    <row r="242" spans="4:11">
      <c r="D242" s="76"/>
      <c r="E242" s="193"/>
      <c r="F242" s="8"/>
      <c r="G242" s="8"/>
      <c r="H242" s="8"/>
      <c r="I242" s="8"/>
      <c r="J242" s="8"/>
      <c r="K242" s="8"/>
    </row>
    <row r="243" spans="4:11">
      <c r="D243" s="76"/>
      <c r="E243" s="193"/>
      <c r="F243" s="8"/>
      <c r="G243" s="8"/>
      <c r="H243" s="8"/>
      <c r="I243" s="8"/>
      <c r="J243" s="8"/>
      <c r="K243" s="8"/>
    </row>
    <row r="244" spans="4:11">
      <c r="D244" s="76"/>
      <c r="E244" s="193"/>
      <c r="F244" s="8"/>
      <c r="G244" s="8"/>
      <c r="H244" s="8"/>
      <c r="I244" s="8"/>
      <c r="J244" s="8"/>
      <c r="K244" s="8"/>
    </row>
    <row r="245" spans="4:11">
      <c r="D245" s="76"/>
      <c r="E245" s="193"/>
      <c r="F245" s="8"/>
      <c r="G245" s="8"/>
      <c r="H245" s="8"/>
      <c r="I245" s="8"/>
      <c r="J245" s="8"/>
      <c r="K245" s="8"/>
    </row>
    <row r="246" spans="4:11">
      <c r="D246" s="76"/>
      <c r="E246" s="193"/>
      <c r="F246" s="8"/>
      <c r="G246" s="8"/>
      <c r="H246" s="8"/>
      <c r="I246" s="8"/>
      <c r="J246" s="8"/>
      <c r="K246" s="8"/>
    </row>
    <row r="247" spans="4:11">
      <c r="D247" s="76"/>
      <c r="E247" s="193"/>
      <c r="F247" s="8"/>
      <c r="G247" s="8"/>
      <c r="H247" s="8"/>
      <c r="I247" s="8"/>
      <c r="J247" s="8"/>
      <c r="K247" s="8"/>
    </row>
    <row r="248" spans="4:11">
      <c r="D248" s="76"/>
      <c r="E248" s="193"/>
      <c r="F248" s="8"/>
      <c r="G248" s="8"/>
      <c r="H248" s="8"/>
      <c r="I248" s="8"/>
      <c r="J248" s="8"/>
      <c r="K248" s="8"/>
    </row>
    <row r="249" spans="4:11">
      <c r="D249" s="76"/>
      <c r="E249" s="193"/>
      <c r="F249" s="8"/>
      <c r="G249" s="8"/>
      <c r="H249" s="8"/>
      <c r="I249" s="8"/>
      <c r="J249" s="8"/>
      <c r="K249" s="8"/>
    </row>
    <row r="250" spans="4:11">
      <c r="D250" s="76"/>
      <c r="E250" s="193"/>
      <c r="F250" s="8"/>
      <c r="G250" s="8"/>
      <c r="H250" s="8"/>
      <c r="I250" s="8"/>
      <c r="J250" s="8"/>
      <c r="K250" s="8"/>
    </row>
    <row r="251" spans="4:11">
      <c r="D251" s="76"/>
      <c r="E251" s="193"/>
      <c r="F251" s="8"/>
      <c r="G251" s="8"/>
      <c r="H251" s="8"/>
      <c r="I251" s="8"/>
      <c r="J251" s="8"/>
      <c r="K251" s="8"/>
    </row>
    <row r="252" spans="4:11">
      <c r="D252" s="76"/>
      <c r="E252" s="193"/>
      <c r="F252" s="8"/>
      <c r="G252" s="8"/>
      <c r="H252" s="8"/>
      <c r="I252" s="8"/>
      <c r="J252" s="8"/>
      <c r="K252" s="8"/>
    </row>
    <row r="253" spans="4:11">
      <c r="D253" s="76"/>
      <c r="E253" s="193"/>
      <c r="F253" s="8"/>
      <c r="G253" s="8"/>
      <c r="H253" s="8"/>
      <c r="I253" s="8"/>
      <c r="J253" s="8"/>
      <c r="K253" s="8"/>
    </row>
    <row r="254" spans="4:11">
      <c r="D254" s="76"/>
      <c r="E254" s="193"/>
      <c r="F254" s="8"/>
      <c r="G254" s="8"/>
      <c r="H254" s="8"/>
      <c r="I254" s="8"/>
      <c r="J254" s="8"/>
      <c r="K254" s="8"/>
    </row>
    <row r="255" spans="4:11">
      <c r="D255" s="76"/>
      <c r="E255" s="193"/>
      <c r="F255" s="8"/>
      <c r="G255" s="8"/>
      <c r="H255" s="8"/>
      <c r="I255" s="8"/>
      <c r="J255" s="8"/>
      <c r="K255" s="8"/>
    </row>
    <row r="256" spans="4:11">
      <c r="D256" s="76"/>
      <c r="E256" s="193"/>
      <c r="F256" s="8"/>
      <c r="G256" s="8"/>
      <c r="H256" s="8"/>
      <c r="I256" s="8"/>
      <c r="J256" s="8"/>
      <c r="K256" s="8"/>
    </row>
    <row r="257" spans="4:11">
      <c r="D257" s="76"/>
      <c r="E257" s="193"/>
      <c r="F257" s="8"/>
      <c r="G257" s="8"/>
      <c r="H257" s="8"/>
      <c r="I257" s="8"/>
      <c r="J257" s="8"/>
      <c r="K257" s="8"/>
    </row>
    <row r="258" spans="4:11">
      <c r="D258" s="76"/>
      <c r="E258" s="193"/>
      <c r="F258" s="8"/>
      <c r="G258" s="8"/>
      <c r="H258" s="8"/>
      <c r="I258" s="8"/>
      <c r="J258" s="8"/>
      <c r="K258" s="8"/>
    </row>
    <row r="259" spans="4:11">
      <c r="D259" s="76"/>
      <c r="E259" s="193"/>
      <c r="F259" s="8"/>
      <c r="G259" s="8"/>
      <c r="H259" s="8"/>
      <c r="I259" s="8"/>
      <c r="J259" s="8"/>
      <c r="K259" s="8"/>
    </row>
    <row r="260" spans="4:11">
      <c r="D260" s="76"/>
      <c r="E260" s="193"/>
      <c r="F260" s="8"/>
      <c r="G260" s="8"/>
      <c r="H260" s="8"/>
      <c r="I260" s="8"/>
      <c r="J260" s="8"/>
      <c r="K260" s="8"/>
    </row>
    <row r="261" spans="4:11">
      <c r="D261" s="76"/>
      <c r="E261" s="193"/>
      <c r="F261" s="8"/>
      <c r="G261" s="8"/>
      <c r="H261" s="8"/>
      <c r="I261" s="8"/>
      <c r="J261" s="8"/>
      <c r="K261" s="8"/>
    </row>
    <row r="262" spans="4:11">
      <c r="D262" s="76"/>
      <c r="E262" s="193"/>
      <c r="F262" s="8"/>
      <c r="G262" s="8"/>
      <c r="H262" s="8"/>
      <c r="I262" s="8"/>
      <c r="J262" s="8"/>
      <c r="K262" s="8"/>
    </row>
    <row r="263" spans="4:11">
      <c r="D263" s="76"/>
      <c r="E263" s="193"/>
      <c r="F263" s="8"/>
      <c r="G263" s="8"/>
      <c r="H263" s="8"/>
      <c r="I263" s="8"/>
      <c r="J263" s="8"/>
      <c r="K263" s="8"/>
    </row>
    <row r="264" spans="4:11">
      <c r="D264" s="76"/>
      <c r="E264" s="193"/>
      <c r="F264" s="8"/>
      <c r="G264" s="8"/>
      <c r="H264" s="8"/>
      <c r="I264" s="8"/>
      <c r="J264" s="8"/>
      <c r="K264" s="8"/>
    </row>
    <row r="265" spans="4:11">
      <c r="D265" s="76"/>
      <c r="E265" s="193"/>
      <c r="F265" s="8"/>
      <c r="G265" s="8"/>
      <c r="H265" s="8"/>
      <c r="I265" s="8"/>
      <c r="J265" s="8"/>
      <c r="K265" s="8"/>
    </row>
    <row r="266" spans="4:11">
      <c r="D266" s="76"/>
      <c r="E266" s="193"/>
      <c r="F266" s="8"/>
      <c r="G266" s="8"/>
      <c r="H266" s="8"/>
      <c r="I266" s="8"/>
      <c r="J266" s="8"/>
      <c r="K266" s="8"/>
    </row>
    <row r="267" spans="4:11">
      <c r="D267" s="76"/>
      <c r="E267" s="193"/>
      <c r="F267" s="8"/>
      <c r="G267" s="8"/>
      <c r="H267" s="8"/>
      <c r="I267" s="8"/>
      <c r="J267" s="8"/>
      <c r="K267" s="8"/>
    </row>
    <row r="268" spans="4:11">
      <c r="D268" s="76"/>
      <c r="E268" s="193"/>
      <c r="F268" s="8"/>
      <c r="G268" s="8"/>
      <c r="H268" s="8"/>
      <c r="I268" s="8"/>
      <c r="J268" s="8"/>
      <c r="K268" s="8"/>
    </row>
    <row r="269" spans="4:11">
      <c r="D269" s="76"/>
      <c r="E269" s="193"/>
      <c r="F269" s="8"/>
      <c r="G269" s="8"/>
      <c r="H269" s="8"/>
      <c r="I269" s="8"/>
      <c r="J269" s="8"/>
      <c r="K269" s="8"/>
    </row>
    <row r="270" spans="4:11">
      <c r="D270" s="76"/>
      <c r="E270" s="193"/>
      <c r="F270" s="8"/>
      <c r="G270" s="8"/>
      <c r="H270" s="8"/>
      <c r="I270" s="8"/>
      <c r="J270" s="8"/>
      <c r="K270" s="8"/>
    </row>
    <row r="271" spans="4:11">
      <c r="D271" s="76"/>
      <c r="E271" s="193"/>
      <c r="F271" s="8"/>
      <c r="G271" s="8"/>
      <c r="H271" s="8"/>
      <c r="I271" s="8"/>
      <c r="J271" s="8"/>
      <c r="K271" s="8"/>
    </row>
    <row r="272" spans="4:11">
      <c r="D272" s="76"/>
      <c r="E272" s="193"/>
      <c r="F272" s="8"/>
      <c r="G272" s="8"/>
      <c r="H272" s="8"/>
      <c r="I272" s="8"/>
      <c r="J272" s="8"/>
      <c r="K272" s="8"/>
    </row>
    <row r="273" spans="4:11">
      <c r="D273" s="76"/>
      <c r="E273" s="193"/>
      <c r="F273" s="8"/>
      <c r="G273" s="8"/>
      <c r="H273" s="8"/>
      <c r="I273" s="8"/>
      <c r="J273" s="8"/>
      <c r="K273" s="8"/>
    </row>
    <row r="274" spans="4:11">
      <c r="D274" s="76"/>
      <c r="E274" s="193"/>
      <c r="F274" s="8"/>
      <c r="G274" s="8"/>
      <c r="H274" s="8"/>
      <c r="I274" s="8"/>
      <c r="J274" s="8"/>
      <c r="K274" s="8"/>
    </row>
    <row r="275" spans="4:11">
      <c r="D275" s="76"/>
      <c r="E275" s="193"/>
      <c r="F275" s="8"/>
      <c r="G275" s="8"/>
      <c r="H275" s="8"/>
      <c r="I275" s="8"/>
      <c r="J275" s="8"/>
      <c r="K275" s="8"/>
    </row>
    <row r="276" spans="4:11">
      <c r="D276" s="76"/>
      <c r="E276" s="193"/>
      <c r="F276" s="8"/>
      <c r="G276" s="8"/>
      <c r="H276" s="8"/>
      <c r="I276" s="8"/>
      <c r="J276" s="8"/>
      <c r="K276" s="8"/>
    </row>
    <row r="277" spans="4:11">
      <c r="D277" s="76"/>
      <c r="E277" s="193"/>
      <c r="F277" s="8"/>
      <c r="G277" s="8"/>
      <c r="H277" s="8"/>
      <c r="I277" s="8"/>
      <c r="J277" s="8"/>
      <c r="K277" s="8"/>
    </row>
    <row r="278" spans="4:11">
      <c r="D278" s="76"/>
      <c r="E278" s="193"/>
      <c r="F278" s="8"/>
      <c r="G278" s="8"/>
      <c r="H278" s="8"/>
      <c r="I278" s="8"/>
      <c r="J278" s="8"/>
      <c r="K278" s="8"/>
    </row>
    <row r="279" spans="4:11">
      <c r="D279" s="76"/>
      <c r="E279" s="193"/>
      <c r="F279" s="8"/>
      <c r="G279" s="8"/>
      <c r="H279" s="8"/>
      <c r="I279" s="8"/>
      <c r="J279" s="8"/>
      <c r="K279" s="8"/>
    </row>
    <row r="280" spans="4:11">
      <c r="D280" s="76"/>
      <c r="E280" s="193"/>
      <c r="F280" s="8"/>
      <c r="G280" s="8"/>
      <c r="H280" s="8"/>
      <c r="I280" s="8"/>
      <c r="J280" s="8"/>
      <c r="K280" s="8"/>
    </row>
    <row r="281" spans="4:11">
      <c r="D281" s="76"/>
      <c r="E281" s="193"/>
      <c r="F281" s="8"/>
      <c r="G281" s="8"/>
      <c r="H281" s="8"/>
      <c r="I281" s="8"/>
      <c r="J281" s="8"/>
      <c r="K281" s="8"/>
    </row>
    <row r="282" spans="4:11">
      <c r="D282" s="76"/>
      <c r="E282" s="193"/>
      <c r="F282" s="8"/>
      <c r="G282" s="8"/>
      <c r="H282" s="8"/>
      <c r="I282" s="8"/>
      <c r="J282" s="8"/>
      <c r="K282" s="8"/>
    </row>
    <row r="283" spans="4:11">
      <c r="D283" s="76"/>
      <c r="E283" s="193"/>
      <c r="F283" s="8"/>
      <c r="G283" s="8"/>
      <c r="H283" s="8"/>
      <c r="I283" s="8"/>
      <c r="J283" s="8"/>
      <c r="K283" s="8"/>
    </row>
    <row r="284" spans="4:11">
      <c r="D284" s="76"/>
      <c r="E284" s="193"/>
      <c r="F284" s="8"/>
      <c r="G284" s="8"/>
      <c r="H284" s="8"/>
      <c r="I284" s="8"/>
      <c r="J284" s="8"/>
      <c r="K284" s="8"/>
    </row>
    <row r="285" spans="4:11">
      <c r="D285" s="76"/>
      <c r="E285" s="193"/>
      <c r="F285" s="8"/>
      <c r="G285" s="8"/>
      <c r="H285" s="8"/>
      <c r="I285" s="8"/>
      <c r="J285" s="8"/>
      <c r="K285" s="8"/>
    </row>
    <row r="286" spans="4:11">
      <c r="D286" s="76"/>
      <c r="E286" s="193"/>
      <c r="F286" s="8"/>
      <c r="G286" s="8"/>
      <c r="H286" s="8"/>
      <c r="I286" s="8"/>
      <c r="J286" s="8"/>
      <c r="K286" s="8"/>
    </row>
    <row r="287" spans="4:11">
      <c r="D287" s="76"/>
      <c r="E287" s="193"/>
      <c r="F287" s="8"/>
      <c r="G287" s="8"/>
      <c r="H287" s="8"/>
      <c r="I287" s="8"/>
      <c r="J287" s="8"/>
      <c r="K287" s="8"/>
    </row>
    <row r="288" spans="4:11">
      <c r="D288" s="76"/>
      <c r="E288" s="193"/>
      <c r="F288" s="8"/>
      <c r="G288" s="8"/>
      <c r="H288" s="8"/>
      <c r="I288" s="8"/>
      <c r="J288" s="8"/>
      <c r="K288" s="8"/>
    </row>
    <row r="289" spans="4:11">
      <c r="D289" s="76"/>
      <c r="E289" s="193"/>
      <c r="F289" s="8"/>
      <c r="G289" s="8"/>
      <c r="H289" s="8"/>
      <c r="I289" s="8"/>
      <c r="J289" s="8"/>
      <c r="K289" s="8"/>
    </row>
    <row r="290" spans="4:11">
      <c r="D290" s="76"/>
      <c r="E290" s="193"/>
      <c r="F290" s="8"/>
      <c r="G290" s="8"/>
      <c r="H290" s="8"/>
      <c r="I290" s="8"/>
      <c r="J290" s="8"/>
      <c r="K290" s="8"/>
    </row>
    <row r="291" spans="4:11">
      <c r="D291" s="76"/>
      <c r="E291" s="193"/>
      <c r="F291" s="8"/>
      <c r="G291" s="8"/>
      <c r="H291" s="8"/>
      <c r="I291" s="8"/>
      <c r="J291" s="8"/>
      <c r="K291" s="8"/>
    </row>
    <row r="292" spans="4:11">
      <c r="D292" s="76"/>
      <c r="E292" s="193"/>
      <c r="F292" s="8"/>
      <c r="G292" s="8"/>
      <c r="H292" s="8"/>
      <c r="I292" s="8"/>
      <c r="J292" s="8"/>
      <c r="K292" s="8"/>
    </row>
    <row r="293" spans="4:11">
      <c r="D293" s="76"/>
      <c r="E293" s="193"/>
      <c r="F293" s="8"/>
      <c r="G293" s="8"/>
      <c r="H293" s="8"/>
      <c r="I293" s="8"/>
      <c r="J293" s="8"/>
      <c r="K293" s="8"/>
    </row>
    <row r="294" spans="4:11">
      <c r="D294" s="76"/>
      <c r="E294" s="193"/>
      <c r="F294" s="8"/>
      <c r="G294" s="8"/>
      <c r="H294" s="8"/>
      <c r="I294" s="8"/>
      <c r="J294" s="8"/>
      <c r="K294" s="8"/>
    </row>
    <row r="295" spans="4:11">
      <c r="D295" s="76"/>
      <c r="E295" s="193"/>
      <c r="F295" s="8"/>
      <c r="G295" s="8"/>
      <c r="H295" s="8"/>
      <c r="I295" s="8"/>
      <c r="J295" s="8"/>
      <c r="K295" s="8"/>
    </row>
    <row r="296" spans="4:11">
      <c r="D296" s="76"/>
      <c r="E296" s="193"/>
      <c r="F296" s="8"/>
      <c r="G296" s="8"/>
      <c r="H296" s="8"/>
      <c r="I296" s="8"/>
      <c r="J296" s="8"/>
      <c r="K296" s="8"/>
    </row>
    <row r="297" spans="4:11">
      <c r="D297" s="76"/>
      <c r="E297" s="193"/>
      <c r="F297" s="8"/>
      <c r="G297" s="8"/>
      <c r="H297" s="8"/>
      <c r="I297" s="8"/>
      <c r="J297" s="8"/>
      <c r="K297" s="8"/>
    </row>
    <row r="298" spans="4:11">
      <c r="D298" s="76"/>
      <c r="E298" s="193"/>
      <c r="F298" s="8"/>
      <c r="G298" s="8"/>
      <c r="H298" s="8"/>
      <c r="I298" s="8"/>
      <c r="J298" s="8"/>
      <c r="K298" s="8"/>
    </row>
    <row r="299" spans="4:11">
      <c r="D299" s="76"/>
      <c r="E299" s="193"/>
      <c r="F299" s="8"/>
      <c r="G299" s="8"/>
      <c r="H299" s="8"/>
      <c r="I299" s="8"/>
      <c r="J299" s="8"/>
      <c r="K299" s="8"/>
    </row>
    <row r="300" spans="4:11">
      <c r="D300" s="76"/>
      <c r="E300" s="193"/>
      <c r="F300" s="8"/>
      <c r="G300" s="8"/>
      <c r="H300" s="8"/>
      <c r="I300" s="8"/>
      <c r="J300" s="8"/>
      <c r="K300" s="8"/>
    </row>
    <row r="301" spans="4:11">
      <c r="D301" s="76"/>
      <c r="E301" s="193"/>
      <c r="F301" s="8"/>
      <c r="G301" s="8"/>
      <c r="H301" s="8"/>
      <c r="I301" s="8"/>
      <c r="J301" s="8"/>
      <c r="K301" s="8"/>
    </row>
    <row r="302" spans="4:11">
      <c r="D302" s="76"/>
      <c r="E302" s="193"/>
      <c r="F302" s="8"/>
      <c r="G302" s="8"/>
      <c r="H302" s="8"/>
      <c r="I302" s="8"/>
      <c r="J302" s="8"/>
      <c r="K302" s="8"/>
    </row>
    <row r="303" spans="4:11">
      <c r="D303" s="76"/>
      <c r="E303" s="193"/>
      <c r="F303" s="8"/>
      <c r="G303" s="8"/>
      <c r="H303" s="8"/>
      <c r="I303" s="8"/>
      <c r="J303" s="8"/>
      <c r="K303" s="8"/>
    </row>
    <row r="304" spans="4:11">
      <c r="D304" s="76"/>
      <c r="E304" s="193"/>
      <c r="F304" s="8"/>
      <c r="G304" s="8"/>
      <c r="H304" s="8"/>
      <c r="I304" s="8"/>
      <c r="J304" s="8"/>
      <c r="K304" s="8"/>
    </row>
    <row r="305" spans="4:11">
      <c r="D305" s="76"/>
      <c r="E305" s="193"/>
      <c r="F305" s="8"/>
      <c r="G305" s="8"/>
      <c r="H305" s="8"/>
      <c r="I305" s="8"/>
      <c r="J305" s="8"/>
      <c r="K305" s="8"/>
    </row>
    <row r="306" spans="4:11">
      <c r="D306" s="76"/>
      <c r="E306" s="193"/>
      <c r="F306" s="8"/>
      <c r="G306" s="8"/>
      <c r="H306" s="8"/>
      <c r="I306" s="8"/>
      <c r="J306" s="8"/>
      <c r="K306" s="8"/>
    </row>
    <row r="307" spans="4:11">
      <c r="D307" s="76"/>
      <c r="E307" s="193"/>
      <c r="F307" s="8"/>
      <c r="G307" s="8"/>
      <c r="H307" s="8"/>
      <c r="I307" s="8"/>
      <c r="J307" s="8"/>
      <c r="K307" s="8"/>
    </row>
    <row r="308" spans="4:11">
      <c r="D308" s="76"/>
      <c r="E308" s="193"/>
      <c r="F308" s="8"/>
      <c r="G308" s="8"/>
      <c r="H308" s="8"/>
      <c r="I308" s="8"/>
      <c r="J308" s="8"/>
      <c r="K308" s="8"/>
    </row>
    <row r="309" spans="4:11">
      <c r="D309" s="76"/>
      <c r="E309" s="193"/>
      <c r="F309" s="8"/>
      <c r="G309" s="8"/>
      <c r="H309" s="8"/>
      <c r="I309" s="8"/>
      <c r="J309" s="8"/>
      <c r="K309" s="8"/>
    </row>
    <row r="310" spans="4:11">
      <c r="D310" s="76"/>
      <c r="E310" s="193"/>
      <c r="F310" s="8"/>
      <c r="G310" s="8"/>
      <c r="H310" s="8"/>
      <c r="I310" s="8"/>
      <c r="J310" s="8"/>
      <c r="K310" s="8"/>
    </row>
    <row r="311" spans="4:11">
      <c r="D311" s="76"/>
      <c r="E311" s="193"/>
      <c r="F311" s="8"/>
      <c r="G311" s="8"/>
      <c r="H311" s="8"/>
      <c r="I311" s="8"/>
      <c r="J311" s="8"/>
      <c r="K311" s="8"/>
    </row>
    <row r="312" spans="4:11">
      <c r="D312" s="76"/>
      <c r="E312" s="193"/>
      <c r="F312" s="8"/>
      <c r="G312" s="8"/>
      <c r="H312" s="8"/>
      <c r="I312" s="8"/>
      <c r="J312" s="8"/>
      <c r="K312" s="8"/>
    </row>
    <row r="313" spans="4:11">
      <c r="D313" s="76"/>
      <c r="E313" s="193"/>
      <c r="F313" s="8"/>
      <c r="G313" s="8"/>
      <c r="H313" s="8"/>
      <c r="I313" s="8"/>
      <c r="J313" s="8"/>
      <c r="K313" s="8"/>
    </row>
    <row r="314" spans="4:11">
      <c r="D314" s="76"/>
      <c r="E314" s="193"/>
      <c r="F314" s="8"/>
      <c r="G314" s="8"/>
      <c r="H314" s="8"/>
      <c r="I314" s="8"/>
      <c r="J314" s="8"/>
      <c r="K314" s="8"/>
    </row>
    <row r="315" spans="4:11">
      <c r="D315" s="76"/>
      <c r="E315" s="193"/>
      <c r="F315" s="8"/>
      <c r="G315" s="8"/>
      <c r="H315" s="8"/>
      <c r="I315" s="8"/>
      <c r="J315" s="8"/>
      <c r="K315" s="8"/>
    </row>
    <row r="316" spans="4:11">
      <c r="D316" s="76"/>
      <c r="E316" s="193"/>
      <c r="F316" s="8"/>
      <c r="G316" s="8"/>
      <c r="H316" s="8"/>
      <c r="I316" s="8"/>
      <c r="J316" s="8"/>
      <c r="K316" s="8"/>
    </row>
    <row r="317" spans="4:11">
      <c r="D317" s="76"/>
      <c r="E317" s="193"/>
      <c r="F317" s="8"/>
      <c r="G317" s="8"/>
      <c r="H317" s="8"/>
      <c r="I317" s="8"/>
      <c r="J317" s="8"/>
      <c r="K317" s="8"/>
    </row>
    <row r="318" spans="4:11">
      <c r="D318" s="76"/>
      <c r="E318" s="193"/>
      <c r="F318" s="8"/>
      <c r="G318" s="8"/>
      <c r="H318" s="8"/>
      <c r="I318" s="8"/>
      <c r="J318" s="8"/>
      <c r="K318" s="8"/>
    </row>
    <row r="319" spans="4:11">
      <c r="D319" s="76"/>
      <c r="E319" s="193"/>
      <c r="F319" s="8"/>
      <c r="G319" s="8"/>
      <c r="H319" s="8"/>
      <c r="I319" s="8"/>
      <c r="J319" s="8"/>
      <c r="K319" s="8"/>
    </row>
    <row r="320" spans="4:11">
      <c r="D320" s="76"/>
      <c r="E320" s="193"/>
      <c r="F320" s="8"/>
      <c r="G320" s="8"/>
      <c r="H320" s="8"/>
      <c r="I320" s="8"/>
      <c r="J320" s="8"/>
      <c r="K320" s="8"/>
    </row>
    <row r="321" spans="4:11">
      <c r="D321" s="76"/>
      <c r="E321" s="193"/>
      <c r="F321" s="8"/>
      <c r="G321" s="8"/>
      <c r="H321" s="8"/>
      <c r="I321" s="8"/>
      <c r="J321" s="8"/>
      <c r="K321" s="8"/>
    </row>
    <row r="322" spans="4:11">
      <c r="D322" s="76"/>
      <c r="E322" s="193"/>
      <c r="F322" s="8"/>
      <c r="G322" s="8"/>
      <c r="H322" s="8"/>
      <c r="I322" s="8"/>
      <c r="J322" s="8"/>
      <c r="K322" s="8"/>
    </row>
    <row r="323" spans="4:11">
      <c r="D323" s="76"/>
      <c r="E323" s="193"/>
      <c r="F323" s="8"/>
      <c r="G323" s="8"/>
      <c r="H323" s="8"/>
      <c r="I323" s="8"/>
      <c r="J323" s="8"/>
      <c r="K323" s="8"/>
    </row>
    <row r="324" spans="4:11">
      <c r="D324" s="76"/>
      <c r="E324" s="193"/>
      <c r="F324" s="8"/>
      <c r="G324" s="8"/>
      <c r="H324" s="8"/>
      <c r="I324" s="8"/>
      <c r="J324" s="8"/>
      <c r="K324" s="8"/>
    </row>
    <row r="325" spans="4:11">
      <c r="D325" s="76"/>
      <c r="E325" s="193"/>
      <c r="F325" s="8"/>
      <c r="G325" s="8"/>
      <c r="H325" s="8"/>
      <c r="I325" s="8"/>
      <c r="J325" s="8"/>
      <c r="K325" s="8"/>
    </row>
    <row r="326" spans="4:11">
      <c r="D326" s="76"/>
      <c r="E326" s="193"/>
      <c r="F326" s="8"/>
      <c r="G326" s="8"/>
      <c r="H326" s="8"/>
      <c r="I326" s="8"/>
      <c r="J326" s="8"/>
      <c r="K326" s="8"/>
    </row>
    <row r="327" spans="4:11">
      <c r="D327" s="76"/>
      <c r="E327" s="193"/>
      <c r="F327" s="8"/>
      <c r="G327" s="8"/>
      <c r="H327" s="8"/>
      <c r="I327" s="8"/>
      <c r="J327" s="8"/>
      <c r="K327" s="8"/>
    </row>
    <row r="328" spans="4:11">
      <c r="D328" s="76"/>
      <c r="E328" s="193"/>
      <c r="F328" s="8"/>
      <c r="G328" s="8"/>
      <c r="H328" s="8"/>
      <c r="I328" s="8"/>
      <c r="J328" s="8"/>
      <c r="K328" s="8"/>
    </row>
    <row r="329" spans="4:11">
      <c r="D329" s="76"/>
      <c r="E329" s="193"/>
      <c r="F329" s="8"/>
      <c r="G329" s="8"/>
      <c r="H329" s="8"/>
      <c r="I329" s="8"/>
      <c r="J329" s="8"/>
      <c r="K329" s="8"/>
    </row>
    <row r="330" spans="4:11">
      <c r="D330" s="76"/>
      <c r="E330" s="193"/>
      <c r="F330" s="8"/>
      <c r="G330" s="8"/>
      <c r="H330" s="8"/>
      <c r="I330" s="8"/>
      <c r="J330" s="8"/>
      <c r="K330" s="8"/>
    </row>
    <row r="331" spans="4:11">
      <c r="D331" s="76"/>
      <c r="E331" s="193"/>
      <c r="F331" s="8"/>
      <c r="G331" s="8"/>
      <c r="H331" s="8"/>
      <c r="I331" s="8"/>
      <c r="J331" s="8"/>
      <c r="K331" s="8"/>
    </row>
    <row r="332" spans="4:11">
      <c r="D332" s="76"/>
      <c r="E332" s="193"/>
      <c r="F332" s="8"/>
      <c r="G332" s="8"/>
      <c r="H332" s="8"/>
      <c r="I332" s="8"/>
      <c r="J332" s="8"/>
      <c r="K332" s="8"/>
    </row>
    <row r="333" spans="4:11">
      <c r="D333" s="76"/>
      <c r="E333" s="193"/>
      <c r="F333" s="8"/>
      <c r="G333" s="8"/>
      <c r="H333" s="8"/>
      <c r="I333" s="8"/>
      <c r="J333" s="8"/>
      <c r="K333" s="8"/>
    </row>
    <row r="334" spans="4:11">
      <c r="D334" s="76"/>
      <c r="E334" s="193"/>
      <c r="F334" s="8"/>
      <c r="G334" s="8"/>
      <c r="H334" s="8"/>
      <c r="I334" s="8"/>
      <c r="J334" s="8"/>
      <c r="K334" s="8"/>
    </row>
    <row r="335" spans="4:11">
      <c r="D335" s="76"/>
      <c r="E335" s="193"/>
      <c r="F335" s="8"/>
      <c r="G335" s="8"/>
      <c r="H335" s="8"/>
      <c r="I335" s="8"/>
      <c r="J335" s="8"/>
      <c r="K335" s="8"/>
    </row>
    <row r="336" spans="4:11">
      <c r="D336" s="76"/>
      <c r="E336" s="193"/>
      <c r="F336" s="8"/>
      <c r="G336" s="8"/>
    </row>
    <row r="337" spans="4:7">
      <c r="D337" s="76"/>
      <c r="E337" s="193"/>
      <c r="F337" s="8"/>
      <c r="G337" s="8"/>
    </row>
    <row r="338" spans="4:7">
      <c r="D338" s="76"/>
      <c r="E338" s="193"/>
      <c r="F338" s="8"/>
      <c r="G338" s="8"/>
    </row>
    <row r="339" spans="4:7">
      <c r="D339" s="76"/>
      <c r="E339" s="193"/>
      <c r="F339" s="8"/>
      <c r="G339" s="8"/>
    </row>
    <row r="340" spans="4:7">
      <c r="D340" s="76"/>
      <c r="E340" s="193"/>
      <c r="F340" s="8"/>
      <c r="G340" s="8"/>
    </row>
    <row r="341" spans="4:7">
      <c r="D341" s="76"/>
      <c r="E341" s="193"/>
      <c r="F341" s="8"/>
      <c r="G341" s="8"/>
    </row>
    <row r="342" spans="4:7">
      <c r="D342" s="76"/>
      <c r="E342" s="193"/>
      <c r="F342" s="8"/>
      <c r="G342" s="8"/>
    </row>
    <row r="343" spans="4:7">
      <c r="D343" s="76"/>
      <c r="E343" s="193"/>
      <c r="F343" s="8"/>
      <c r="G343" s="8"/>
    </row>
    <row r="344" spans="4:7">
      <c r="D344" s="76"/>
      <c r="E344" s="193"/>
      <c r="F344" s="8"/>
      <c r="G344" s="8"/>
    </row>
    <row r="345" spans="4:7">
      <c r="D345" s="76"/>
      <c r="E345" s="193"/>
      <c r="F345" s="8"/>
      <c r="G345" s="8"/>
    </row>
    <row r="346" spans="4:7">
      <c r="D346" s="76"/>
      <c r="E346" s="193"/>
      <c r="F346" s="8"/>
      <c r="G346" s="8"/>
    </row>
    <row r="347" spans="4:7">
      <c r="D347" s="76"/>
      <c r="E347" s="193"/>
      <c r="F347" s="8"/>
      <c r="G347" s="8"/>
    </row>
    <row r="348" spans="4:7">
      <c r="D348" s="76"/>
      <c r="E348" s="193"/>
      <c r="F348" s="8"/>
      <c r="G348" s="8"/>
    </row>
    <row r="349" spans="4:7">
      <c r="D349" s="76"/>
      <c r="E349" s="193"/>
      <c r="F349" s="8"/>
      <c r="G349" s="8"/>
    </row>
    <row r="350" spans="4:7">
      <c r="D350" s="76"/>
      <c r="E350" s="193"/>
      <c r="F350" s="8"/>
      <c r="G350" s="8"/>
    </row>
    <row r="351" spans="4:7">
      <c r="D351" s="76"/>
      <c r="E351" s="193"/>
      <c r="F351" s="8"/>
      <c r="G351" s="8"/>
    </row>
    <row r="352" spans="4:7">
      <c r="D352" s="76"/>
      <c r="E352" s="193"/>
      <c r="F352" s="8"/>
      <c r="G352" s="8"/>
    </row>
    <row r="353" spans="4:7">
      <c r="D353" s="76"/>
      <c r="E353" s="193"/>
      <c r="F353" s="8"/>
      <c r="G353" s="8"/>
    </row>
    <row r="354" spans="4:7">
      <c r="D354" s="76"/>
      <c r="E354" s="193"/>
      <c r="F354" s="8"/>
      <c r="G354" s="8"/>
    </row>
    <row r="355" spans="4:7">
      <c r="D355" s="76"/>
      <c r="E355" s="193"/>
      <c r="F355" s="8"/>
      <c r="G355" s="8"/>
    </row>
    <row r="356" spans="4:7">
      <c r="D356" s="76"/>
      <c r="E356" s="193"/>
      <c r="F356" s="8"/>
      <c r="G356" s="8"/>
    </row>
    <row r="357" spans="4:7">
      <c r="D357" s="76"/>
      <c r="E357" s="193"/>
      <c r="F357" s="8"/>
      <c r="G357" s="8"/>
    </row>
    <row r="358" spans="4:7">
      <c r="D358" s="76"/>
      <c r="E358" s="193"/>
      <c r="F358" s="8"/>
      <c r="G358" s="8"/>
    </row>
    <row r="359" spans="4:7">
      <c r="D359" s="76"/>
      <c r="E359" s="193"/>
      <c r="F359" s="8"/>
      <c r="G359" s="8"/>
    </row>
    <row r="360" spans="4:7">
      <c r="D360" s="76"/>
      <c r="E360" s="193"/>
      <c r="F360" s="8"/>
      <c r="G360" s="8"/>
    </row>
    <row r="361" spans="4:7">
      <c r="D361" s="76"/>
      <c r="E361" s="193"/>
      <c r="F361" s="8"/>
      <c r="G361" s="8"/>
    </row>
    <row r="362" spans="4:7">
      <c r="D362" s="76"/>
      <c r="E362" s="193"/>
      <c r="F362" s="8"/>
      <c r="G362" s="8"/>
    </row>
    <row r="363" spans="4:7">
      <c r="D363" s="76"/>
      <c r="E363" s="193"/>
      <c r="F363" s="8"/>
      <c r="G363" s="8"/>
    </row>
    <row r="364" spans="4:7">
      <c r="D364" s="76"/>
      <c r="E364" s="193"/>
      <c r="F364" s="8"/>
      <c r="G364" s="8"/>
    </row>
    <row r="365" spans="4:7">
      <c r="D365" s="76"/>
      <c r="E365" s="193"/>
      <c r="F365" s="8"/>
      <c r="G365" s="8"/>
    </row>
    <row r="366" spans="4:7">
      <c r="D366" s="76"/>
      <c r="E366" s="193"/>
      <c r="F366" s="8"/>
      <c r="G366" s="8"/>
    </row>
    <row r="367" spans="4:7">
      <c r="D367" s="76"/>
      <c r="E367" s="193"/>
      <c r="F367" s="8"/>
      <c r="G367" s="8"/>
    </row>
    <row r="368" spans="4:7">
      <c r="D368" s="76"/>
      <c r="E368" s="193"/>
      <c r="F368" s="8"/>
      <c r="G368" s="8"/>
    </row>
    <row r="369" spans="4:7">
      <c r="D369" s="76"/>
      <c r="E369" s="193"/>
      <c r="F369" s="8"/>
      <c r="G369" s="8"/>
    </row>
    <row r="370" spans="4:7">
      <c r="D370" s="76"/>
      <c r="E370" s="193"/>
      <c r="F370" s="8"/>
      <c r="G370" s="8"/>
    </row>
    <row r="371" spans="4:7">
      <c r="D371" s="76"/>
      <c r="E371" s="193"/>
      <c r="F371" s="8"/>
      <c r="G371" s="8"/>
    </row>
    <row r="372" spans="4:7">
      <c r="D372" s="76"/>
      <c r="E372" s="193"/>
      <c r="F372" s="8"/>
      <c r="G372" s="8"/>
    </row>
    <row r="373" spans="4:7">
      <c r="D373" s="76"/>
      <c r="E373" s="193"/>
      <c r="F373" s="8"/>
      <c r="G373" s="8"/>
    </row>
    <row r="374" spans="4:7">
      <c r="D374" s="76"/>
      <c r="E374" s="193"/>
      <c r="F374" s="8"/>
      <c r="G374" s="8"/>
    </row>
    <row r="375" spans="4:7">
      <c r="D375" s="76"/>
      <c r="E375" s="193"/>
      <c r="F375" s="8"/>
      <c r="G375" s="8"/>
    </row>
    <row r="376" spans="4:7">
      <c r="D376" s="76"/>
      <c r="E376" s="193"/>
      <c r="F376" s="8"/>
      <c r="G376" s="8"/>
    </row>
    <row r="377" spans="4:7">
      <c r="D377" s="76"/>
      <c r="E377" s="193"/>
      <c r="F377" s="8"/>
      <c r="G377" s="8"/>
    </row>
    <row r="378" spans="4:7">
      <c r="D378" s="76"/>
      <c r="E378" s="193"/>
      <c r="F378" s="8"/>
      <c r="G378" s="8"/>
    </row>
    <row r="379" spans="4:7">
      <c r="D379" s="76"/>
      <c r="E379" s="193"/>
      <c r="F379" s="8"/>
      <c r="G379" s="8"/>
    </row>
    <row r="380" spans="4:7">
      <c r="D380" s="76"/>
      <c r="E380" s="193"/>
      <c r="F380" s="8"/>
      <c r="G380" s="8"/>
    </row>
    <row r="381" spans="4:7">
      <c r="D381" s="76"/>
      <c r="E381" s="193"/>
      <c r="F381" s="8"/>
      <c r="G381" s="8"/>
    </row>
    <row r="382" spans="4:7">
      <c r="D382" s="76"/>
      <c r="E382" s="193"/>
      <c r="F382" s="8"/>
      <c r="G382" s="8"/>
    </row>
    <row r="383" spans="4:7">
      <c r="D383" s="76"/>
      <c r="E383" s="193"/>
      <c r="F383" s="8"/>
      <c r="G383" s="8"/>
    </row>
    <row r="384" spans="4:7">
      <c r="D384" s="76"/>
      <c r="E384" s="193"/>
      <c r="F384" s="8"/>
      <c r="G384" s="8"/>
    </row>
    <row r="385" spans="4:7">
      <c r="D385" s="76"/>
      <c r="E385" s="193"/>
      <c r="F385" s="8"/>
      <c r="G385" s="8"/>
    </row>
    <row r="386" spans="4:7">
      <c r="D386" s="76"/>
      <c r="E386" s="193"/>
      <c r="F386" s="8"/>
      <c r="G386" s="8"/>
    </row>
    <row r="387" spans="4:7">
      <c r="D387" s="76"/>
      <c r="E387" s="193"/>
      <c r="F387" s="8"/>
      <c r="G387" s="8"/>
    </row>
    <row r="388" spans="4:7">
      <c r="D388" s="76"/>
      <c r="E388" s="193"/>
      <c r="F388" s="8"/>
      <c r="G388" s="8"/>
    </row>
    <row r="389" spans="4:7">
      <c r="D389" s="76"/>
      <c r="E389" s="193"/>
      <c r="F389" s="8"/>
      <c r="G389" s="8"/>
    </row>
    <row r="390" spans="4:7">
      <c r="D390" s="76"/>
      <c r="E390" s="193"/>
      <c r="F390" s="8"/>
      <c r="G390" s="8"/>
    </row>
    <row r="391" spans="4:7">
      <c r="D391" s="76"/>
      <c r="E391" s="193"/>
      <c r="F391" s="8"/>
      <c r="G391" s="8"/>
    </row>
    <row r="392" spans="4:7">
      <c r="D392" s="76"/>
      <c r="E392" s="193"/>
      <c r="F392" s="8"/>
      <c r="G392" s="8"/>
    </row>
    <row r="393" spans="4:7">
      <c r="D393" s="76"/>
      <c r="E393" s="193"/>
      <c r="F393" s="8"/>
      <c r="G393" s="8"/>
    </row>
    <row r="394" spans="4:7">
      <c r="D394" s="76"/>
      <c r="E394" s="193"/>
      <c r="F394" s="8"/>
      <c r="G394" s="8"/>
    </row>
    <row r="395" spans="4:7">
      <c r="D395" s="76"/>
      <c r="E395" s="193"/>
      <c r="F395" s="8"/>
      <c r="G395" s="8"/>
    </row>
    <row r="396" spans="4:7">
      <c r="D396" s="76"/>
      <c r="E396" s="193"/>
      <c r="F396" s="8"/>
      <c r="G396" s="8"/>
    </row>
    <row r="397" spans="4:7">
      <c r="D397" s="76"/>
      <c r="E397" s="193"/>
      <c r="F397" s="8"/>
      <c r="G397" s="8"/>
    </row>
    <row r="398" spans="4:7">
      <c r="D398" s="76"/>
      <c r="E398" s="193"/>
      <c r="F398" s="8"/>
      <c r="G398" s="8"/>
    </row>
    <row r="399" spans="4:7">
      <c r="D399" s="76"/>
      <c r="E399" s="193"/>
      <c r="F399" s="8"/>
      <c r="G399" s="8"/>
    </row>
    <row r="400" spans="4:7">
      <c r="D400" s="76"/>
      <c r="E400" s="193"/>
      <c r="F400" s="8"/>
      <c r="G400" s="8"/>
    </row>
    <row r="401" spans="4:7">
      <c r="D401" s="76"/>
      <c r="E401" s="193"/>
      <c r="F401" s="8"/>
      <c r="G401" s="8"/>
    </row>
    <row r="402" spans="4:7">
      <c r="D402" s="76"/>
      <c r="E402" s="193"/>
      <c r="F402" s="8"/>
      <c r="G402" s="8"/>
    </row>
    <row r="403" spans="4:7">
      <c r="D403" s="76"/>
      <c r="E403" s="193"/>
      <c r="F403" s="8"/>
      <c r="G403" s="8"/>
    </row>
    <row r="404" spans="4:7">
      <c r="D404" s="76"/>
      <c r="E404" s="193"/>
      <c r="F404" s="8"/>
      <c r="G404" s="8"/>
    </row>
    <row r="405" spans="4:7">
      <c r="D405" s="76"/>
      <c r="E405" s="193"/>
      <c r="F405" s="8"/>
      <c r="G405" s="8"/>
    </row>
    <row r="406" spans="4:7">
      <c r="D406" s="76"/>
      <c r="E406" s="193"/>
      <c r="F406" s="8"/>
      <c r="G406" s="8"/>
    </row>
    <row r="407" spans="4:7">
      <c r="D407" s="76"/>
      <c r="E407" s="193"/>
      <c r="F407" s="8"/>
      <c r="G407" s="8"/>
    </row>
    <row r="408" spans="4:7">
      <c r="D408" s="76"/>
      <c r="E408" s="193"/>
      <c r="F408" s="8"/>
      <c r="G408" s="8"/>
    </row>
    <row r="409" spans="4:7">
      <c r="D409" s="76"/>
      <c r="E409" s="193"/>
      <c r="F409" s="8"/>
      <c r="G409" s="8"/>
    </row>
    <row r="410" spans="4:7">
      <c r="D410" s="76"/>
      <c r="E410" s="193"/>
      <c r="F410" s="8"/>
      <c r="G410" s="8"/>
    </row>
    <row r="411" spans="4:7">
      <c r="D411" s="76"/>
      <c r="E411" s="193"/>
      <c r="F411" s="8"/>
      <c r="G411" s="8"/>
    </row>
    <row r="412" spans="4:7">
      <c r="D412" s="76"/>
      <c r="E412" s="193"/>
      <c r="F412" s="8"/>
      <c r="G412" s="8"/>
    </row>
    <row r="413" spans="4:7">
      <c r="D413" s="76"/>
      <c r="E413" s="193"/>
      <c r="F413" s="8"/>
      <c r="G413" s="8"/>
    </row>
    <row r="414" spans="4:7">
      <c r="D414" s="76"/>
      <c r="E414" s="193"/>
      <c r="F414" s="8"/>
      <c r="G414" s="8"/>
    </row>
    <row r="415" spans="4:7">
      <c r="D415" s="76"/>
      <c r="E415" s="193"/>
      <c r="F415" s="8"/>
      <c r="G415" s="8"/>
    </row>
    <row r="416" spans="4:7">
      <c r="D416" s="76"/>
      <c r="E416" s="193"/>
      <c r="F416" s="8"/>
      <c r="G416" s="8"/>
    </row>
    <row r="417" spans="4:7">
      <c r="D417" s="76"/>
      <c r="E417" s="193"/>
      <c r="F417" s="8"/>
      <c r="G417" s="8"/>
    </row>
    <row r="418" spans="4:7">
      <c r="D418" s="76"/>
      <c r="E418" s="193"/>
      <c r="F418" s="8"/>
      <c r="G418" s="8"/>
    </row>
    <row r="419" spans="4:7">
      <c r="D419" s="76"/>
      <c r="E419" s="193"/>
      <c r="F419" s="8"/>
      <c r="G419" s="8"/>
    </row>
    <row r="420" spans="4:7">
      <c r="D420" s="76"/>
      <c r="E420" s="193"/>
      <c r="F420" s="8"/>
      <c r="G420" s="8"/>
    </row>
    <row r="421" spans="4:7">
      <c r="D421" s="76"/>
      <c r="E421" s="193"/>
      <c r="F421" s="8"/>
      <c r="G421" s="8"/>
    </row>
    <row r="422" spans="4:7">
      <c r="D422" s="76"/>
      <c r="E422" s="193"/>
      <c r="F422" s="8"/>
      <c r="G422" s="8"/>
    </row>
    <row r="423" spans="4:7">
      <c r="D423" s="76"/>
      <c r="E423" s="193"/>
      <c r="F423" s="8"/>
      <c r="G423" s="8"/>
    </row>
    <row r="424" spans="4:7">
      <c r="D424" s="76"/>
      <c r="E424" s="193"/>
      <c r="F424" s="8"/>
      <c r="G424" s="8"/>
    </row>
    <row r="425" spans="4:7">
      <c r="D425" s="76"/>
      <c r="E425" s="193"/>
      <c r="F425" s="8"/>
      <c r="G425" s="8"/>
    </row>
    <row r="426" spans="4:7">
      <c r="D426" s="76"/>
      <c r="E426" s="193"/>
      <c r="F426" s="8"/>
      <c r="G426" s="8"/>
    </row>
    <row r="427" spans="4:7">
      <c r="D427" s="76"/>
      <c r="E427" s="193"/>
      <c r="F427" s="8"/>
      <c r="G427" s="8"/>
    </row>
    <row r="428" spans="4:7">
      <c r="D428" s="76"/>
      <c r="E428" s="193"/>
      <c r="F428" s="8"/>
      <c r="G428" s="8"/>
    </row>
    <row r="429" spans="4:7">
      <c r="D429" s="76"/>
      <c r="E429" s="193"/>
      <c r="F429" s="8"/>
      <c r="G429" s="8"/>
    </row>
    <row r="430" spans="4:7">
      <c r="D430" s="76"/>
      <c r="E430" s="193"/>
      <c r="F430" s="8"/>
      <c r="G430" s="8"/>
    </row>
    <row r="431" spans="4:7">
      <c r="D431" s="76"/>
      <c r="E431" s="193"/>
      <c r="F431" s="8"/>
      <c r="G431" s="8"/>
    </row>
    <row r="432" spans="4:7">
      <c r="D432" s="76"/>
      <c r="E432" s="193"/>
      <c r="F432" s="8"/>
      <c r="G432" s="8"/>
    </row>
    <row r="433" spans="4:7">
      <c r="D433" s="76"/>
      <c r="E433" s="193"/>
      <c r="F433" s="8"/>
      <c r="G433" s="8"/>
    </row>
    <row r="434" spans="4:7">
      <c r="D434" s="76"/>
      <c r="E434" s="193"/>
      <c r="F434" s="8"/>
      <c r="G434" s="8"/>
    </row>
    <row r="435" spans="4:7">
      <c r="D435" s="76"/>
      <c r="E435" s="193"/>
      <c r="F435" s="8"/>
      <c r="G435" s="8"/>
    </row>
    <row r="436" spans="4:7">
      <c r="D436" s="76"/>
      <c r="E436" s="193"/>
      <c r="F436" s="8"/>
      <c r="G436" s="8"/>
    </row>
    <row r="437" spans="4:7">
      <c r="D437" s="76"/>
      <c r="E437" s="193"/>
      <c r="F437" s="8"/>
      <c r="G437" s="8"/>
    </row>
    <row r="438" spans="4:7">
      <c r="D438" s="76"/>
      <c r="E438" s="193"/>
      <c r="F438" s="8"/>
      <c r="G438" s="8"/>
    </row>
    <row r="439" spans="4:7">
      <c r="D439" s="76"/>
      <c r="E439" s="193"/>
      <c r="F439" s="8"/>
      <c r="G439" s="8"/>
    </row>
    <row r="440" spans="4:7">
      <c r="D440" s="76"/>
      <c r="E440" s="193"/>
      <c r="F440" s="8"/>
      <c r="G440" s="8"/>
    </row>
    <row r="441" spans="4:7">
      <c r="D441" s="76"/>
      <c r="E441" s="193"/>
      <c r="F441" s="8"/>
      <c r="G441" s="8"/>
    </row>
    <row r="442" spans="4:7">
      <c r="D442" s="76"/>
      <c r="E442" s="193"/>
      <c r="F442" s="8"/>
      <c r="G442" s="8"/>
    </row>
    <row r="443" spans="4:7">
      <c r="D443" s="76"/>
      <c r="E443" s="193"/>
      <c r="F443" s="8"/>
      <c r="G443" s="8"/>
    </row>
    <row r="444" spans="4:7">
      <c r="D444" s="76"/>
      <c r="E444" s="193"/>
      <c r="F444" s="8"/>
      <c r="G444" s="8"/>
    </row>
    <row r="445" spans="4:7">
      <c r="D445" s="76"/>
      <c r="E445" s="193"/>
      <c r="F445" s="8"/>
      <c r="G445" s="8"/>
    </row>
    <row r="446" spans="4:7">
      <c r="D446" s="76"/>
      <c r="E446" s="193"/>
      <c r="F446" s="8"/>
      <c r="G446" s="8"/>
    </row>
    <row r="447" spans="4:7">
      <c r="D447" s="76"/>
      <c r="E447" s="193"/>
      <c r="F447" s="8"/>
      <c r="G447" s="8"/>
    </row>
    <row r="448" spans="4:7">
      <c r="D448" s="76"/>
      <c r="E448" s="193"/>
      <c r="F448" s="8"/>
      <c r="G448" s="8"/>
    </row>
    <row r="449" spans="4:7">
      <c r="D449" s="76"/>
      <c r="E449" s="193"/>
      <c r="F449" s="8"/>
      <c r="G449" s="8"/>
    </row>
    <row r="450" spans="4:7">
      <c r="D450" s="76"/>
      <c r="E450" s="193"/>
      <c r="F450" s="8"/>
      <c r="G450" s="8"/>
    </row>
    <row r="451" spans="4:7">
      <c r="D451" s="76"/>
      <c r="E451" s="193"/>
      <c r="F451" s="8"/>
      <c r="G451" s="8"/>
    </row>
    <row r="452" spans="4:7">
      <c r="D452" s="76"/>
      <c r="E452" s="193"/>
      <c r="F452" s="8"/>
      <c r="G452" s="8"/>
    </row>
    <row r="453" spans="4:7">
      <c r="D453" s="76"/>
      <c r="E453" s="193"/>
      <c r="F453" s="8"/>
      <c r="G453" s="8"/>
    </row>
    <row r="454" spans="4:7">
      <c r="D454" s="76"/>
      <c r="E454" s="193"/>
      <c r="F454" s="8"/>
      <c r="G454" s="8"/>
    </row>
    <row r="455" spans="4:7">
      <c r="D455" s="76"/>
      <c r="E455" s="193"/>
      <c r="F455" s="8"/>
      <c r="G455" s="8"/>
    </row>
    <row r="456" spans="4:7">
      <c r="D456" s="76"/>
      <c r="E456" s="193"/>
      <c r="F456" s="8"/>
      <c r="G456" s="8"/>
    </row>
    <row r="457" spans="4:7">
      <c r="D457" s="76"/>
      <c r="E457" s="193"/>
      <c r="F457" s="8"/>
      <c r="G457" s="8"/>
    </row>
    <row r="458" spans="4:7">
      <c r="D458" s="76"/>
      <c r="E458" s="193"/>
      <c r="F458" s="8"/>
      <c r="G458" s="8"/>
    </row>
    <row r="459" spans="4:7">
      <c r="D459" s="76"/>
      <c r="E459" s="193"/>
      <c r="F459" s="8"/>
      <c r="G459" s="8"/>
    </row>
    <row r="460" spans="4:7">
      <c r="D460" s="76"/>
      <c r="E460" s="193"/>
      <c r="F460" s="8"/>
      <c r="G460" s="8"/>
    </row>
    <row r="461" spans="4:7">
      <c r="D461" s="76"/>
      <c r="E461" s="193"/>
      <c r="F461" s="8"/>
      <c r="G461" s="8"/>
    </row>
    <row r="462" spans="4:7">
      <c r="D462" s="76"/>
      <c r="E462" s="193"/>
      <c r="F462" s="8"/>
      <c r="G462" s="8"/>
    </row>
    <row r="463" spans="4:7">
      <c r="D463" s="76"/>
      <c r="E463" s="193"/>
      <c r="F463" s="8"/>
      <c r="G463" s="8"/>
    </row>
    <row r="464" spans="4:7">
      <c r="D464" s="76"/>
      <c r="E464" s="193"/>
      <c r="F464" s="8"/>
      <c r="G464" s="8"/>
    </row>
    <row r="465" spans="4:7">
      <c r="D465" s="76"/>
      <c r="E465" s="193"/>
      <c r="F465" s="8"/>
      <c r="G465" s="8"/>
    </row>
    <row r="466" spans="4:7">
      <c r="D466" s="76"/>
      <c r="E466" s="193"/>
      <c r="F466" s="8"/>
      <c r="G466" s="8"/>
    </row>
    <row r="467" spans="4:7">
      <c r="D467" s="76"/>
      <c r="E467" s="193"/>
      <c r="F467" s="8"/>
      <c r="G467" s="8"/>
    </row>
    <row r="468" spans="4:7">
      <c r="D468" s="76"/>
      <c r="E468" s="193"/>
      <c r="F468" s="8"/>
      <c r="G468" s="8"/>
    </row>
    <row r="469" spans="4:7">
      <c r="D469" s="76"/>
      <c r="E469" s="193"/>
      <c r="F469" s="8"/>
      <c r="G469" s="8"/>
    </row>
    <row r="470" spans="4:7">
      <c r="D470" s="76"/>
      <c r="E470" s="193"/>
      <c r="F470" s="8"/>
      <c r="G470" s="8"/>
    </row>
    <row r="471" spans="4:7">
      <c r="D471" s="76"/>
      <c r="E471" s="193"/>
      <c r="F471" s="8"/>
      <c r="G471" s="8"/>
    </row>
    <row r="472" spans="4:7">
      <c r="D472" s="76"/>
      <c r="E472" s="193"/>
      <c r="F472" s="8"/>
      <c r="G472" s="8"/>
    </row>
    <row r="473" spans="4:7">
      <c r="D473" s="76"/>
      <c r="E473" s="193"/>
      <c r="F473" s="8"/>
      <c r="G473" s="8"/>
    </row>
    <row r="474" spans="4:7">
      <c r="D474" s="76"/>
      <c r="E474" s="193"/>
      <c r="F474" s="8"/>
      <c r="G474" s="8"/>
    </row>
    <row r="475" spans="4:7">
      <c r="D475" s="76"/>
      <c r="E475" s="193"/>
      <c r="F475" s="8"/>
      <c r="G475" s="8"/>
    </row>
    <row r="476" spans="4:7">
      <c r="D476" s="76"/>
      <c r="E476" s="193"/>
      <c r="F476" s="8"/>
      <c r="G476" s="8"/>
    </row>
    <row r="477" spans="4:7">
      <c r="D477" s="76"/>
      <c r="E477" s="193"/>
      <c r="F477" s="8"/>
      <c r="G477" s="8"/>
    </row>
    <row r="478" spans="4:7">
      <c r="D478" s="76"/>
      <c r="E478" s="193"/>
      <c r="F478" s="8"/>
      <c r="G478" s="8"/>
    </row>
    <row r="479" spans="4:7">
      <c r="D479" s="76"/>
      <c r="E479" s="193"/>
      <c r="F479" s="8"/>
      <c r="G479" s="8"/>
    </row>
    <row r="480" spans="4:7">
      <c r="D480" s="76"/>
      <c r="E480" s="193"/>
      <c r="F480" s="8"/>
      <c r="G480" s="8"/>
    </row>
    <row r="481" spans="4:7">
      <c r="D481" s="76"/>
      <c r="E481" s="193"/>
      <c r="F481" s="8"/>
      <c r="G481" s="8"/>
    </row>
    <row r="482" spans="4:7">
      <c r="D482" s="76"/>
      <c r="E482" s="193"/>
      <c r="F482" s="8"/>
      <c r="G482" s="8"/>
    </row>
    <row r="483" spans="4:7">
      <c r="D483" s="76"/>
      <c r="E483" s="193"/>
      <c r="F483" s="8"/>
      <c r="G483" s="8"/>
    </row>
    <row r="484" spans="4:7">
      <c r="D484" s="76"/>
      <c r="E484" s="193"/>
      <c r="F484" s="8"/>
      <c r="G484" s="8"/>
    </row>
    <row r="485" spans="4:7">
      <c r="D485" s="76"/>
      <c r="E485" s="193"/>
      <c r="F485" s="8"/>
      <c r="G485" s="8"/>
    </row>
    <row r="486" spans="4:7">
      <c r="D486" s="76"/>
      <c r="E486" s="193"/>
      <c r="F486" s="8"/>
      <c r="G486" s="8"/>
    </row>
    <row r="487" spans="4:7">
      <c r="D487" s="76"/>
      <c r="E487" s="193"/>
      <c r="F487" s="8"/>
      <c r="G487" s="8"/>
    </row>
    <row r="488" spans="4:7">
      <c r="D488" s="76"/>
      <c r="E488" s="193"/>
      <c r="F488" s="8"/>
      <c r="G488" s="8"/>
    </row>
    <row r="489" spans="4:7">
      <c r="D489" s="76"/>
      <c r="E489" s="193"/>
      <c r="F489" s="8"/>
      <c r="G489" s="8"/>
    </row>
    <row r="490" spans="4:7">
      <c r="D490" s="76"/>
      <c r="E490" s="193"/>
      <c r="F490" s="8"/>
      <c r="G490" s="8"/>
    </row>
    <row r="491" spans="4:7">
      <c r="D491" s="76"/>
      <c r="E491" s="193"/>
      <c r="F491" s="8"/>
      <c r="G491" s="8"/>
    </row>
    <row r="492" spans="4:7">
      <c r="D492" s="76"/>
      <c r="E492" s="193"/>
      <c r="F492" s="8"/>
      <c r="G492" s="8"/>
    </row>
    <row r="493" spans="4:7">
      <c r="D493" s="76"/>
      <c r="E493" s="193"/>
      <c r="F493" s="8"/>
      <c r="G493" s="8"/>
    </row>
    <row r="494" spans="4:7">
      <c r="D494" s="76"/>
      <c r="E494" s="193"/>
      <c r="F494" s="8"/>
      <c r="G494" s="8"/>
    </row>
    <row r="495" spans="4:7">
      <c r="D495" s="76"/>
      <c r="E495" s="193"/>
      <c r="F495" s="8"/>
      <c r="G495" s="8"/>
    </row>
    <row r="496" spans="4:7">
      <c r="D496" s="76"/>
      <c r="E496" s="193"/>
      <c r="F496" s="8"/>
      <c r="G496" s="8"/>
    </row>
    <row r="497" spans="4:7">
      <c r="D497" s="76"/>
      <c r="E497" s="193"/>
      <c r="F497" s="8"/>
      <c r="G497" s="8"/>
    </row>
    <row r="498" spans="4:7">
      <c r="D498" s="76"/>
      <c r="E498" s="193"/>
      <c r="F498" s="8"/>
      <c r="G498" s="8"/>
    </row>
    <row r="499" spans="4:7">
      <c r="D499" s="76"/>
      <c r="E499" s="193"/>
      <c r="F499" s="8"/>
      <c r="G499" s="8"/>
    </row>
    <row r="500" spans="4:7">
      <c r="D500" s="76"/>
      <c r="E500" s="193"/>
      <c r="F500" s="8"/>
      <c r="G500" s="8"/>
    </row>
    <row r="501" spans="4:7">
      <c r="D501" s="76"/>
      <c r="E501" s="193"/>
      <c r="F501" s="8"/>
      <c r="G501" s="8"/>
    </row>
    <row r="502" spans="4:7">
      <c r="E502" s="194"/>
    </row>
  </sheetData>
  <mergeCells count="29">
    <mergeCell ref="A191:B191"/>
    <mergeCell ref="A93:B93"/>
    <mergeCell ref="A169:B169"/>
    <mergeCell ref="A172:B172"/>
    <mergeCell ref="A185:B185"/>
    <mergeCell ref="A189:B189"/>
    <mergeCell ref="A170:B170"/>
    <mergeCell ref="A131:B131"/>
    <mergeCell ref="A113:B113"/>
    <mergeCell ref="A167:A168"/>
    <mergeCell ref="B167:B168"/>
    <mergeCell ref="A183:A184"/>
    <mergeCell ref="B183:B184"/>
    <mergeCell ref="A52:B52"/>
    <mergeCell ref="A45:B45"/>
    <mergeCell ref="A2:E2"/>
    <mergeCell ref="A6:B6"/>
    <mergeCell ref="A22:B22"/>
    <mergeCell ref="A62:B62"/>
    <mergeCell ref="A59:B59"/>
    <mergeCell ref="A55:B55"/>
    <mergeCell ref="A53:B53"/>
    <mergeCell ref="A79:B79"/>
    <mergeCell ref="E183:E184"/>
    <mergeCell ref="A80:B80"/>
    <mergeCell ref="B91:B92"/>
    <mergeCell ref="A129:A130"/>
    <mergeCell ref="B129:B130"/>
    <mergeCell ref="A91:A92"/>
  </mergeCells>
  <pageMargins left="0.51181102362204722" right="0.31496062992125984" top="0.31496062992125984" bottom="0.19685039370078741" header="0.31496062992125984" footer="0.23622047244094491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L15_hav1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lastModifiedBy>user</cp:lastModifiedBy>
  <cp:lastPrinted>2019-03-19T10:54:59Z</cp:lastPrinted>
  <dcterms:created xsi:type="dcterms:W3CDTF">2012-07-02T11:03:35Z</dcterms:created>
  <dcterms:modified xsi:type="dcterms:W3CDTF">2020-06-02T07:23:57Z</dcterms:modified>
</cp:coreProperties>
</file>