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<sst xmlns="http://schemas.openxmlformats.org/spreadsheetml/2006/main" count="132" uniqueCount="112">
  <si>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</si>
  <si>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</si>
  <si>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</si>
  <si>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</si>
  <si>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</si>
  <si>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</si>
  <si>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</si>
  <si>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</si>
  <si>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</si>
  <si>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</si>
  <si>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</si>
  <si>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</si>
  <si>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</si>
  <si>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</si>
  <si>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</si>
  <si>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</si>
  <si>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</si>
  <si>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</si>
  <si>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</si>
  <si>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</si>
  <si>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</si>
  <si>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</si>
  <si>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</si>
  <si>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</si>
  <si>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</si>
  <si>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</si>
  <si>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</si>
  <si>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</si>
  <si>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</si>
  <si>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</si>
  <si>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</si>
  <si>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</si>
  <si>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</si>
  <si>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</si>
  <si>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</si>
  <si>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</si>
  <si>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</si>
  <si>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</si>
  <si>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</si>
  <si>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</si>
  <si>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</si>
  <si>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</si>
  <si>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</si>
  <si>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</si>
  <si>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</si>
  <si>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</si>
  <si>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</si>
  <si>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</si>
  <si>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</si>
  <si>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</si>
  <si>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</si>
  <si>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</si>
  <si>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</si>
  <si>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</si>
  <si>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</si>
  <si>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</si>
  <si>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</si>
  <si>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</si>
  <si>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</si>
  <si>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</si>
  <si>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</si>
  <si>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</si>
  <si>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</si>
  <si>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</si>
  <si>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</si>
  <si>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</si>
  <si>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</si>
  <si>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</si>
  <si>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</si>
  <si>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</si>
  <si>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</si>
  <si>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</si>
  <si>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</si>
  <si>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</si>
  <si>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</si>
  <si>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</si>
  <si>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</si>
  <si>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</si>
  <si>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</si>
  <si>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</si>
  <si>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</si>
  <si>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</si>
  <si>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</si>
  <si>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</si>
  <si>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</si>
  <si>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</si>
  <si>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</si>
  <si>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</si>
  <si>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</si>
  <si>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</si>
  <si>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</si>
  <si>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</si>
  <si>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</si>
  <si>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</si>
  <si>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</si>
  <si>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</si>
  <si>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</si>
  <si>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</si>
  <si>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</si>
  <si>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</si>
  <si>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</si>
  <si>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</si>
  <si>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</si>
  <si>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</si>
  <si>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</si>
  <si>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</si>
  <si>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38948,7</t>
  </si>
  <si>
    <t>1172000</t>
  </si>
  <si>
    <r>
      <t xml:space="preserve">3. ԱՅԼ ԵԿԱՄՈՒՏՆԵՐ
</t>
    </r>
    <r>
      <rPr>
        <sz val="8"/>
        <color indexed="8"/>
        <rFont val="GHEA Grapalat"/>
        <family val="3"/>
      </rPr>
      <t>որից` միջազգային կազմակերպություններից</t>
    </r>
  </si>
  <si>
    <t>`</t>
  </si>
  <si>
    <t>01.01.2019թ. --   30 . 09  .2019 թ. ժամանակահատվածի համար</t>
  </si>
  <si>
    <r>
      <t xml:space="preserve">«    04    </t>
    </r>
    <r>
      <rPr>
        <u val="single"/>
        <sz val="8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» « Հոկտեմբեր» 20</t>
    </r>
    <r>
      <rPr>
        <u val="single"/>
        <sz val="8"/>
        <color indexed="8"/>
        <rFont val="GHEA Grapalat"/>
        <family val="3"/>
      </rPr>
      <t xml:space="preserve">19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</si>
</sst>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0.0000"/>
  </numFmts>
  <fonts count="7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3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25">
      <selection activeCell="E34" sqref="E34"/>
    </sheetView>
  </sheetViews>
  <sheetFormatPr defaultColWidth="4.8515625" defaultRowHeight="12.75"/>
  <cols>
    <col min="1" max="1" width="9.140625" style="38" customWidth="1"/>
    <col min="2" max="2" width="37.8515625" style="15" customWidth="1"/>
    <col min="3" max="3" width="7.7109375" style="15" customWidth="1"/>
    <col min="4" max="4" width="10.7109375" style="1" customWidth="1"/>
    <col min="5" max="5" width="5.57421875" style="1" customWidth="1"/>
    <col min="6" max="6" width="3.8515625" style="1" customWidth="1"/>
    <col min="7" max="7" width="8.28125" style="1" customWidth="1"/>
    <col min="8" max="8" width="9.28125" style="1" customWidth="1"/>
    <col min="9" max="9" width="9.7109375" style="1" customWidth="1"/>
    <col min="10" max="10" width="10.421875" style="1" customWidth="1"/>
    <col min="11" max="11" width="11.57421875" style="1" customWidth="1"/>
    <col min="12" max="12" width="9.7109375" style="1" customWidth="1"/>
    <col min="13" max="13" width="5.421875" style="1" customWidth="1"/>
    <col min="14" max="14" width="8.00390625" style="1" customWidth="1"/>
    <col min="15" max="255" width="9.140625" style="1" customWidth="1"/>
    <col min="256" max="16384" width="4.8515625" style="1" customWidth="1"/>
  </cols>
  <sheetData>
    <row r="1" spans="1:13" ht="17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1" ht="8.25" customHeight="1">
      <c r="A2" s="36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7.25">
      <c r="A4" s="97" t="s">
        <v>110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1" ht="7.5" customHeight="1">
      <c r="A5" s="37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customHeight="1">
      <c r="A6" s="91" t="s">
        <v>102</v>
      </c>
      <c r="B6" s="91"/>
      <c r="C6" s="91"/>
      <c r="D6" s="91"/>
      <c r="E6" s="91"/>
      <c r="F6" s="98" t="s">
        <v>5</v>
      </c>
      <c r="G6" s="98"/>
      <c r="H6" s="98"/>
      <c r="I6" s="98"/>
      <c r="J6" s="98"/>
      <c r="K6" s="98"/>
    </row>
    <row r="7" spans="6:14" ht="12.75" customHeight="1">
      <c r="F7" s="91" t="s">
        <v>6</v>
      </c>
      <c r="G7" s="91"/>
      <c r="H7" s="91"/>
      <c r="I7" s="91"/>
      <c r="J7" s="91"/>
      <c r="K7" s="91"/>
      <c r="L7" s="92"/>
      <c r="M7" s="20"/>
      <c r="N7" s="24"/>
    </row>
    <row r="8" spans="1:11" ht="22.5" customHeight="1">
      <c r="A8" s="91" t="s">
        <v>103</v>
      </c>
      <c r="B8" s="91"/>
      <c r="C8" s="91"/>
      <c r="D8" s="91"/>
      <c r="E8" s="91"/>
      <c r="F8" s="98" t="s">
        <v>7</v>
      </c>
      <c r="G8" s="98"/>
      <c r="H8" s="98"/>
      <c r="I8" s="98"/>
      <c r="J8" s="98"/>
      <c r="K8" s="16"/>
    </row>
    <row r="9" spans="1:14" ht="13.5">
      <c r="A9" s="91"/>
      <c r="B9" s="91"/>
      <c r="C9" s="91"/>
      <c r="D9" s="91"/>
      <c r="E9" s="91"/>
      <c r="F9" s="91" t="s">
        <v>8</v>
      </c>
      <c r="G9" s="91"/>
      <c r="H9" s="91"/>
      <c r="I9" s="91"/>
      <c r="J9" s="91"/>
      <c r="K9" s="91"/>
      <c r="L9" s="92"/>
      <c r="M9" s="20"/>
      <c r="N9" s="24"/>
    </row>
    <row r="10" spans="1:14" ht="12.75" customHeight="1">
      <c r="A10" s="91"/>
      <c r="B10" s="91"/>
      <c r="C10" s="91"/>
      <c r="D10" s="91"/>
      <c r="E10" s="91"/>
      <c r="F10" s="91" t="s">
        <v>9</v>
      </c>
      <c r="G10" s="91"/>
      <c r="H10" s="91"/>
      <c r="I10" s="91"/>
      <c r="J10" s="91"/>
      <c r="K10" s="91"/>
      <c r="L10" s="91"/>
      <c r="M10" s="19"/>
      <c r="N10" s="24"/>
    </row>
    <row r="11" spans="1:14" ht="7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20"/>
      <c r="N11" s="24"/>
    </row>
    <row r="12" spans="1:14" ht="26.25" customHeight="1">
      <c r="A12" s="94" t="s">
        <v>10</v>
      </c>
      <c r="B12" s="94"/>
      <c r="C12" s="94"/>
      <c r="D12" s="94"/>
      <c r="E12" s="94"/>
      <c r="F12" s="94" t="s">
        <v>45</v>
      </c>
      <c r="G12" s="94"/>
      <c r="H12" s="94"/>
      <c r="I12" s="94"/>
      <c r="J12" s="94"/>
      <c r="K12" s="94"/>
      <c r="L12" s="94"/>
      <c r="M12" s="21"/>
      <c r="N12" s="24"/>
    </row>
    <row r="13" spans="1:14" ht="40.5" customHeight="1">
      <c r="A13" s="91" t="s">
        <v>46</v>
      </c>
      <c r="B13" s="91"/>
      <c r="C13" s="91"/>
      <c r="D13" s="91"/>
      <c r="E13" s="91"/>
      <c r="F13" s="91" t="s">
        <v>11</v>
      </c>
      <c r="G13" s="91"/>
      <c r="H13" s="91"/>
      <c r="I13" s="91"/>
      <c r="J13" s="91"/>
      <c r="K13" s="91"/>
      <c r="L13" s="92"/>
      <c r="M13" s="22"/>
      <c r="N13" s="24"/>
    </row>
    <row r="14" spans="1:14" ht="16.5" customHeight="1">
      <c r="A14" s="91" t="s">
        <v>12</v>
      </c>
      <c r="B14" s="91"/>
      <c r="C14" s="91"/>
      <c r="D14" s="91"/>
      <c r="E14" s="91"/>
      <c r="F14" s="91" t="s">
        <v>13</v>
      </c>
      <c r="G14" s="91"/>
      <c r="H14" s="91"/>
      <c r="I14" s="91"/>
      <c r="J14" s="91"/>
      <c r="K14" s="91"/>
      <c r="L14" s="91"/>
      <c r="M14" s="23"/>
      <c r="N14" s="24"/>
    </row>
    <row r="15" spans="1:11" ht="8.25" customHeight="1">
      <c r="A15" s="37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0" t="s">
        <v>14</v>
      </c>
      <c r="B16" s="5" t="s">
        <v>15</v>
      </c>
      <c r="C16" s="101" t="s">
        <v>2</v>
      </c>
      <c r="D16" s="99" t="s">
        <v>16</v>
      </c>
      <c r="E16" s="99" t="s">
        <v>17</v>
      </c>
      <c r="F16" s="99"/>
      <c r="G16" s="99"/>
      <c r="H16" s="99" t="s">
        <v>18</v>
      </c>
      <c r="I16" s="99" t="s">
        <v>19</v>
      </c>
      <c r="J16" s="99" t="s">
        <v>20</v>
      </c>
      <c r="K16" s="99" t="s">
        <v>21</v>
      </c>
      <c r="L16" s="99" t="s">
        <v>22</v>
      </c>
      <c r="M16" s="99" t="s">
        <v>28</v>
      </c>
      <c r="N16" s="99" t="s">
        <v>23</v>
      </c>
    </row>
    <row r="17" spans="1:14" ht="45" customHeight="1">
      <c r="A17" s="100"/>
      <c r="B17" s="5" t="s">
        <v>24</v>
      </c>
      <c r="C17" s="101"/>
      <c r="D17" s="99"/>
      <c r="E17" s="6" t="s">
        <v>25</v>
      </c>
      <c r="F17" s="6" t="s">
        <v>26</v>
      </c>
      <c r="G17" s="6" t="s">
        <v>27</v>
      </c>
      <c r="H17" s="99"/>
      <c r="I17" s="99"/>
      <c r="J17" s="99"/>
      <c r="K17" s="99"/>
      <c r="L17" s="99"/>
      <c r="M17" s="99"/>
      <c r="N17" s="99"/>
    </row>
    <row r="18" spans="1:14" ht="13.5">
      <c r="A18" s="5" t="s">
        <v>29</v>
      </c>
      <c r="B18" s="6" t="s">
        <v>30</v>
      </c>
      <c r="C18" s="39" t="s">
        <v>31</v>
      </c>
      <c r="D18" s="39" t="s">
        <v>32</v>
      </c>
      <c r="E18" s="39" t="s">
        <v>33</v>
      </c>
      <c r="F18" s="39" t="s">
        <v>34</v>
      </c>
      <c r="G18" s="39" t="s">
        <v>35</v>
      </c>
      <c r="H18" s="39" t="s">
        <v>36</v>
      </c>
      <c r="I18" s="39" t="s">
        <v>37</v>
      </c>
      <c r="J18" s="39" t="s">
        <v>38</v>
      </c>
      <c r="K18" s="39" t="s">
        <v>39</v>
      </c>
      <c r="L18" s="39" t="s">
        <v>40</v>
      </c>
      <c r="M18" s="39" t="s">
        <v>41</v>
      </c>
      <c r="N18" s="39" t="s">
        <v>42</v>
      </c>
    </row>
    <row r="19" spans="1:14" ht="25.5">
      <c r="A19" s="40">
        <v>2000000</v>
      </c>
      <c r="B19" s="41" t="s">
        <v>47</v>
      </c>
      <c r="C19" s="42" t="s">
        <v>0</v>
      </c>
      <c r="D19" s="32">
        <f>D20+D21+D26</f>
        <v>39956.2</v>
      </c>
      <c r="E19" s="32"/>
      <c r="F19" s="32"/>
      <c r="G19" s="32">
        <v>210</v>
      </c>
      <c r="H19" s="33">
        <f>D19+G19</f>
        <v>40166.2</v>
      </c>
      <c r="I19" s="33">
        <f>I20+I21+I22+I26</f>
        <v>26930.5</v>
      </c>
      <c r="J19" s="87">
        <f>J26+J30</f>
        <v>26274.297000000002</v>
      </c>
      <c r="K19" s="32">
        <f>K30</f>
        <v>29633.392000000003</v>
      </c>
      <c r="L19" s="32">
        <f>K19-J19</f>
        <v>3359.095000000001</v>
      </c>
      <c r="M19" s="34"/>
      <c r="N19" s="70">
        <f>I19-J19</f>
        <v>656.2029999999977</v>
      </c>
    </row>
    <row r="20" spans="1:14" ht="28.5" customHeight="1">
      <c r="A20" s="43">
        <v>5124000</v>
      </c>
      <c r="B20" s="44" t="s">
        <v>48</v>
      </c>
      <c r="C20" s="42"/>
      <c r="D20" s="32">
        <v>969.5</v>
      </c>
      <c r="E20" s="32"/>
      <c r="F20" s="32"/>
      <c r="G20" s="32"/>
      <c r="H20" s="33" t="s">
        <v>109</v>
      </c>
      <c r="I20" s="33">
        <v>969.5</v>
      </c>
      <c r="J20" s="32"/>
      <c r="K20" s="32"/>
      <c r="L20" s="32"/>
      <c r="M20" s="34"/>
      <c r="N20" s="35"/>
    </row>
    <row r="21" spans="1:14" ht="16.5" customHeight="1">
      <c r="A21" s="40">
        <v>2112000</v>
      </c>
      <c r="B21" s="41" t="s">
        <v>49</v>
      </c>
      <c r="C21" s="42" t="s">
        <v>0</v>
      </c>
      <c r="D21" s="26" t="s">
        <v>106</v>
      </c>
      <c r="E21" s="27"/>
      <c r="F21" s="26"/>
      <c r="G21" s="27"/>
      <c r="H21" s="28">
        <v>38948.7</v>
      </c>
      <c r="I21" s="28">
        <v>25713</v>
      </c>
      <c r="J21" s="27"/>
      <c r="K21" s="27"/>
      <c r="L21" s="29"/>
      <c r="M21" s="30"/>
      <c r="N21" s="31"/>
    </row>
    <row r="22" spans="1:14" ht="15.75" customHeight="1">
      <c r="A22" s="45">
        <v>2112321</v>
      </c>
      <c r="B22" s="41" t="s">
        <v>50</v>
      </c>
      <c r="C22" s="46" t="s">
        <v>1</v>
      </c>
      <c r="D22" s="7"/>
      <c r="E22" s="7"/>
      <c r="F22" s="7"/>
      <c r="G22" s="7">
        <f>H22-D22</f>
        <v>207</v>
      </c>
      <c r="H22" s="7">
        <v>207</v>
      </c>
      <c r="I22" s="10">
        <v>207</v>
      </c>
      <c r="J22" s="7"/>
      <c r="K22" s="7"/>
      <c r="L22" s="86"/>
      <c r="M22" s="9"/>
      <c r="N22" s="9"/>
    </row>
    <row r="23" spans="1:14" ht="22.5" customHeight="1">
      <c r="A23" s="45"/>
      <c r="B23" s="47" t="s">
        <v>51</v>
      </c>
      <c r="C23" s="46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45"/>
      <c r="B24" s="47" t="s">
        <v>52</v>
      </c>
      <c r="C24" s="46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45">
        <v>2112322</v>
      </c>
      <c r="B25" s="47" t="s">
        <v>53</v>
      </c>
      <c r="C25" s="46" t="s">
        <v>1</v>
      </c>
      <c r="D25" s="25"/>
      <c r="E25" s="7"/>
      <c r="F25" s="7"/>
      <c r="G25" s="7"/>
      <c r="H25" s="28"/>
      <c r="I25" s="10"/>
      <c r="J25" s="7"/>
      <c r="K25" s="7"/>
      <c r="L25" s="8"/>
      <c r="M25" s="9"/>
      <c r="N25" s="9"/>
    </row>
    <row r="26" spans="1:14" ht="25.5" customHeight="1">
      <c r="A26" s="45">
        <v>2113000</v>
      </c>
      <c r="B26" s="41" t="s">
        <v>108</v>
      </c>
      <c r="C26" s="42" t="s">
        <v>0</v>
      </c>
      <c r="D26" s="71">
        <v>38</v>
      </c>
      <c r="E26" s="71"/>
      <c r="F26" s="71"/>
      <c r="G26" s="71">
        <f>H26-D26</f>
        <v>3</v>
      </c>
      <c r="H26" s="71">
        <v>41</v>
      </c>
      <c r="I26" s="72">
        <v>41</v>
      </c>
      <c r="J26" s="71"/>
      <c r="K26" s="71"/>
      <c r="L26" s="73"/>
      <c r="M26" s="74"/>
      <c r="N26" s="11"/>
    </row>
    <row r="27" spans="1:14" ht="26.25" customHeight="1">
      <c r="A27" s="45">
        <v>2113130</v>
      </c>
      <c r="B27" s="47" t="s">
        <v>54</v>
      </c>
      <c r="C27" s="46">
        <v>741500</v>
      </c>
      <c r="D27" s="71"/>
      <c r="E27" s="75"/>
      <c r="F27" s="71"/>
      <c r="G27" s="75"/>
      <c r="H27" s="75"/>
      <c r="I27" s="76"/>
      <c r="J27" s="77"/>
      <c r="K27" s="77"/>
      <c r="L27" s="78"/>
      <c r="M27" s="78"/>
      <c r="N27" s="9"/>
    </row>
    <row r="28" spans="1:14" ht="26.25" customHeight="1">
      <c r="A28" s="45">
        <v>2113210</v>
      </c>
      <c r="B28" s="47" t="s">
        <v>55</v>
      </c>
      <c r="C28" s="46">
        <v>742100</v>
      </c>
      <c r="D28" s="71"/>
      <c r="E28" s="75"/>
      <c r="F28" s="71"/>
      <c r="G28" s="75"/>
      <c r="H28" s="75"/>
      <c r="I28" s="79"/>
      <c r="J28" s="80"/>
      <c r="K28" s="80"/>
      <c r="L28" s="78"/>
      <c r="M28" s="78"/>
      <c r="N28" s="9"/>
    </row>
    <row r="29" spans="1:14" ht="20.25" customHeight="1">
      <c r="A29" s="45">
        <v>2113411</v>
      </c>
      <c r="B29" s="48" t="s">
        <v>56</v>
      </c>
      <c r="C29" s="46" t="s">
        <v>1</v>
      </c>
      <c r="D29" s="81"/>
      <c r="E29" s="79"/>
      <c r="F29" s="79"/>
      <c r="G29" s="79"/>
      <c r="H29" s="79"/>
      <c r="I29" s="79"/>
      <c r="J29" s="79"/>
      <c r="K29" s="79"/>
      <c r="L29" s="82"/>
      <c r="M29" s="82"/>
      <c r="N29" s="12"/>
    </row>
    <row r="30" spans="1:14" ht="63.75">
      <c r="A30" s="40">
        <v>1100000</v>
      </c>
      <c r="B30" s="41" t="s">
        <v>57</v>
      </c>
      <c r="C30" s="42" t="s">
        <v>0</v>
      </c>
      <c r="D30" s="84">
        <f>D32+D35+D36+D40+D45+D47+D50+D52+D53+D55+D58+D59+D61+D67</f>
        <v>39956.2</v>
      </c>
      <c r="E30" s="83"/>
      <c r="F30" s="83"/>
      <c r="G30" s="84">
        <f>G32+G35+G36+G40+G45+G47+G48+G50+G52+G53+G55+G58+G59+G61+G67</f>
        <v>210.00000000000296</v>
      </c>
      <c r="H30" s="84">
        <f>H31+H33</f>
        <v>40166.2</v>
      </c>
      <c r="I30" s="84">
        <f>I31+I33</f>
        <v>0</v>
      </c>
      <c r="J30" s="84">
        <f>J31+J33</f>
        <v>26274.297000000002</v>
      </c>
      <c r="K30" s="84">
        <f>K32+K33</f>
        <v>29633.392000000003</v>
      </c>
      <c r="L30" s="84">
        <f>K30-J30</f>
        <v>3359.095000000001</v>
      </c>
      <c r="M30" s="83"/>
      <c r="N30" s="49"/>
    </row>
    <row r="31" spans="1:14" ht="29.25" customHeight="1">
      <c r="A31" s="40">
        <v>1110000</v>
      </c>
      <c r="B31" s="41" t="s">
        <v>58</v>
      </c>
      <c r="C31" s="42" t="s">
        <v>0</v>
      </c>
      <c r="D31" s="83">
        <v>37009.2</v>
      </c>
      <c r="E31" s="83"/>
      <c r="F31" s="83"/>
      <c r="G31" s="84">
        <f>H31-D31</f>
        <v>-439.1999999999971</v>
      </c>
      <c r="H31" s="84">
        <v>36570</v>
      </c>
      <c r="I31" s="83"/>
      <c r="J31" s="84">
        <f>J32</f>
        <v>24149.024</v>
      </c>
      <c r="K31" s="84">
        <f>K32</f>
        <v>27508.119000000002</v>
      </c>
      <c r="L31" s="83">
        <f>K31-J31</f>
        <v>3359.095000000001</v>
      </c>
      <c r="M31" s="83"/>
      <c r="N31" s="49"/>
    </row>
    <row r="32" spans="1:14" ht="27" customHeight="1">
      <c r="A32" s="45">
        <v>1111000</v>
      </c>
      <c r="B32" s="47" t="s">
        <v>59</v>
      </c>
      <c r="C32" s="46" t="s">
        <v>60</v>
      </c>
      <c r="D32" s="83">
        <v>37009.2</v>
      </c>
      <c r="E32" s="83"/>
      <c r="F32" s="83"/>
      <c r="G32" s="84">
        <f>H32-D32</f>
        <v>-439.1999999999971</v>
      </c>
      <c r="H32" s="84">
        <v>36570</v>
      </c>
      <c r="I32" s="83"/>
      <c r="J32" s="84">
        <v>24149.024</v>
      </c>
      <c r="K32" s="84">
        <f>J32+3359.095</f>
        <v>27508.119000000002</v>
      </c>
      <c r="L32" s="83">
        <f>K32-J32</f>
        <v>3359.095000000001</v>
      </c>
      <c r="M32" s="83"/>
      <c r="N32" s="49"/>
    </row>
    <row r="33" spans="1:14" ht="70.5" customHeight="1">
      <c r="A33" s="40">
        <v>1120000</v>
      </c>
      <c r="B33" s="41" t="s">
        <v>61</v>
      </c>
      <c r="C33" s="42" t="s">
        <v>0</v>
      </c>
      <c r="D33" s="84">
        <f>D35+D36+D40+D45+D47+D50+D52+D53+D55+D58+D59+D61+D67</f>
        <v>2947</v>
      </c>
      <c r="E33" s="84">
        <f>E35+E36+E40+E45+E47+E50+E52+E53+E55+E58+E59+E61+E67</f>
        <v>0</v>
      </c>
      <c r="F33" s="84">
        <f>F35+F36+F40+F45+F47+F50+F52+F53+F55+F58+F59+F61+F67</f>
        <v>0</v>
      </c>
      <c r="G33" s="84">
        <f>G35+G36+G40+G45+G47+G50+G52+G53+G55+G58+G59+G61+G67</f>
        <v>549.2</v>
      </c>
      <c r="H33" s="84">
        <f>H35+H36+H40+H45+H47+H48+H50+H52+H53+H55+H58+H59+H61+H67</f>
        <v>3596.2</v>
      </c>
      <c r="I33" s="84"/>
      <c r="J33" s="84">
        <f>J34+J39+J44+J49+J51+J54+J60+J62</f>
        <v>2125.273</v>
      </c>
      <c r="K33" s="84">
        <f>K35+K36+K40+K45+K47+K50+K52+K53+K55+K58+K59+K61+K67</f>
        <v>2125.273</v>
      </c>
      <c r="L33" s="84">
        <f>L35+L36+L40+L45+L47+L50+L52+L53+L55+L58+L59+L61+L67</f>
        <v>0</v>
      </c>
      <c r="M33" s="83"/>
      <c r="N33" s="49"/>
    </row>
    <row r="34" spans="1:14" ht="18.75" customHeight="1">
      <c r="A34" s="50">
        <v>1121000</v>
      </c>
      <c r="B34" s="44" t="s">
        <v>62</v>
      </c>
      <c r="C34" s="51" t="s">
        <v>1</v>
      </c>
      <c r="D34" s="83"/>
      <c r="E34" s="83"/>
      <c r="F34" s="83"/>
      <c r="G34" s="83"/>
      <c r="H34" s="83"/>
      <c r="I34" s="83"/>
      <c r="J34" s="84">
        <f>J35+J36</f>
        <v>694.914</v>
      </c>
      <c r="K34" s="84">
        <f>K35+K36</f>
        <v>694.914</v>
      </c>
      <c r="L34" s="83"/>
      <c r="M34" s="83"/>
      <c r="N34" s="49"/>
    </row>
    <row r="35" spans="1:14" ht="18.75" customHeight="1">
      <c r="A35" s="45">
        <v>1121200</v>
      </c>
      <c r="B35" s="52" t="s">
        <v>63</v>
      </c>
      <c r="C35" s="46">
        <v>421200</v>
      </c>
      <c r="D35" s="84">
        <v>1200</v>
      </c>
      <c r="E35" s="83"/>
      <c r="F35" s="83"/>
      <c r="G35" s="83"/>
      <c r="H35" s="84">
        <v>1200</v>
      </c>
      <c r="I35" s="83"/>
      <c r="J35" s="84">
        <v>663.462</v>
      </c>
      <c r="K35" s="84">
        <f>J35</f>
        <v>663.462</v>
      </c>
      <c r="L35" s="84">
        <f>K35-J35</f>
        <v>0</v>
      </c>
      <c r="M35" s="83"/>
      <c r="N35" s="49"/>
    </row>
    <row r="36" spans="1:14" ht="18.75" customHeight="1">
      <c r="A36" s="45">
        <v>1121300</v>
      </c>
      <c r="B36" s="47" t="s">
        <v>64</v>
      </c>
      <c r="C36" s="46">
        <v>421300</v>
      </c>
      <c r="D36" s="84">
        <v>140</v>
      </c>
      <c r="E36" s="83"/>
      <c r="F36" s="83"/>
      <c r="G36" s="84">
        <f>H36-D36</f>
        <v>-85</v>
      </c>
      <c r="H36" s="84">
        <v>55</v>
      </c>
      <c r="I36" s="83"/>
      <c r="J36" s="84">
        <v>31.452</v>
      </c>
      <c r="K36" s="84">
        <f>J36</f>
        <v>31.452</v>
      </c>
      <c r="L36" s="83"/>
      <c r="M36" s="83"/>
      <c r="N36" s="49"/>
    </row>
    <row r="37" spans="1:14" ht="18.75" customHeight="1">
      <c r="A37" s="45">
        <v>1121400</v>
      </c>
      <c r="B37" s="47" t="s">
        <v>65</v>
      </c>
      <c r="C37" s="46">
        <v>421400</v>
      </c>
      <c r="D37" s="84"/>
      <c r="E37" s="83"/>
      <c r="F37" s="83"/>
      <c r="G37" s="83"/>
      <c r="H37" s="84"/>
      <c r="I37" s="83"/>
      <c r="J37" s="83"/>
      <c r="K37" s="83"/>
      <c r="L37" s="83"/>
      <c r="M37" s="83"/>
      <c r="N37" s="49"/>
    </row>
    <row r="38" spans="1:14" ht="18.75" customHeight="1">
      <c r="A38" s="45">
        <v>1121700</v>
      </c>
      <c r="B38" s="47" t="s">
        <v>66</v>
      </c>
      <c r="C38" s="46">
        <v>421700</v>
      </c>
      <c r="D38" s="84"/>
      <c r="E38" s="83"/>
      <c r="F38" s="83"/>
      <c r="G38" s="83"/>
      <c r="H38" s="84"/>
      <c r="I38" s="83"/>
      <c r="J38" s="83"/>
      <c r="K38" s="83"/>
      <c r="L38" s="83"/>
      <c r="M38" s="83"/>
      <c r="N38" s="49"/>
    </row>
    <row r="39" spans="1:14" ht="18.75" customHeight="1">
      <c r="A39" s="50">
        <v>1122000</v>
      </c>
      <c r="B39" s="44" t="s">
        <v>67</v>
      </c>
      <c r="C39" s="51" t="s">
        <v>1</v>
      </c>
      <c r="D39" s="84"/>
      <c r="E39" s="83"/>
      <c r="F39" s="83"/>
      <c r="G39" s="83"/>
      <c r="H39" s="84"/>
      <c r="I39" s="83"/>
      <c r="J39" s="84">
        <f>J40</f>
        <v>120</v>
      </c>
      <c r="K39" s="84">
        <f>K40</f>
        <v>120</v>
      </c>
      <c r="L39" s="83"/>
      <c r="M39" s="83"/>
      <c r="N39" s="49"/>
    </row>
    <row r="40" spans="1:14" ht="18.75" customHeight="1">
      <c r="A40" s="45">
        <v>1122100</v>
      </c>
      <c r="B40" s="44" t="s">
        <v>68</v>
      </c>
      <c r="C40" s="46">
        <v>422100</v>
      </c>
      <c r="D40" s="84">
        <v>160</v>
      </c>
      <c r="E40" s="83"/>
      <c r="F40" s="83"/>
      <c r="G40" s="83"/>
      <c r="H40" s="84">
        <v>160</v>
      </c>
      <c r="I40" s="83"/>
      <c r="J40" s="84">
        <v>120</v>
      </c>
      <c r="K40" s="84">
        <f>J40</f>
        <v>120</v>
      </c>
      <c r="L40" s="83"/>
      <c r="M40" s="83"/>
      <c r="N40" s="49"/>
    </row>
    <row r="41" spans="1:14" ht="18.75" customHeight="1">
      <c r="A41" s="45"/>
      <c r="B41" s="47" t="s">
        <v>69</v>
      </c>
      <c r="C41" s="46"/>
      <c r="D41" s="84"/>
      <c r="E41" s="83"/>
      <c r="F41" s="83"/>
      <c r="G41" s="83"/>
      <c r="H41" s="84"/>
      <c r="I41" s="83"/>
      <c r="J41" s="83"/>
      <c r="K41" s="83"/>
      <c r="L41" s="83"/>
      <c r="M41" s="83"/>
      <c r="N41" s="49"/>
    </row>
    <row r="42" spans="1:14" ht="18.75" customHeight="1">
      <c r="A42" s="45"/>
      <c r="B42" s="47" t="s">
        <v>52</v>
      </c>
      <c r="C42" s="46"/>
      <c r="D42" s="84"/>
      <c r="E42" s="83"/>
      <c r="F42" s="83"/>
      <c r="G42" s="83"/>
      <c r="H42" s="84"/>
      <c r="I42" s="83"/>
      <c r="J42" s="83"/>
      <c r="K42" s="83"/>
      <c r="L42" s="83"/>
      <c r="M42" s="83"/>
      <c r="N42" s="49"/>
    </row>
    <row r="43" spans="1:14" ht="18.75" customHeight="1">
      <c r="A43" s="45">
        <v>1122300</v>
      </c>
      <c r="B43" s="47" t="s">
        <v>70</v>
      </c>
      <c r="C43" s="46">
        <v>422900</v>
      </c>
      <c r="D43" s="84"/>
      <c r="E43" s="83"/>
      <c r="F43" s="83"/>
      <c r="G43" s="83"/>
      <c r="H43" s="84"/>
      <c r="I43" s="83"/>
      <c r="J43" s="83"/>
      <c r="K43" s="83"/>
      <c r="L43" s="83"/>
      <c r="M43" s="83"/>
      <c r="N43" s="49"/>
    </row>
    <row r="44" spans="1:14" ht="18.75" customHeight="1">
      <c r="A44" s="45">
        <v>1123000</v>
      </c>
      <c r="B44" s="44" t="s">
        <v>71</v>
      </c>
      <c r="C44" s="51" t="s">
        <v>1</v>
      </c>
      <c r="D44" s="84"/>
      <c r="E44" s="83"/>
      <c r="F44" s="83"/>
      <c r="G44" s="83"/>
      <c r="H44" s="84"/>
      <c r="I44" s="83"/>
      <c r="J44" s="84">
        <f>J45+J47</f>
        <v>110</v>
      </c>
      <c r="K44" s="84">
        <f>K45+K47</f>
        <v>110</v>
      </c>
      <c r="L44" s="83"/>
      <c r="M44" s="83"/>
      <c r="N44" s="49"/>
    </row>
    <row r="45" spans="1:14" ht="18.75" customHeight="1">
      <c r="A45" s="45">
        <v>1123200</v>
      </c>
      <c r="B45" s="47" t="s">
        <v>72</v>
      </c>
      <c r="C45" s="46">
        <v>423200</v>
      </c>
      <c r="D45" s="84">
        <v>100</v>
      </c>
      <c r="E45" s="83"/>
      <c r="F45" s="83"/>
      <c r="G45" s="84">
        <f>H45-D45</f>
        <v>-5</v>
      </c>
      <c r="H45" s="84">
        <v>95</v>
      </c>
      <c r="I45" s="83"/>
      <c r="J45" s="84">
        <v>95</v>
      </c>
      <c r="K45" s="84">
        <v>95</v>
      </c>
      <c r="L45" s="83"/>
      <c r="M45" s="83"/>
      <c r="N45" s="49"/>
    </row>
    <row r="46" spans="1:14" ht="18.75" customHeight="1">
      <c r="A46" s="45">
        <v>1123300</v>
      </c>
      <c r="B46" s="47" t="s">
        <v>73</v>
      </c>
      <c r="C46" s="46">
        <v>423300</v>
      </c>
      <c r="D46" s="84"/>
      <c r="E46" s="83"/>
      <c r="F46" s="83"/>
      <c r="G46" s="83"/>
      <c r="H46" s="84"/>
      <c r="I46" s="83"/>
      <c r="J46" s="83"/>
      <c r="K46" s="83"/>
      <c r="L46" s="83"/>
      <c r="M46" s="83"/>
      <c r="N46" s="49"/>
    </row>
    <row r="47" spans="1:14" ht="18.75" customHeight="1">
      <c r="A47" s="45">
        <v>1123400</v>
      </c>
      <c r="B47" s="47" t="s">
        <v>74</v>
      </c>
      <c r="C47" s="46">
        <v>423400</v>
      </c>
      <c r="D47" s="84">
        <v>65</v>
      </c>
      <c r="E47" s="83"/>
      <c r="F47" s="83"/>
      <c r="G47" s="84">
        <f>H47-D47</f>
        <v>-25</v>
      </c>
      <c r="H47" s="84">
        <v>40</v>
      </c>
      <c r="I47" s="83"/>
      <c r="J47" s="84">
        <v>15</v>
      </c>
      <c r="K47" s="84">
        <v>15</v>
      </c>
      <c r="L47" s="83"/>
      <c r="M47" s="83"/>
      <c r="N47" s="49"/>
    </row>
    <row r="48" spans="1:14" ht="18.75" customHeight="1">
      <c r="A48" s="45">
        <v>1123800</v>
      </c>
      <c r="B48" s="47" t="s">
        <v>75</v>
      </c>
      <c r="C48" s="46">
        <v>423900</v>
      </c>
      <c r="D48" s="84"/>
      <c r="E48" s="83"/>
      <c r="F48" s="83"/>
      <c r="G48" s="84">
        <f>H48-D48</f>
        <v>100</v>
      </c>
      <c r="H48" s="84">
        <v>100</v>
      </c>
      <c r="I48" s="83"/>
      <c r="J48" s="83"/>
      <c r="K48" s="83"/>
      <c r="L48" s="83"/>
      <c r="M48" s="83"/>
      <c r="N48" s="49"/>
    </row>
    <row r="49" spans="1:14" ht="18.75" customHeight="1">
      <c r="A49" s="85" t="s">
        <v>100</v>
      </c>
      <c r="B49" s="44" t="s">
        <v>76</v>
      </c>
      <c r="C49" s="51" t="s">
        <v>1</v>
      </c>
      <c r="D49" s="84"/>
      <c r="E49" s="83"/>
      <c r="F49" s="83"/>
      <c r="G49" s="83"/>
      <c r="H49" s="84"/>
      <c r="I49" s="83"/>
      <c r="J49" s="84">
        <f>J50</f>
        <v>38.616</v>
      </c>
      <c r="K49" s="84">
        <f>K50</f>
        <v>38.616</v>
      </c>
      <c r="L49" s="83"/>
      <c r="M49" s="83"/>
      <c r="N49" s="49"/>
    </row>
    <row r="50" spans="1:14" ht="18.75" customHeight="1">
      <c r="A50" s="45">
        <v>1124100</v>
      </c>
      <c r="B50" s="47" t="s">
        <v>77</v>
      </c>
      <c r="C50" s="46">
        <v>424100</v>
      </c>
      <c r="D50" s="84">
        <v>90</v>
      </c>
      <c r="E50" s="83"/>
      <c r="F50" s="83"/>
      <c r="G50" s="83"/>
      <c r="H50" s="84">
        <v>90</v>
      </c>
      <c r="I50" s="83"/>
      <c r="J50" s="84">
        <v>38.616</v>
      </c>
      <c r="K50" s="84">
        <f>J50</f>
        <v>38.616</v>
      </c>
      <c r="L50" s="83"/>
      <c r="M50" s="83"/>
      <c r="N50" s="49"/>
    </row>
    <row r="51" spans="1:14" ht="25.5">
      <c r="A51" s="85" t="s">
        <v>101</v>
      </c>
      <c r="B51" s="44" t="s">
        <v>78</v>
      </c>
      <c r="C51" s="51" t="s">
        <v>1</v>
      </c>
      <c r="D51" s="84"/>
      <c r="E51" s="83"/>
      <c r="F51" s="83"/>
      <c r="G51" s="83"/>
      <c r="H51" s="84"/>
      <c r="I51" s="83"/>
      <c r="J51" s="84">
        <f>J52+J53</f>
        <v>717.225</v>
      </c>
      <c r="K51" s="84">
        <f>K52+K53</f>
        <v>717.225</v>
      </c>
      <c r="L51" s="83"/>
      <c r="M51" s="83"/>
      <c r="N51" s="49"/>
    </row>
    <row r="52" spans="1:14" ht="24" customHeight="1">
      <c r="A52" s="45">
        <v>1125100</v>
      </c>
      <c r="B52" s="47" t="s">
        <v>79</v>
      </c>
      <c r="C52" s="46">
        <v>425100</v>
      </c>
      <c r="D52" s="84">
        <v>594</v>
      </c>
      <c r="E52" s="83"/>
      <c r="F52" s="83"/>
      <c r="G52" s="84">
        <f>H52-D52</f>
        <v>95.20000000000005</v>
      </c>
      <c r="H52" s="84">
        <v>689.2</v>
      </c>
      <c r="I52" s="83"/>
      <c r="J52" s="84">
        <v>684.225</v>
      </c>
      <c r="K52" s="84">
        <v>684.225</v>
      </c>
      <c r="L52" s="83"/>
      <c r="M52" s="83"/>
      <c r="N52" s="49"/>
    </row>
    <row r="53" spans="1:14" ht="25.5">
      <c r="A53" s="45">
        <v>1125200</v>
      </c>
      <c r="B53" s="47" t="s">
        <v>80</v>
      </c>
      <c r="C53" s="46">
        <v>425200</v>
      </c>
      <c r="D53" s="84">
        <v>50</v>
      </c>
      <c r="E53" s="83"/>
      <c r="F53" s="83"/>
      <c r="G53" s="84">
        <f>H53-D53</f>
        <v>12</v>
      </c>
      <c r="H53" s="84">
        <v>62</v>
      </c>
      <c r="I53" s="83"/>
      <c r="J53" s="84">
        <v>33</v>
      </c>
      <c r="K53" s="84">
        <f>J53</f>
        <v>33</v>
      </c>
      <c r="L53" s="83"/>
      <c r="M53" s="83"/>
      <c r="N53" s="49"/>
    </row>
    <row r="54" spans="1:14" ht="14.25">
      <c r="A54" s="45">
        <v>1126000</v>
      </c>
      <c r="B54" s="44" t="s">
        <v>81</v>
      </c>
      <c r="C54" s="51" t="s">
        <v>1</v>
      </c>
      <c r="D54" s="84"/>
      <c r="E54" s="83"/>
      <c r="F54" s="83"/>
      <c r="G54" s="83"/>
      <c r="H54" s="84"/>
      <c r="I54" s="83"/>
      <c r="J54" s="84">
        <f>J55+J58+J59</f>
        <v>131.548</v>
      </c>
      <c r="K54" s="84">
        <f>K55+K58+K59</f>
        <v>131.548</v>
      </c>
      <c r="L54" s="83"/>
      <c r="M54" s="83"/>
      <c r="N54" s="49"/>
    </row>
    <row r="55" spans="1:14" ht="21.75" customHeight="1">
      <c r="A55" s="45">
        <v>1126100</v>
      </c>
      <c r="B55" s="47" t="s">
        <v>82</v>
      </c>
      <c r="C55" s="46">
        <v>426100</v>
      </c>
      <c r="D55" s="84">
        <v>220</v>
      </c>
      <c r="E55" s="83"/>
      <c r="F55" s="83"/>
      <c r="G55" s="84">
        <f>H55-D55</f>
        <v>0</v>
      </c>
      <c r="H55" s="84">
        <v>220</v>
      </c>
      <c r="I55" s="83"/>
      <c r="J55" s="84">
        <v>71.95</v>
      </c>
      <c r="K55" s="84">
        <f>J55</f>
        <v>71.95</v>
      </c>
      <c r="L55" s="83"/>
      <c r="M55" s="83"/>
      <c r="N55" s="49"/>
    </row>
    <row r="56" spans="1:14" ht="25.5">
      <c r="A56" s="45">
        <v>1126300</v>
      </c>
      <c r="B56" s="47" t="s">
        <v>83</v>
      </c>
      <c r="C56" s="46" t="s">
        <v>84</v>
      </c>
      <c r="D56" s="84"/>
      <c r="E56" s="83"/>
      <c r="F56" s="83"/>
      <c r="G56" s="83"/>
      <c r="H56" s="84"/>
      <c r="I56" s="83"/>
      <c r="J56" s="83"/>
      <c r="K56" s="83"/>
      <c r="L56" s="83"/>
      <c r="M56" s="83"/>
      <c r="N56" s="49"/>
    </row>
    <row r="57" spans="1:14" ht="18" customHeight="1">
      <c r="A57" s="45">
        <v>1126400</v>
      </c>
      <c r="B57" s="47" t="s">
        <v>85</v>
      </c>
      <c r="C57" s="46">
        <v>426400</v>
      </c>
      <c r="D57" s="84"/>
      <c r="E57" s="83"/>
      <c r="F57" s="83"/>
      <c r="G57" s="83"/>
      <c r="H57" s="84"/>
      <c r="I57" s="83"/>
      <c r="J57" s="83"/>
      <c r="K57" s="83"/>
      <c r="L57" s="83"/>
      <c r="M57" s="83"/>
      <c r="N57" s="49"/>
    </row>
    <row r="58" spans="1:14" ht="18" customHeight="1">
      <c r="A58" s="45">
        <v>1126700</v>
      </c>
      <c r="B58" s="47" t="s">
        <v>86</v>
      </c>
      <c r="C58" s="46">
        <v>426700</v>
      </c>
      <c r="D58" s="84">
        <v>63</v>
      </c>
      <c r="E58" s="83"/>
      <c r="F58" s="83"/>
      <c r="G58" s="84">
        <f>H58-D58</f>
        <v>0</v>
      </c>
      <c r="H58" s="84">
        <v>63</v>
      </c>
      <c r="I58" s="83"/>
      <c r="J58" s="84">
        <v>37.998</v>
      </c>
      <c r="K58" s="84">
        <f>J58</f>
        <v>37.998</v>
      </c>
      <c r="L58" s="83"/>
      <c r="M58" s="83"/>
      <c r="N58" s="49"/>
    </row>
    <row r="59" spans="1:14" ht="18" customHeight="1">
      <c r="A59" s="45">
        <v>1126800</v>
      </c>
      <c r="B59" s="47" t="s">
        <v>87</v>
      </c>
      <c r="C59" s="46">
        <v>426900</v>
      </c>
      <c r="D59" s="84">
        <v>125</v>
      </c>
      <c r="E59" s="83"/>
      <c r="F59" s="83"/>
      <c r="G59" s="84">
        <f>H59-D59</f>
        <v>0</v>
      </c>
      <c r="H59" s="84">
        <v>125</v>
      </c>
      <c r="I59" s="83"/>
      <c r="J59" s="83">
        <v>21.6</v>
      </c>
      <c r="K59" s="83">
        <f>J59</f>
        <v>21.6</v>
      </c>
      <c r="L59" s="83"/>
      <c r="M59" s="83"/>
      <c r="N59" s="49"/>
    </row>
    <row r="60" spans="1:14" ht="38.25">
      <c r="A60" s="43" t="s">
        <v>107</v>
      </c>
      <c r="B60" s="44" t="s">
        <v>88</v>
      </c>
      <c r="C60" s="51" t="s">
        <v>1</v>
      </c>
      <c r="D60" s="84">
        <v>140</v>
      </c>
      <c r="E60" s="83"/>
      <c r="F60" s="83"/>
      <c r="G60" s="84">
        <f>H60-D60</f>
        <v>557</v>
      </c>
      <c r="H60" s="84">
        <v>697</v>
      </c>
      <c r="I60" s="83"/>
      <c r="J60" s="84">
        <f>J61</f>
        <v>12.97</v>
      </c>
      <c r="K60" s="84">
        <f>K61</f>
        <v>12.97</v>
      </c>
      <c r="L60" s="83"/>
      <c r="M60" s="83"/>
      <c r="N60" s="49"/>
    </row>
    <row r="61" spans="1:14" ht="14.25">
      <c r="A61" s="45">
        <v>1172300</v>
      </c>
      <c r="B61" s="41" t="s">
        <v>89</v>
      </c>
      <c r="C61" s="46">
        <v>482300</v>
      </c>
      <c r="D61" s="84">
        <v>40</v>
      </c>
      <c r="E61" s="83"/>
      <c r="F61" s="83"/>
      <c r="G61" s="84">
        <f>H61-D61</f>
        <v>-10</v>
      </c>
      <c r="H61" s="84">
        <v>30</v>
      </c>
      <c r="I61" s="83"/>
      <c r="J61" s="84">
        <v>12.97</v>
      </c>
      <c r="K61" s="84">
        <v>12.97</v>
      </c>
      <c r="L61" s="83"/>
      <c r="M61" s="83"/>
      <c r="N61" s="49"/>
    </row>
    <row r="62" spans="1:14" ht="38.25">
      <c r="A62" s="40">
        <v>4000000</v>
      </c>
      <c r="B62" s="41" t="s">
        <v>90</v>
      </c>
      <c r="C62" s="42" t="s">
        <v>0</v>
      </c>
      <c r="D62" s="84">
        <v>100</v>
      </c>
      <c r="E62" s="83"/>
      <c r="F62" s="83"/>
      <c r="G62" s="83"/>
      <c r="H62" s="84"/>
      <c r="I62" s="83"/>
      <c r="J62" s="84">
        <f>J64</f>
        <v>300</v>
      </c>
      <c r="K62" s="84">
        <f>K64</f>
        <v>300</v>
      </c>
      <c r="L62" s="83"/>
      <c r="M62" s="83"/>
      <c r="N62" s="49"/>
    </row>
    <row r="63" spans="1:14" ht="38.25">
      <c r="A63" s="40">
        <v>1200000</v>
      </c>
      <c r="B63" s="41" t="s">
        <v>91</v>
      </c>
      <c r="C63" s="42" t="s">
        <v>1</v>
      </c>
      <c r="D63" s="84">
        <v>100</v>
      </c>
      <c r="E63" s="83"/>
      <c r="F63" s="83"/>
      <c r="G63" s="83"/>
      <c r="H63" s="84"/>
      <c r="I63" s="83"/>
      <c r="J63" s="83"/>
      <c r="K63" s="83"/>
      <c r="L63" s="83"/>
      <c r="M63" s="83"/>
      <c r="N63" s="49"/>
    </row>
    <row r="64" spans="1:14" ht="25.5">
      <c r="A64" s="43">
        <v>1210000</v>
      </c>
      <c r="B64" s="44" t="s">
        <v>92</v>
      </c>
      <c r="C64" s="51" t="s">
        <v>1</v>
      </c>
      <c r="D64" s="84">
        <v>100</v>
      </c>
      <c r="E64" s="83"/>
      <c r="F64" s="83"/>
      <c r="G64" s="83"/>
      <c r="H64" s="84"/>
      <c r="I64" s="83"/>
      <c r="J64" s="84">
        <f>J67</f>
        <v>300</v>
      </c>
      <c r="K64" s="84">
        <f>K67</f>
        <v>300</v>
      </c>
      <c r="L64" s="83"/>
      <c r="M64" s="83"/>
      <c r="N64" s="49"/>
    </row>
    <row r="65" spans="1:14" ht="18.75" customHeight="1">
      <c r="A65" s="45">
        <v>1213000</v>
      </c>
      <c r="B65" s="41" t="s">
        <v>93</v>
      </c>
      <c r="C65" s="46">
        <v>511300</v>
      </c>
      <c r="D65" s="84"/>
      <c r="E65" s="83"/>
      <c r="F65" s="83"/>
      <c r="G65" s="83"/>
      <c r="H65" s="84"/>
      <c r="I65" s="83"/>
      <c r="J65" s="83"/>
      <c r="K65" s="83"/>
      <c r="L65" s="83"/>
      <c r="M65" s="83"/>
      <c r="N65" s="49"/>
    </row>
    <row r="66" spans="1:14" ht="18.75" customHeight="1">
      <c r="A66" s="45">
        <v>1214000</v>
      </c>
      <c r="B66" s="41" t="s">
        <v>94</v>
      </c>
      <c r="C66" s="46">
        <v>512100</v>
      </c>
      <c r="D66" s="84"/>
      <c r="E66" s="83"/>
      <c r="F66" s="83"/>
      <c r="G66" s="83"/>
      <c r="H66" s="84"/>
      <c r="I66" s="83"/>
      <c r="J66" s="83"/>
      <c r="K66" s="83"/>
      <c r="L66" s="83"/>
      <c r="M66" s="83"/>
      <c r="N66" s="49"/>
    </row>
    <row r="67" spans="1:14" ht="18.75" customHeight="1">
      <c r="A67" s="45">
        <v>1215000</v>
      </c>
      <c r="B67" s="47" t="s">
        <v>95</v>
      </c>
      <c r="C67" s="46">
        <v>512200</v>
      </c>
      <c r="D67" s="84">
        <v>100</v>
      </c>
      <c r="E67" s="83"/>
      <c r="F67" s="83"/>
      <c r="G67" s="84">
        <f>H67-D67</f>
        <v>567</v>
      </c>
      <c r="H67" s="84">
        <v>667</v>
      </c>
      <c r="I67" s="83"/>
      <c r="J67" s="84">
        <v>300</v>
      </c>
      <c r="K67" s="84">
        <f>J67</f>
        <v>300</v>
      </c>
      <c r="L67" s="83"/>
      <c r="M67" s="83"/>
      <c r="N67" s="49"/>
    </row>
    <row r="68" spans="1:14" ht="18.75" customHeight="1">
      <c r="A68" s="45">
        <v>1216000</v>
      </c>
      <c r="B68" s="41" t="s">
        <v>96</v>
      </c>
      <c r="C68" s="46">
        <v>512900</v>
      </c>
      <c r="D68" s="84"/>
      <c r="E68" s="83"/>
      <c r="F68" s="83"/>
      <c r="G68" s="83"/>
      <c r="H68" s="83"/>
      <c r="I68" s="83"/>
      <c r="J68" s="83"/>
      <c r="K68" s="83"/>
      <c r="L68" s="83"/>
      <c r="M68" s="83"/>
      <c r="N68" s="49"/>
    </row>
    <row r="69" spans="1:14" ht="18.75" customHeight="1">
      <c r="A69" s="45">
        <v>1218300</v>
      </c>
      <c r="B69" s="47" t="s">
        <v>97</v>
      </c>
      <c r="C69" s="46">
        <v>513400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49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53" t="s">
        <v>111</v>
      </c>
      <c r="C71" s="54"/>
      <c r="D71" s="55"/>
      <c r="E71" s="55"/>
      <c r="F71" s="55"/>
      <c r="G71" s="55"/>
    </row>
    <row r="72" spans="2:7" ht="13.5">
      <c r="B72" s="56"/>
      <c r="C72" s="54"/>
      <c r="D72" s="55"/>
      <c r="E72" s="55"/>
      <c r="F72" s="55"/>
      <c r="G72" s="55"/>
    </row>
    <row r="73" spans="2:9" ht="24" customHeight="1">
      <c r="B73" s="57" t="s">
        <v>98</v>
      </c>
      <c r="C73" s="66"/>
      <c r="D73" s="95" t="s">
        <v>104</v>
      </c>
      <c r="E73" s="95"/>
      <c r="F73" s="95"/>
      <c r="G73" s="95"/>
      <c r="H73"/>
      <c r="I73"/>
    </row>
    <row r="74" spans="2:9" ht="15">
      <c r="B74" s="58"/>
      <c r="C74" s="68"/>
      <c r="D74" s="93" t="s">
        <v>43</v>
      </c>
      <c r="E74" s="93"/>
      <c r="F74" s="89" t="s">
        <v>44</v>
      </c>
      <c r="G74" s="89"/>
      <c r="H74"/>
      <c r="I74"/>
    </row>
    <row r="75" spans="2:9" ht="14.25">
      <c r="B75" s="58"/>
      <c r="C75" s="59"/>
      <c r="D75" s="14"/>
      <c r="E75" s="13"/>
      <c r="F75" s="3"/>
      <c r="G75" s="18"/>
      <c r="H75"/>
      <c r="I75"/>
    </row>
    <row r="76" spans="2:9" ht="13.5" customHeight="1">
      <c r="B76" s="60" t="s">
        <v>99</v>
      </c>
      <c r="C76" s="67"/>
      <c r="D76" s="96" t="s">
        <v>105</v>
      </c>
      <c r="E76" s="96"/>
      <c r="F76" s="96"/>
      <c r="G76" s="96"/>
      <c r="H76"/>
      <c r="I76"/>
    </row>
    <row r="77" spans="2:9" ht="13.5">
      <c r="B77" s="61"/>
      <c r="C77" s="68"/>
      <c r="D77" s="88" t="s">
        <v>43</v>
      </c>
      <c r="E77" s="88"/>
      <c r="F77" s="89" t="s">
        <v>44</v>
      </c>
      <c r="G77" s="89"/>
      <c r="H77"/>
      <c r="I77"/>
    </row>
    <row r="78" spans="2:9" ht="13.5">
      <c r="B78" s="62"/>
      <c r="C78" s="63"/>
      <c r="D78" s="69"/>
      <c r="E78" s="69"/>
      <c r="F78" s="90"/>
      <c r="G78" s="90"/>
      <c r="H78"/>
      <c r="I78"/>
    </row>
    <row r="79" spans="2:9" ht="13.5">
      <c r="B79" s="64"/>
      <c r="C79" s="65"/>
      <c r="D79"/>
      <c r="E79"/>
      <c r="F79"/>
      <c r="G79" s="17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F8:J8"/>
    <mergeCell ref="I16:I17"/>
    <mergeCell ref="A8:E8"/>
    <mergeCell ref="A12:E12"/>
    <mergeCell ref="F9:L9"/>
    <mergeCell ref="F10:L10"/>
    <mergeCell ref="A13:E13"/>
    <mergeCell ref="F13:L13"/>
    <mergeCell ref="C16:C17"/>
    <mergeCell ref="E16:G16"/>
    <mergeCell ref="N16:N17"/>
    <mergeCell ref="M16:M17"/>
    <mergeCell ref="L16:L17"/>
    <mergeCell ref="K16:K17"/>
    <mergeCell ref="J16:J17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7:L7"/>
    <mergeCell ref="F74:G74"/>
    <mergeCell ref="A9:E9"/>
    <mergeCell ref="A10:E10"/>
    <mergeCell ref="A11:E11"/>
    <mergeCell ref="F6:K6"/>
    <mergeCell ref="D77:E77"/>
    <mergeCell ref="F77:G77"/>
    <mergeCell ref="F78:G78"/>
    <mergeCell ref="F11:L11"/>
    <mergeCell ref="D74:E74"/>
    <mergeCell ref="F12:L12"/>
    <mergeCell ref="D73:G73"/>
    <mergeCell ref="D76:G76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Toshiba</cp:lastModifiedBy>
  <cp:lastPrinted>2019-10-07T08:39:16Z</cp:lastPrinted>
  <dcterms:created xsi:type="dcterms:W3CDTF">2012-10-12T11:29:17Z</dcterms:created>
  <dcterms:modified xsi:type="dcterms:W3CDTF">2019-10-07T17:25:00Z</dcterms:modified>
  <cp:category/>
  <cp:version/>
  <cp:contentType/>
  <cp:contentStatus/>
</cp:coreProperties>
</file>