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525" activeTab="0"/>
  </bookViews>
  <sheets>
    <sheet name="հաշվ" sheetId="1" r:id="rId1"/>
  </sheets>
  <definedNames/>
  <calcPr fullCalcOnLoad="1"/>
</workbook>
</file>

<file path=xl/sharedStrings.xml><?xml version="1.0" encoding="utf-8"?>
<sst xmlns="http://schemas.openxmlformats.org/spreadsheetml/2006/main" count="132" uniqueCount="112">
  <si>
    <t>X</t>
  </si>
  <si>
    <t>x</t>
  </si>
  <si>
    <t>NN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</si>
  <si>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</si>
  <si>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</si>
  <si>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</si>
  <si>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</si>
  <si>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</si>
  <si>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</si>
  <si>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</si>
  <si>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</si>
  <si>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</si>
  <si>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</si>
  <si>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</si>
  <si>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</si>
  <si>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</si>
  <si>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</si>
  <si>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</si>
  <si>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</si>
  <si>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</si>
  <si>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</si>
  <si>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</si>
  <si>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</si>
  <si>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</si>
  <si>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</si>
  <si>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</si>
  <si>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</si>
  <si>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</si>
  <si>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</si>
  <si>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</si>
  <si>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</si>
  <si>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</si>
  <si>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</si>
  <si>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</si>
  <si>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</si>
  <si>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</si>
  <si>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</si>
  <si>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</si>
  <si>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</si>
  <si>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</si>
  <si>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</si>
  <si>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</si>
  <si>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</si>
  <si>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 ստորագրություն  </t>
  </si>
  <si>
    <r>
      <t xml:space="preserve">8. Ծրագրի անվանումը ____   </t>
    </r>
    <r>
      <rPr>
        <sz val="12"/>
        <rFont val="GHEA Grapalat"/>
        <family val="3"/>
      </rPr>
      <t>Հանրակրթական ուսուցում</t>
    </r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</si>
  <si>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GHEA Grapalat"/>
        <family val="3"/>
      </rPr>
      <t>ՀՀ  ԼՈՌՈՒ ՄԱՐԶՊԵՏԱՐԱՆ</t>
    </r>
  </si>
  <si>
    <r>
      <t xml:space="preserve">I. ԸՆԹԱՑԻԿ ԵԿԱՄՈՒՏՆԵՐ
</t>
    </r>
    <r>
      <rPr>
        <sz val="8"/>
        <color indexed="8"/>
        <rFont val="GHEA Grapalat"/>
        <family val="3"/>
      </rPr>
      <t>այդ թվում՝</t>
    </r>
  </si>
  <si>
    <r>
      <t xml:space="preserve">2. ՊԱՇՏՈՆԱԿԱՆ ԴՐԱՄԱՇՆՈՐՀՆԵՐ </t>
    </r>
    <r>
      <rPr>
        <sz val="8"/>
        <color indexed="8"/>
        <rFont val="GHEA Grapalat"/>
        <family val="3"/>
      </rPr>
      <t>որից`</t>
    </r>
  </si>
  <si>
    <t>2.3.2.1. պետական բյուջեից, որից</t>
  </si>
  <si>
    <t>Ատեստավ. միջոցով որակավ.տարակ.ստ.ուս. հավելավճար</t>
  </si>
  <si>
    <t>Գործուղման նպաստ</t>
  </si>
  <si>
    <t>2.3.2.2 համայնքների բյուջեներից</t>
  </si>
  <si>
    <r>
      <t xml:space="preserve">3. ԱՅԼ ԵԿԱՄՈՒՏՆԵՐ
</t>
    </r>
    <r>
      <rPr>
        <sz val="8"/>
        <color indexed="8"/>
        <rFont val="GHEA Grapalat"/>
        <family val="3"/>
      </rPr>
      <t>որից`</t>
    </r>
  </si>
  <si>
    <t>3.1.3. գույքի վարձակալությունից եկամուտներ</t>
  </si>
  <si>
    <t>3.4.1.1 Սուբսիդիաներ</t>
  </si>
  <si>
    <r>
      <t xml:space="preserve">Ա. ԸՆԹԱՑԻԿ ԾԱԽՍԵՐ
(տող 1110000+ տող 1120000 + տող 1140000+տող 1150000+տող 1160000+տող 1170000)
</t>
    </r>
    <r>
      <rPr>
        <sz val="8"/>
        <color indexed="8"/>
        <rFont val="GHEA Grapalat"/>
        <family val="3"/>
      </rPr>
      <t>այդ թվում`</t>
    </r>
  </si>
  <si>
    <t>1. ԱՇԽԱՏԱՆՔԻ ՎԱՐՁԱՏՐՈՒԹՅՈՒՆ</t>
  </si>
  <si>
    <t xml:space="preserve"> - Աշխատողների աշխատավարձեր և հավելավճարներ</t>
  </si>
  <si>
    <t> 411100</t>
  </si>
  <si>
    <r>
      <t xml:space="preserve">2. ԾԱՌԱՅՈՒԹՅՈՒՆՆԵՐԻ ԵՎ ԱՊՐԱՆՔՆԵՐԻ ՁԵՌՔԲԵՐՈՒՄ 
(տող 1121000+ տող 1122000 + տող 1123000+ տող 1124000+ տող 1125000+ տող 1126000)
</t>
    </r>
    <r>
      <rPr>
        <sz val="8"/>
        <color indexed="8"/>
        <rFont val="GHEA Grapalat"/>
        <family val="3"/>
      </rPr>
      <t>այդ թվում`</t>
    </r>
  </si>
  <si>
    <t>2.1. Շարունակական ծախսեր</t>
  </si>
  <si>
    <r>
      <t xml:space="preserve"> - </t>
    </r>
    <r>
      <rPr>
        <sz val="8"/>
        <color indexed="8"/>
        <rFont val="GHEA Grapalat"/>
        <family val="3"/>
      </rPr>
      <t>Էներգետիկ ծառայություններ</t>
    </r>
  </si>
  <si>
    <t xml:space="preserve"> - Կոմունալ ծառայություններ</t>
  </si>
  <si>
    <t xml:space="preserve"> - Կապի ծառայություններ</t>
  </si>
  <si>
    <t> - Արտագերատեսչական ծախսեր</t>
  </si>
  <si>
    <t>2.2. Ծառայողական գործուղումների գծով ծախսեր</t>
  </si>
  <si>
    <t xml:space="preserve"> - Ներքին գործուղումներ, որից</t>
  </si>
  <si>
    <t>Ներքին գործուղումներ</t>
  </si>
  <si>
    <t xml:space="preserve"> - Այլ տրանսպորտային ծախսեր</t>
  </si>
  <si>
    <t>2.3. Պայմանագրային այլ ծառայությունների ձեռքբերում</t>
  </si>
  <si>
    <t xml:space="preserve"> - Համակարգչային ծառայություններ</t>
  </si>
  <si>
    <t xml:space="preserve"> - Աշխատակազմի մասնագիտական զարգացման ծառ</t>
  </si>
  <si>
    <t xml:space="preserve"> - Տեղեկատվական ծառայություններ</t>
  </si>
  <si>
    <t xml:space="preserve"> - Ընդհանուր բնույթի այլ ծառայություններ</t>
  </si>
  <si>
    <t>2.4. Այլ մասնագիտական ծառայությունների ձեռքբերում</t>
  </si>
  <si>
    <t xml:space="preserve"> - Մասնագիտական ծառայություններ</t>
  </si>
  <si>
    <t>2.5. Ընթացիկ նորոգում և պահպանում (ծառայություններ և նյութեր)</t>
  </si>
  <si>
    <t xml:space="preserve"> - Շենքերի և կառույցների ընթացիկ նորոգում և պահպանում</t>
  </si>
  <si>
    <t xml:space="preserve"> - Մեքենաների և սարքավորումների ընթացիկ նորոգում և պահպանում</t>
  </si>
  <si>
    <t>2.6. Նյութեր (ապրանքներ)</t>
  </si>
  <si>
    <t xml:space="preserve"> - Գրասենյակային նյութեր և հագուստ</t>
  </si>
  <si>
    <t xml:space="preserve"> - Վերապատրաստման և ուսուցման նյութեր (աշխատողների զարգացման)</t>
  </si>
  <si>
    <t>426300</t>
  </si>
  <si>
    <t xml:space="preserve"> - Տրանսպորտային նյութեր</t>
  </si>
  <si>
    <t xml:space="preserve"> - Կենցաղային և հանրային սննդի նյութեր</t>
  </si>
  <si>
    <t xml:space="preserve"> - Հատուկ նպատակային այլ նյութեր</t>
  </si>
  <si>
    <t>7.2. Հարկեր, պարտադիր վճարներ և տույժեր, որոնք կառավարման տարբեր մակարդակների կողմից կիրառվում են միմյանց նկատմամբ</t>
  </si>
  <si>
    <r>
      <t> - </t>
    </r>
    <r>
      <rPr>
        <sz val="8"/>
        <color indexed="8"/>
        <rFont val="GHEA Grapalat"/>
        <family val="3"/>
      </rPr>
      <t>Պարտադիր վճարներ</t>
    </r>
  </si>
  <si>
    <r>
      <t xml:space="preserve">Բ. ՈՉ ՖԻՆԱՆՍԱԿԱՆ ԱԿՏԻՎՆԵՐ
(տող 1200000 + 1300000)
</t>
    </r>
    <r>
      <rPr>
        <sz val="8"/>
        <color indexed="8"/>
        <rFont val="GHEA Grapalat"/>
        <family val="3"/>
      </rPr>
      <t>այդ թվում`</t>
    </r>
  </si>
  <si>
    <r>
      <t xml:space="preserve">ԲԱ. ՈՉ ՖԻՆԱՆՍԱԿԱՆ ԱԿՏԻՎՆԵՐԻ ԳԾՈՎ ԾԱԽՍԵՐ
</t>
    </r>
    <r>
      <rPr>
        <sz val="8"/>
        <color indexed="8"/>
        <rFont val="GHEA Grapalat"/>
        <family val="3"/>
      </rPr>
      <t>այդ թվում`</t>
    </r>
  </si>
  <si>
    <r>
      <t xml:space="preserve">1. ՀԻՄՆԱԿԱՆ ՄԻՋՈՑՆԵՐ
</t>
    </r>
    <r>
      <rPr>
        <sz val="8"/>
        <color indexed="8"/>
        <rFont val="GHEA Grapalat"/>
        <family val="3"/>
      </rPr>
      <t>որից`</t>
    </r>
  </si>
  <si>
    <r>
      <t> - </t>
    </r>
    <r>
      <rPr>
        <sz val="8"/>
        <color indexed="8"/>
        <rFont val="GHEA Grapalat"/>
        <family val="3"/>
      </rPr>
      <t>Շենքերի և շինությունների կապիտալ վերանորոգում</t>
    </r>
  </si>
  <si>
    <r>
      <t> - </t>
    </r>
    <r>
      <rPr>
        <sz val="8"/>
        <color indexed="8"/>
        <rFont val="GHEA Grapalat"/>
        <family val="3"/>
      </rPr>
      <t>Տրանսպորտային սարքավորումներ</t>
    </r>
  </si>
  <si>
    <t xml:space="preserve"> - Վարչական սարքավորումներ</t>
  </si>
  <si>
    <r>
      <t> - </t>
    </r>
    <r>
      <rPr>
        <sz val="8"/>
        <color indexed="8"/>
        <rFont val="GHEA Grapalat"/>
        <family val="3"/>
      </rPr>
      <t>Այլ մեքենաներ և սարքավորումներ</t>
    </r>
  </si>
  <si>
    <t>- Նախագծահետազոտական ծախսեր</t>
  </si>
  <si>
    <t xml:space="preserve">Կազմակերպության տնօրեն </t>
  </si>
  <si>
    <t>Գլխավոր հաշվապահ</t>
  </si>
  <si>
    <t>2.4. Կազմակերպության ելքերի ֆինանսավորմանն ուղղվող տարեսկզբի միջոցներ   01.01.2019թ.</t>
  </si>
  <si>
    <t>3.2.1. Այլ եկամուտներ միջազգային կազմակերպություններից</t>
  </si>
  <si>
    <t>1172200</t>
  </si>
  <si>
    <t>Այլ հարկեր</t>
  </si>
  <si>
    <t>1176100</t>
  </si>
  <si>
    <t>1176099</t>
  </si>
  <si>
    <t>Այլ ծախսեր</t>
  </si>
  <si>
    <r>
      <t>1. Հիմնարկի անվանումը «</t>
    </r>
    <r>
      <rPr>
        <u val="single"/>
        <sz val="11"/>
        <rFont val="GHEA Grapalat"/>
        <family val="3"/>
      </rPr>
      <t>Վանաձորի Վ,Համբարձումյանի անվան թիվ 25 հիմն</t>
    </r>
    <r>
      <rPr>
        <b/>
        <u val="single"/>
        <sz val="11"/>
        <rFont val="GHEA Grapalat"/>
        <family val="3"/>
      </rPr>
      <t xml:space="preserve">. </t>
    </r>
    <r>
      <rPr>
        <u val="single"/>
        <sz val="11"/>
        <rFont val="GHEA Grapalat"/>
        <family val="3"/>
      </rPr>
      <t>դպրոց» ՊՈԱԿ</t>
    </r>
  </si>
  <si>
    <r>
      <t xml:space="preserve">2. Փոստային հասցեն  </t>
    </r>
    <r>
      <rPr>
        <u val="single"/>
        <sz val="12"/>
        <rFont val="GHEA Grapalat"/>
        <family val="3"/>
      </rPr>
      <t xml:space="preserve"> Լոռու մարզ, ք.Վանաձոր, Վ,Համբարձումյանի 2                                           </t>
    </r>
  </si>
  <si>
    <t>Ա,Ղազումյան</t>
  </si>
  <si>
    <t>Է,Գալստյան</t>
  </si>
  <si>
    <t>01.01.2020թ. --   01 . 04  .2020 թ. ժամանակահատվածի համար</t>
  </si>
  <si>
    <t xml:space="preserve"> - Առողջապահական և լաբորատոր նյութեր</t>
  </si>
  <si>
    <r>
      <t>«</t>
    </r>
    <r>
      <rPr>
        <u val="single"/>
        <sz val="8"/>
        <color indexed="8"/>
        <rFont val="GHEA Grapalat"/>
        <family val="3"/>
      </rPr>
      <t xml:space="preserve">    </t>
    </r>
    <r>
      <rPr>
        <sz val="8"/>
        <color indexed="8"/>
        <rFont val="GHEA Grapalat"/>
        <family val="3"/>
      </rPr>
      <t>» «</t>
    </r>
    <r>
      <rPr>
        <u val="single"/>
        <sz val="8"/>
        <color indexed="8"/>
        <rFont val="GHEA Grapalat"/>
        <family val="3"/>
      </rPr>
      <t xml:space="preserve">             ապրիլ       </t>
    </r>
    <r>
      <rPr>
        <sz val="8"/>
        <color indexed="8"/>
        <rFont val="GHEA Grapalat"/>
        <family val="3"/>
      </rPr>
      <t>» 20</t>
    </r>
    <r>
      <rPr>
        <u val="single"/>
        <sz val="8"/>
        <color indexed="8"/>
        <rFont val="GHEA Grapalat"/>
        <family val="3"/>
      </rPr>
      <t xml:space="preserve"> 20   </t>
    </r>
    <r>
      <rPr>
        <sz val="8"/>
        <color indexed="8"/>
        <rFont val="GHEA Grapalat"/>
        <family val="3"/>
      </rPr>
      <t xml:space="preserve"> թ․</t>
    </r>
  </si>
</sst>
</file>

<file path=xl/styles.xml><?xml version="1.0" encoding="utf-8"?>
<styleSheet xmlns="http://schemas.openxmlformats.org/spreadsheetml/2006/main">
  <numFmts count="51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_);_(* \(#,##0.0\);_(* &quot;-&quot;??_);_(@_)"/>
    <numFmt numFmtId="195" formatCode="_-* #,##0.0_р_._-;\-* #,##0.0_р_._-;_-* &quot;-&quot;?_р_._-;_-@_-"/>
    <numFmt numFmtId="196" formatCode="_-* #,##0.00_р_._-;\-* #,##0.00_р_._-;_-* &quot;-&quot;?_р_._-;_-@_-"/>
    <numFmt numFmtId="197" formatCode="_-* #,##0_р_._-;\-* #,##0_р_._-;_-* &quot;-&quot;?_р_._-;_-@_-"/>
    <numFmt numFmtId="198" formatCode="_-* #,##0.0\ _դ_ր_._-;\-* #,##0.0\ _դ_ր_._-;_-* &quot;-&quot;?\ _դ_ր_._-;_-@_-"/>
    <numFmt numFmtId="199" formatCode="_-* #,##0.000_р_._-;\-* #,##0.000_р_._-;_-* &quot;-&quot;?_р_._-;_-@_-"/>
    <numFmt numFmtId="200" formatCode="_-* #,##0.0\ _դ_ր_._-;\-* #,##0.0\ _դ_ր_._-;_-* &quot;-&quot;??\ _դ_ր_._-;_-@_-"/>
    <numFmt numFmtId="201" formatCode="_-* #,##0\ _դ_ր_._-;\-* #,##0\ _դ_ր_._-;_-* &quot;-&quot;??\ _դ_ր_._-;_-@_-"/>
    <numFmt numFmtId="202" formatCode="0.0%"/>
    <numFmt numFmtId="203" formatCode="0.000%"/>
    <numFmt numFmtId="204" formatCode="_(* #,##0.000_);_(* \(#,##0.000\);_(* &quot;-&quot;??_);_(@_)"/>
    <numFmt numFmtId="205" formatCode="_(* #,##0.0000_);_(* \(#,##0.0000\);_(* &quot;-&quot;??_);_(@_)"/>
    <numFmt numFmtId="206" formatCode="_(* #,##0.00000_);_(* \(#,##0.00000\);_(* &quot;-&quot;??_);_(@_)"/>
  </numFmts>
  <fonts count="77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i/>
      <sz val="9"/>
      <name val="GHEA Grapalat"/>
      <family val="3"/>
    </font>
    <font>
      <i/>
      <sz val="10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i/>
      <sz val="8"/>
      <name val="GHEA Grapalat"/>
      <family val="3"/>
    </font>
    <font>
      <i/>
      <sz val="9"/>
      <name val="GHEA Grapalat"/>
      <family val="3"/>
    </font>
    <font>
      <u val="single"/>
      <sz val="10"/>
      <name val="GHEA Grapalat"/>
      <family val="3"/>
    </font>
    <font>
      <b/>
      <i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u val="single"/>
      <sz val="12"/>
      <name val="GHEA Grapalat"/>
      <family val="3"/>
    </font>
    <font>
      <b/>
      <i/>
      <u val="single"/>
      <sz val="9"/>
      <name val="GHEA Grapalat"/>
      <family val="3"/>
    </font>
    <font>
      <b/>
      <u val="single"/>
      <sz val="11"/>
      <name val="GHEA Grapalat"/>
      <family val="3"/>
    </font>
    <font>
      <b/>
      <i/>
      <sz val="10"/>
      <name val="GHEA Mariam"/>
      <family val="3"/>
    </font>
    <font>
      <i/>
      <sz val="10"/>
      <color indexed="8"/>
      <name val="GHEA Mariam"/>
      <family val="3"/>
    </font>
    <font>
      <i/>
      <sz val="7"/>
      <color indexed="10"/>
      <name val="GHEA Grapalat"/>
      <family val="3"/>
    </font>
    <font>
      <b/>
      <i/>
      <sz val="7"/>
      <name val="GHEA Grapalat"/>
      <family val="3"/>
    </font>
    <font>
      <sz val="8"/>
      <color indexed="8"/>
      <name val="GHEA Grapalat"/>
      <family val="3"/>
    </font>
    <font>
      <u val="single"/>
      <sz val="8"/>
      <color indexed="8"/>
      <name val="GHEA Grapalat"/>
      <family val="3"/>
    </font>
    <font>
      <u val="single"/>
      <sz val="11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GHEA Grapalat"/>
      <family val="3"/>
    </font>
    <font>
      <b/>
      <i/>
      <sz val="8"/>
      <color indexed="8"/>
      <name val="GHEA Grapalat"/>
      <family val="3"/>
    </font>
    <font>
      <b/>
      <i/>
      <u val="single"/>
      <sz val="10"/>
      <color indexed="8"/>
      <name val="GHEA Grapalat"/>
      <family val="3"/>
    </font>
    <font>
      <b/>
      <i/>
      <sz val="7"/>
      <color indexed="8"/>
      <name val="GHEA Grapalat"/>
      <family val="3"/>
    </font>
    <font>
      <i/>
      <sz val="8"/>
      <color indexed="8"/>
      <name val="GHEA Grapalat"/>
      <family val="3"/>
    </font>
    <font>
      <sz val="10"/>
      <color indexed="8"/>
      <name val="GHEA Grapalat"/>
      <family val="3"/>
    </font>
    <font>
      <b/>
      <i/>
      <u val="single"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GHEA Grapalat"/>
      <family val="3"/>
    </font>
    <font>
      <b/>
      <i/>
      <sz val="8"/>
      <color rgb="FF000000"/>
      <name val="GHEA Grapalat"/>
      <family val="3"/>
    </font>
    <font>
      <sz val="8"/>
      <color rgb="FF000000"/>
      <name val="GHEA Grapalat"/>
      <family val="3"/>
    </font>
    <font>
      <b/>
      <i/>
      <u val="single"/>
      <sz val="10"/>
      <color rgb="FF000000"/>
      <name val="GHEA Grapalat"/>
      <family val="3"/>
    </font>
    <font>
      <b/>
      <i/>
      <sz val="7"/>
      <color rgb="FF000000"/>
      <name val="GHEA Grapalat"/>
      <family val="3"/>
    </font>
    <font>
      <i/>
      <sz val="8"/>
      <color rgb="FF000000"/>
      <name val="GHEA Grapalat"/>
      <family val="3"/>
    </font>
    <font>
      <sz val="8"/>
      <color theme="1"/>
      <name val="GHEA Grapalat"/>
      <family val="3"/>
    </font>
    <font>
      <sz val="10"/>
      <color theme="1"/>
      <name val="GHEA Grapalat"/>
      <family val="3"/>
    </font>
    <font>
      <b/>
      <i/>
      <u val="single"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0" fillId="0" borderId="0">
      <alignment/>
      <protection/>
    </xf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8" fontId="1" fillId="33" borderId="10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88" fontId="2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/>
    </xf>
    <xf numFmtId="0" fontId="14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wrapText="1"/>
    </xf>
    <xf numFmtId="0" fontId="6" fillId="0" borderId="0" xfId="0" applyFont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188" fontId="20" fillId="33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88" fontId="13" fillId="0" borderId="1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88" fontId="22" fillId="0" borderId="10" xfId="0" applyNumberFormat="1" applyFont="1" applyFill="1" applyBorder="1" applyAlignment="1">
      <alignment/>
    </xf>
    <xf numFmtId="195" fontId="4" fillId="33" borderId="10" xfId="0" applyNumberFormat="1" applyFont="1" applyFill="1" applyBorder="1" applyAlignment="1">
      <alignment horizontal="center" vertical="center" wrapText="1"/>
    </xf>
    <xf numFmtId="194" fontId="4" fillId="33" borderId="10" xfId="42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195" fontId="23" fillId="0" borderId="10" xfId="0" applyNumberFormat="1" applyFont="1" applyFill="1" applyBorder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68" fillId="34" borderId="10" xfId="0" applyNumberFormat="1" applyFont="1" applyFill="1" applyBorder="1" applyAlignment="1" applyProtection="1">
      <alignment horizontal="right" vertical="center" wrapText="1"/>
      <protection/>
    </xf>
    <xf numFmtId="0" fontId="68" fillId="34" borderId="10" xfId="0" applyFont="1" applyFill="1" applyBorder="1" applyAlignment="1" applyProtection="1">
      <alignment horizontal="left" vertical="center" wrapText="1"/>
      <protection/>
    </xf>
    <xf numFmtId="0" fontId="68" fillId="34" borderId="10" xfId="0" applyFont="1" applyFill="1" applyBorder="1" applyAlignment="1" applyProtection="1">
      <alignment horizontal="center" vertical="center" wrapText="1"/>
      <protection/>
    </xf>
    <xf numFmtId="49" fontId="69" fillId="34" borderId="10" xfId="0" applyNumberFormat="1" applyFont="1" applyFill="1" applyBorder="1" applyAlignment="1" applyProtection="1">
      <alignment horizontal="right" vertical="center" wrapText="1"/>
      <protection/>
    </xf>
    <xf numFmtId="0" fontId="69" fillId="34" borderId="10" xfId="0" applyFont="1" applyFill="1" applyBorder="1" applyAlignment="1" applyProtection="1">
      <alignment horizontal="left" vertical="center" wrapText="1"/>
      <protection/>
    </xf>
    <xf numFmtId="49" fontId="70" fillId="34" borderId="10" xfId="0" applyNumberFormat="1" applyFont="1" applyFill="1" applyBorder="1" applyAlignment="1" applyProtection="1">
      <alignment horizontal="right" vertical="center" wrapText="1"/>
      <protection/>
    </xf>
    <xf numFmtId="0" fontId="70" fillId="34" borderId="10" xfId="0" applyFont="1" applyFill="1" applyBorder="1" applyAlignment="1" applyProtection="1">
      <alignment horizontal="center" vertical="center" wrapText="1"/>
      <protection/>
    </xf>
    <xf numFmtId="0" fontId="70" fillId="34" borderId="10" xfId="0" applyFont="1" applyFill="1" applyBorder="1" applyAlignment="1" applyProtection="1">
      <alignment horizontal="left" vertical="center" wrapText="1"/>
      <protection/>
    </xf>
    <xf numFmtId="0" fontId="71" fillId="34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>
      <alignment/>
    </xf>
    <xf numFmtId="49" fontId="72" fillId="34" borderId="10" xfId="0" applyNumberFormat="1" applyFont="1" applyFill="1" applyBorder="1" applyAlignment="1" applyProtection="1">
      <alignment horizontal="right" vertical="center" wrapText="1"/>
      <protection/>
    </xf>
    <xf numFmtId="0" fontId="69" fillId="34" borderId="10" xfId="0" applyFont="1" applyFill="1" applyBorder="1" applyAlignment="1" applyProtection="1">
      <alignment horizontal="center" vertical="center" wrapText="1"/>
      <protection/>
    </xf>
    <xf numFmtId="0" fontId="73" fillId="34" borderId="10" xfId="0" applyFont="1" applyFill="1" applyBorder="1" applyAlignment="1" applyProtection="1">
      <alignment horizontal="left" vertical="center" wrapText="1"/>
      <protection/>
    </xf>
    <xf numFmtId="0" fontId="74" fillId="0" borderId="0" xfId="0" applyFont="1" applyAlignment="1" applyProtection="1">
      <alignment horizontal="left" vertical="center"/>
      <protection locked="0"/>
    </xf>
    <xf numFmtId="0" fontId="74" fillId="0" borderId="0" xfId="0" applyFont="1" applyAlignment="1" applyProtection="1">
      <alignment vertical="center"/>
      <protection/>
    </xf>
    <xf numFmtId="0" fontId="74" fillId="0" borderId="0" xfId="0" applyFont="1" applyAlignment="1" applyProtection="1">
      <alignment/>
      <protection/>
    </xf>
    <xf numFmtId="0" fontId="74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74" fillId="0" borderId="0" xfId="0" applyFont="1" applyAlignment="1">
      <alignment horizontal="left" vertical="center"/>
    </xf>
    <xf numFmtId="0" fontId="74" fillId="0" borderId="0" xfId="0" applyFont="1" applyAlignment="1">
      <alignment vertical="center"/>
    </xf>
    <xf numFmtId="0" fontId="75" fillId="0" borderId="0" xfId="0" applyFont="1" applyAlignment="1">
      <alignment horizontal="left" vertical="center"/>
    </xf>
    <xf numFmtId="0" fontId="75" fillId="0" borderId="0" xfId="0" applyFont="1" applyAlignment="1">
      <alignment vertical="center"/>
    </xf>
    <xf numFmtId="0" fontId="11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top"/>
      <protection/>
    </xf>
    <xf numFmtId="0" fontId="16" fillId="0" borderId="0" xfId="0" applyFont="1" applyBorder="1" applyAlignment="1">
      <alignment vertical="center" wrapText="1"/>
    </xf>
    <xf numFmtId="188" fontId="11" fillId="33" borderId="10" xfId="0" applyNumberFormat="1" applyFont="1" applyFill="1" applyBorder="1" applyAlignment="1">
      <alignment horizontal="center" vertical="top" wrapText="1"/>
    </xf>
    <xf numFmtId="188" fontId="1" fillId="0" borderId="10" xfId="0" applyNumberFormat="1" applyFont="1" applyBorder="1" applyAlignment="1">
      <alignment/>
    </xf>
    <xf numFmtId="188" fontId="8" fillId="0" borderId="10" xfId="0" applyNumberFormat="1" applyFont="1" applyBorder="1" applyAlignment="1">
      <alignment/>
    </xf>
    <xf numFmtId="49" fontId="73" fillId="34" borderId="10" xfId="0" applyNumberFormat="1" applyFont="1" applyFill="1" applyBorder="1" applyAlignment="1" applyProtection="1">
      <alignment horizontal="right" vertical="center" wrapText="1"/>
      <protection/>
    </xf>
    <xf numFmtId="0" fontId="73" fillId="34" borderId="10" xfId="0" applyFont="1" applyFill="1" applyBorder="1" applyAlignment="1" applyProtection="1">
      <alignment horizontal="center" vertical="center" wrapText="1"/>
      <protection/>
    </xf>
    <xf numFmtId="9" fontId="1" fillId="0" borderId="0" xfId="59" applyFont="1" applyAlignment="1">
      <alignment/>
    </xf>
    <xf numFmtId="195" fontId="4" fillId="0" borderId="10" xfId="0" applyNumberFormat="1" applyFont="1" applyFill="1" applyBorder="1" applyAlignment="1">
      <alignment/>
    </xf>
    <xf numFmtId="195" fontId="1" fillId="0" borderId="0" xfId="0" applyNumberFormat="1" applyFont="1" applyAlignment="1">
      <alignment/>
    </xf>
    <xf numFmtId="188" fontId="1" fillId="0" borderId="0" xfId="0" applyNumberFormat="1" applyFont="1" applyAlignment="1">
      <alignment/>
    </xf>
    <xf numFmtId="0" fontId="0" fillId="0" borderId="0" xfId="0" applyFont="1" applyAlignment="1">
      <alignment/>
    </xf>
    <xf numFmtId="188" fontId="8" fillId="33" borderId="10" xfId="0" applyNumberFormat="1" applyFont="1" applyFill="1" applyBorder="1" applyAlignment="1">
      <alignment horizontal="center" vertical="center" wrapText="1"/>
    </xf>
    <xf numFmtId="0" fontId="76" fillId="0" borderId="0" xfId="0" applyFont="1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17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4"/>
  <sheetViews>
    <sheetView tabSelected="1" zoomScalePageLayoutView="0" workbookViewId="0" topLeftCell="A4">
      <selection activeCell="P61" sqref="P61"/>
    </sheetView>
  </sheetViews>
  <sheetFormatPr defaultColWidth="4.8515625" defaultRowHeight="12.75"/>
  <cols>
    <col min="1" max="1" width="7.8515625" style="45" customWidth="1"/>
    <col min="2" max="2" width="41.140625" style="20" customWidth="1"/>
    <col min="3" max="3" width="7.00390625" style="20" customWidth="1"/>
    <col min="4" max="4" width="13.28125" style="1" customWidth="1"/>
    <col min="5" max="5" width="5.57421875" style="1" customWidth="1"/>
    <col min="6" max="6" width="3.00390625" style="1" customWidth="1"/>
    <col min="7" max="7" width="6.00390625" style="1" customWidth="1"/>
    <col min="8" max="9" width="11.28125" style="1" customWidth="1"/>
    <col min="10" max="11" width="9.421875" style="1" customWidth="1"/>
    <col min="12" max="12" width="5.421875" style="1" customWidth="1"/>
    <col min="13" max="13" width="4.57421875" style="1" customWidth="1"/>
    <col min="14" max="14" width="10.421875" style="1" customWidth="1"/>
    <col min="15" max="15" width="14.421875" style="1" customWidth="1"/>
    <col min="16" max="255" width="9.140625" style="1" customWidth="1"/>
    <col min="256" max="16384" width="4.8515625" style="1" customWidth="1"/>
  </cols>
  <sheetData>
    <row r="1" spans="1:13" ht="17.25">
      <c r="A1" s="95" t="s">
        <v>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1" ht="8.25" customHeight="1">
      <c r="A2" s="43"/>
      <c r="B2" s="4"/>
      <c r="C2" s="4"/>
      <c r="D2" s="4"/>
      <c r="E2" s="4"/>
      <c r="F2" s="4"/>
      <c r="G2" s="4"/>
      <c r="H2" s="4"/>
      <c r="I2" s="4"/>
      <c r="J2" s="3"/>
      <c r="K2" s="3"/>
    </row>
    <row r="3" spans="1:13" ht="16.5" customHeight="1">
      <c r="A3" s="95" t="s">
        <v>4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3" ht="17.25">
      <c r="A4" s="95" t="s">
        <v>109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11" ht="7.5" customHeight="1">
      <c r="A5" s="44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4" ht="33.75" customHeight="1">
      <c r="A6" s="89" t="s">
        <v>105</v>
      </c>
      <c r="B6" s="89"/>
      <c r="C6" s="89"/>
      <c r="D6" s="89"/>
      <c r="E6" s="89"/>
      <c r="F6" s="89" t="s">
        <v>5</v>
      </c>
      <c r="G6" s="89"/>
      <c r="H6" s="89"/>
      <c r="I6" s="89"/>
      <c r="J6" s="89"/>
      <c r="K6" s="89"/>
      <c r="L6" s="89"/>
      <c r="M6" s="25"/>
      <c r="N6" s="30"/>
    </row>
    <row r="7" spans="6:14" ht="12.75" customHeight="1">
      <c r="F7" s="89" t="s">
        <v>6</v>
      </c>
      <c r="G7" s="89"/>
      <c r="H7" s="89"/>
      <c r="I7" s="89"/>
      <c r="J7" s="89"/>
      <c r="K7" s="89"/>
      <c r="L7" s="90"/>
      <c r="M7" s="26"/>
      <c r="N7" s="30"/>
    </row>
    <row r="8" spans="1:14" ht="16.5" customHeight="1">
      <c r="A8" s="89" t="s">
        <v>106</v>
      </c>
      <c r="B8" s="89"/>
      <c r="C8" s="89"/>
      <c r="D8" s="89"/>
      <c r="E8" s="89"/>
      <c r="F8" s="89" t="s">
        <v>7</v>
      </c>
      <c r="G8" s="89"/>
      <c r="H8" s="89"/>
      <c r="I8" s="89"/>
      <c r="J8" s="89"/>
      <c r="K8" s="89"/>
      <c r="L8" s="90"/>
      <c r="M8" s="26"/>
      <c r="N8" s="30"/>
    </row>
    <row r="9" spans="1:14" ht="13.5">
      <c r="A9" s="89"/>
      <c r="B9" s="89"/>
      <c r="C9" s="89"/>
      <c r="D9" s="89"/>
      <c r="E9" s="89"/>
      <c r="F9" s="89" t="s">
        <v>8</v>
      </c>
      <c r="G9" s="89"/>
      <c r="H9" s="89"/>
      <c r="I9" s="89"/>
      <c r="J9" s="89"/>
      <c r="K9" s="89"/>
      <c r="L9" s="90"/>
      <c r="M9" s="26"/>
      <c r="N9" s="30"/>
    </row>
    <row r="10" spans="1:14" ht="12.75" customHeight="1">
      <c r="A10" s="89"/>
      <c r="B10" s="89"/>
      <c r="C10" s="89"/>
      <c r="D10" s="89"/>
      <c r="E10" s="89"/>
      <c r="F10" s="89" t="s">
        <v>9</v>
      </c>
      <c r="G10" s="89"/>
      <c r="H10" s="89"/>
      <c r="I10" s="89"/>
      <c r="J10" s="89"/>
      <c r="K10" s="89"/>
      <c r="L10" s="89"/>
      <c r="M10" s="25"/>
      <c r="N10" s="30"/>
    </row>
    <row r="11" spans="1:14" ht="7.5" customHeight="1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90"/>
      <c r="M11" s="26"/>
      <c r="N11" s="30"/>
    </row>
    <row r="12" spans="1:14" ht="33" customHeight="1">
      <c r="A12" s="92" t="s">
        <v>10</v>
      </c>
      <c r="B12" s="92"/>
      <c r="C12" s="92"/>
      <c r="D12" s="92"/>
      <c r="E12" s="92"/>
      <c r="F12" s="92" t="s">
        <v>44</v>
      </c>
      <c r="G12" s="92"/>
      <c r="H12" s="92"/>
      <c r="I12" s="92"/>
      <c r="J12" s="92"/>
      <c r="K12" s="92"/>
      <c r="L12" s="92"/>
      <c r="M12" s="27"/>
      <c r="N12" s="30"/>
    </row>
    <row r="13" spans="1:14" ht="40.5" customHeight="1">
      <c r="A13" s="89" t="s">
        <v>45</v>
      </c>
      <c r="B13" s="89"/>
      <c r="C13" s="89"/>
      <c r="D13" s="89"/>
      <c r="E13" s="89"/>
      <c r="F13" s="89" t="s">
        <v>11</v>
      </c>
      <c r="G13" s="89"/>
      <c r="H13" s="89"/>
      <c r="I13" s="89"/>
      <c r="J13" s="89"/>
      <c r="K13" s="89"/>
      <c r="L13" s="90"/>
      <c r="M13" s="28"/>
      <c r="N13" s="30"/>
    </row>
    <row r="14" spans="1:14" ht="16.5" customHeight="1">
      <c r="A14" s="89" t="s">
        <v>12</v>
      </c>
      <c r="B14" s="89"/>
      <c r="C14" s="89"/>
      <c r="D14" s="89"/>
      <c r="E14" s="89"/>
      <c r="F14" s="89" t="s">
        <v>13</v>
      </c>
      <c r="G14" s="89"/>
      <c r="H14" s="89"/>
      <c r="I14" s="89"/>
      <c r="J14" s="89"/>
      <c r="K14" s="89"/>
      <c r="L14" s="89"/>
      <c r="M14" s="29"/>
      <c r="N14" s="30"/>
    </row>
    <row r="15" spans="1:11" ht="8.25" customHeight="1">
      <c r="A15" s="44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4" ht="35.25" customHeight="1">
      <c r="A16" s="98" t="s">
        <v>14</v>
      </c>
      <c r="B16" s="5" t="s">
        <v>15</v>
      </c>
      <c r="C16" s="94" t="s">
        <v>2</v>
      </c>
      <c r="D16" s="91" t="s">
        <v>16</v>
      </c>
      <c r="E16" s="91" t="s">
        <v>17</v>
      </c>
      <c r="F16" s="91"/>
      <c r="G16" s="91"/>
      <c r="H16" s="91" t="s">
        <v>18</v>
      </c>
      <c r="I16" s="91" t="s">
        <v>19</v>
      </c>
      <c r="J16" s="91" t="s">
        <v>20</v>
      </c>
      <c r="K16" s="91" t="s">
        <v>21</v>
      </c>
      <c r="L16" s="91" t="s">
        <v>22</v>
      </c>
      <c r="M16" s="91" t="s">
        <v>28</v>
      </c>
      <c r="N16" s="91" t="s">
        <v>23</v>
      </c>
    </row>
    <row r="17" spans="1:14" ht="45" customHeight="1">
      <c r="A17" s="98"/>
      <c r="B17" s="5" t="s">
        <v>24</v>
      </c>
      <c r="C17" s="94"/>
      <c r="D17" s="91"/>
      <c r="E17" s="6" t="s">
        <v>25</v>
      </c>
      <c r="F17" s="6" t="s">
        <v>26</v>
      </c>
      <c r="G17" s="6" t="s">
        <v>27</v>
      </c>
      <c r="H17" s="91"/>
      <c r="I17" s="91"/>
      <c r="J17" s="91"/>
      <c r="K17" s="91"/>
      <c r="L17" s="91"/>
      <c r="M17" s="91"/>
      <c r="N17" s="91"/>
    </row>
    <row r="18" spans="1:14" ht="13.5">
      <c r="A18" s="5" t="s">
        <v>29</v>
      </c>
      <c r="B18" s="6" t="s">
        <v>30</v>
      </c>
      <c r="C18" s="46" t="s">
        <v>31</v>
      </c>
      <c r="D18" s="46" t="s">
        <v>32</v>
      </c>
      <c r="E18" s="46" t="s">
        <v>33</v>
      </c>
      <c r="F18" s="46" t="s">
        <v>34</v>
      </c>
      <c r="G18" s="46" t="s">
        <v>35</v>
      </c>
      <c r="H18" s="46" t="s">
        <v>36</v>
      </c>
      <c r="I18" s="46" t="s">
        <v>37</v>
      </c>
      <c r="J18" s="46" t="s">
        <v>38</v>
      </c>
      <c r="K18" s="46" t="s">
        <v>39</v>
      </c>
      <c r="L18" s="46" t="s">
        <v>40</v>
      </c>
      <c r="M18" s="46" t="s">
        <v>41</v>
      </c>
      <c r="N18" s="46" t="s">
        <v>42</v>
      </c>
    </row>
    <row r="19" spans="1:15" ht="25.5">
      <c r="A19" s="47">
        <v>2000000</v>
      </c>
      <c r="B19" s="48" t="s">
        <v>46</v>
      </c>
      <c r="C19" s="49" t="s">
        <v>0</v>
      </c>
      <c r="D19" s="38">
        <f>D23+D27+D28+D29</f>
        <v>147499.1</v>
      </c>
      <c r="E19" s="38"/>
      <c r="F19" s="38"/>
      <c r="G19" s="38"/>
      <c r="H19" s="38">
        <f>H23+H27+H28+H29</f>
        <v>29454</v>
      </c>
      <c r="I19" s="39">
        <f>I23+I27+I29</f>
        <v>29454</v>
      </c>
      <c r="J19" s="38"/>
      <c r="K19" s="38"/>
      <c r="L19" s="38"/>
      <c r="M19" s="40"/>
      <c r="N19" s="83">
        <f>D20+I19-J30</f>
        <v>3706.0999999999985</v>
      </c>
      <c r="O19" s="84"/>
    </row>
    <row r="20" spans="1:14" ht="28.5" customHeight="1">
      <c r="A20" s="50">
        <v>5124000</v>
      </c>
      <c r="B20" s="51" t="s">
        <v>98</v>
      </c>
      <c r="C20" s="49"/>
      <c r="D20" s="38">
        <v>337.1</v>
      </c>
      <c r="E20" s="38"/>
      <c r="F20" s="38"/>
      <c r="G20" s="38"/>
      <c r="H20" s="39"/>
      <c r="I20" s="39"/>
      <c r="J20" s="38"/>
      <c r="K20" s="38"/>
      <c r="L20" s="38"/>
      <c r="M20" s="40"/>
      <c r="N20" s="41"/>
    </row>
    <row r="21" spans="1:14" ht="16.5" customHeight="1">
      <c r="A21" s="47">
        <v>2112000</v>
      </c>
      <c r="B21" s="48" t="s">
        <v>47</v>
      </c>
      <c r="C21" s="49" t="s">
        <v>0</v>
      </c>
      <c r="D21" s="32"/>
      <c r="E21" s="33"/>
      <c r="F21" s="32"/>
      <c r="G21" s="33"/>
      <c r="H21" s="34"/>
      <c r="I21" s="34"/>
      <c r="J21" s="33"/>
      <c r="K21" s="33"/>
      <c r="L21" s="35"/>
      <c r="M21" s="36"/>
      <c r="N21" s="37"/>
    </row>
    <row r="22" spans="1:14" ht="15.75" customHeight="1">
      <c r="A22" s="52">
        <v>2112321</v>
      </c>
      <c r="B22" s="48" t="s">
        <v>48</v>
      </c>
      <c r="C22" s="53" t="s">
        <v>1</v>
      </c>
      <c r="D22" s="7"/>
      <c r="E22" s="7"/>
      <c r="F22" s="7"/>
      <c r="G22" s="7"/>
      <c r="H22" s="7"/>
      <c r="I22" s="10"/>
      <c r="J22" s="7"/>
      <c r="K22" s="7"/>
      <c r="L22" s="8"/>
      <c r="M22" s="9"/>
      <c r="N22" s="9"/>
    </row>
    <row r="23" spans="1:14" ht="27" customHeight="1">
      <c r="A23" s="52"/>
      <c r="B23" s="54" t="s">
        <v>49</v>
      </c>
      <c r="C23" s="53"/>
      <c r="D23" s="7">
        <v>2330</v>
      </c>
      <c r="E23" s="7"/>
      <c r="F23" s="7"/>
      <c r="G23" s="7"/>
      <c r="H23" s="7">
        <v>417</v>
      </c>
      <c r="I23" s="87">
        <v>417</v>
      </c>
      <c r="J23" s="7"/>
      <c r="K23" s="7"/>
      <c r="L23" s="8"/>
      <c r="M23" s="9"/>
      <c r="N23" s="9"/>
    </row>
    <row r="24" spans="1:14" ht="15" customHeight="1">
      <c r="A24" s="52"/>
      <c r="B24" s="54" t="s">
        <v>50</v>
      </c>
      <c r="C24" s="53"/>
      <c r="D24" s="7"/>
      <c r="E24" s="7"/>
      <c r="F24" s="7"/>
      <c r="G24" s="7"/>
      <c r="H24" s="7"/>
      <c r="I24" s="10"/>
      <c r="J24" s="7"/>
      <c r="K24" s="7"/>
      <c r="L24" s="8"/>
      <c r="M24" s="9"/>
      <c r="N24" s="9"/>
    </row>
    <row r="25" spans="1:14" ht="25.5" customHeight="1">
      <c r="A25" s="52">
        <v>2112322</v>
      </c>
      <c r="B25" s="54" t="s">
        <v>51</v>
      </c>
      <c r="C25" s="53" t="s">
        <v>1</v>
      </c>
      <c r="D25" s="31"/>
      <c r="E25" s="7"/>
      <c r="F25" s="7"/>
      <c r="G25" s="7"/>
      <c r="H25" s="34"/>
      <c r="I25" s="10"/>
      <c r="J25" s="7"/>
      <c r="K25" s="7"/>
      <c r="L25" s="8"/>
      <c r="M25" s="9"/>
      <c r="N25" s="9"/>
    </row>
    <row r="26" spans="1:14" ht="25.5" customHeight="1">
      <c r="A26" s="52">
        <v>2113000</v>
      </c>
      <c r="B26" s="48" t="s">
        <v>52</v>
      </c>
      <c r="C26" s="49" t="s">
        <v>0</v>
      </c>
      <c r="D26" s="7"/>
      <c r="E26" s="7"/>
      <c r="F26" s="7"/>
      <c r="G26" s="7"/>
      <c r="H26" s="7"/>
      <c r="I26" s="10"/>
      <c r="J26" s="7"/>
      <c r="K26" s="7"/>
      <c r="L26" s="11"/>
      <c r="M26" s="12"/>
      <c r="N26" s="12"/>
    </row>
    <row r="27" spans="1:14" ht="26.25" customHeight="1">
      <c r="A27" s="52">
        <v>2113130</v>
      </c>
      <c r="B27" s="54" t="s">
        <v>53</v>
      </c>
      <c r="C27" s="53">
        <v>741500</v>
      </c>
      <c r="D27" s="7">
        <v>144</v>
      </c>
      <c r="E27" s="2"/>
      <c r="F27" s="7"/>
      <c r="G27" s="2"/>
      <c r="H27" s="7">
        <v>32</v>
      </c>
      <c r="I27" s="87">
        <v>32</v>
      </c>
      <c r="J27" s="24"/>
      <c r="K27" s="24"/>
      <c r="L27" s="9"/>
      <c r="M27" s="9"/>
      <c r="N27" s="9"/>
    </row>
    <row r="28" spans="1:14" ht="26.25" customHeight="1">
      <c r="A28" s="52">
        <v>2113210</v>
      </c>
      <c r="B28" s="54" t="s">
        <v>99</v>
      </c>
      <c r="C28" s="53">
        <v>742100</v>
      </c>
      <c r="D28" s="7"/>
      <c r="E28" s="2"/>
      <c r="F28" s="7"/>
      <c r="G28" s="2"/>
      <c r="H28" s="7"/>
      <c r="I28" s="13"/>
      <c r="J28" s="23"/>
      <c r="K28" s="23"/>
      <c r="L28" s="9"/>
      <c r="M28" s="9"/>
      <c r="N28" s="9"/>
    </row>
    <row r="29" spans="1:14" ht="27" customHeight="1">
      <c r="A29" s="52">
        <v>2113411</v>
      </c>
      <c r="B29" s="55" t="s">
        <v>54</v>
      </c>
      <c r="C29" s="53" t="s">
        <v>1</v>
      </c>
      <c r="D29" s="77">
        <v>145025.1</v>
      </c>
      <c r="E29" s="13"/>
      <c r="F29" s="13"/>
      <c r="G29" s="13"/>
      <c r="H29" s="87">
        <v>29005</v>
      </c>
      <c r="I29" s="87">
        <v>29005</v>
      </c>
      <c r="J29" s="13"/>
      <c r="K29" s="13"/>
      <c r="L29" s="14"/>
      <c r="M29" s="14"/>
      <c r="N29" s="14"/>
    </row>
    <row r="30" spans="1:14" ht="51">
      <c r="A30" s="47">
        <v>1100000</v>
      </c>
      <c r="B30" s="48" t="s">
        <v>55</v>
      </c>
      <c r="C30" s="49" t="s">
        <v>0</v>
      </c>
      <c r="D30" s="79">
        <f>D31+D33+D61+D66</f>
        <v>147836.19999999998</v>
      </c>
      <c r="E30" s="56"/>
      <c r="F30" s="56"/>
      <c r="G30" s="56"/>
      <c r="H30" s="79">
        <f>H32+H35+H36+H37+H45+H48+H52+H53+H55+H56+H59+H60+H62+H63+H65+H71</f>
        <v>34517.4</v>
      </c>
      <c r="I30" s="56"/>
      <c r="J30" s="79">
        <f>J31+J33+J61+J66</f>
        <v>26085</v>
      </c>
      <c r="K30" s="79">
        <f>K32+K35+K36+K37+K45+K48+K52+K53+K55+K56+K59+K60+K62+K63+K65+K71</f>
        <v>37314.799999999996</v>
      </c>
      <c r="L30" s="56"/>
      <c r="M30" s="56"/>
      <c r="N30" s="56"/>
    </row>
    <row r="31" spans="1:14" ht="29.25" customHeight="1">
      <c r="A31" s="47">
        <v>1110000</v>
      </c>
      <c r="B31" s="48" t="s">
        <v>56</v>
      </c>
      <c r="C31" s="49" t="s">
        <v>0</v>
      </c>
      <c r="D31" s="79">
        <f>D32</f>
        <v>135703</v>
      </c>
      <c r="E31" s="56"/>
      <c r="F31" s="56"/>
      <c r="G31" s="56"/>
      <c r="H31" s="56"/>
      <c r="I31" s="56"/>
      <c r="J31" s="79">
        <f>J32</f>
        <v>22929.7</v>
      </c>
      <c r="K31" s="79">
        <f>K32</f>
        <v>34076.1</v>
      </c>
      <c r="L31" s="56"/>
      <c r="M31" s="56"/>
      <c r="N31" s="56"/>
    </row>
    <row r="32" spans="1:15" ht="27" customHeight="1">
      <c r="A32" s="52">
        <v>1111000</v>
      </c>
      <c r="B32" s="54" t="s">
        <v>57</v>
      </c>
      <c r="C32" s="53" t="s">
        <v>58</v>
      </c>
      <c r="D32" s="78">
        <v>135703</v>
      </c>
      <c r="E32" s="56"/>
      <c r="F32" s="56"/>
      <c r="G32" s="56"/>
      <c r="H32" s="78">
        <v>30611.3</v>
      </c>
      <c r="I32" s="56"/>
      <c r="J32" s="56">
        <v>22929.7</v>
      </c>
      <c r="K32" s="56">
        <v>34076.1</v>
      </c>
      <c r="L32" s="56"/>
      <c r="M32" s="56"/>
      <c r="N32" s="56"/>
      <c r="O32" s="85"/>
    </row>
    <row r="33" spans="1:14" ht="61.5" customHeight="1">
      <c r="A33" s="47">
        <v>1120000</v>
      </c>
      <c r="B33" s="48" t="s">
        <v>59</v>
      </c>
      <c r="C33" s="49" t="s">
        <v>0</v>
      </c>
      <c r="D33" s="79">
        <f>D34+D44+D49+D51+D54</f>
        <v>10585.4</v>
      </c>
      <c r="E33" s="56"/>
      <c r="F33" s="56"/>
      <c r="G33" s="56"/>
      <c r="H33" s="56"/>
      <c r="I33" s="56"/>
      <c r="J33" s="79">
        <f>J34+J44+J49+J51+J54</f>
        <v>2827.8999999999996</v>
      </c>
      <c r="K33" s="79">
        <f>K34+K44+K49+K51+K54</f>
        <v>2935.7</v>
      </c>
      <c r="L33" s="56"/>
      <c r="M33" s="56"/>
      <c r="N33" s="56"/>
    </row>
    <row r="34" spans="1:14" ht="18.75" customHeight="1">
      <c r="A34" s="57">
        <v>1121000</v>
      </c>
      <c r="B34" s="51" t="s">
        <v>60</v>
      </c>
      <c r="C34" s="58" t="s">
        <v>1</v>
      </c>
      <c r="D34" s="79">
        <f>D35+D36+D37</f>
        <v>6911.4</v>
      </c>
      <c r="E34" s="56"/>
      <c r="F34" s="56"/>
      <c r="G34" s="56"/>
      <c r="H34" s="56"/>
      <c r="I34" s="56"/>
      <c r="J34" s="79">
        <f>J35+J36+J37</f>
        <v>2468.7999999999997</v>
      </c>
      <c r="K34" s="79">
        <f>K35+K36+K37</f>
        <v>2576.6</v>
      </c>
      <c r="L34" s="56"/>
      <c r="M34" s="56"/>
      <c r="N34" s="56"/>
    </row>
    <row r="35" spans="1:14" ht="18.75" customHeight="1">
      <c r="A35" s="52">
        <v>1121200</v>
      </c>
      <c r="B35" s="59" t="s">
        <v>61</v>
      </c>
      <c r="C35" s="53">
        <v>421200</v>
      </c>
      <c r="D35" s="78">
        <v>6447.4</v>
      </c>
      <c r="E35" s="56"/>
      <c r="F35" s="56"/>
      <c r="G35" s="56"/>
      <c r="H35" s="78">
        <v>3000</v>
      </c>
      <c r="I35" s="56"/>
      <c r="J35" s="78">
        <v>2402.2</v>
      </c>
      <c r="K35" s="56">
        <v>2515.6</v>
      </c>
      <c r="L35" s="56"/>
      <c r="M35" s="56"/>
      <c r="N35" s="56"/>
    </row>
    <row r="36" spans="1:14" ht="18.75" customHeight="1">
      <c r="A36" s="52">
        <v>1121300</v>
      </c>
      <c r="B36" s="54" t="s">
        <v>62</v>
      </c>
      <c r="C36" s="53">
        <v>421300</v>
      </c>
      <c r="D36" s="78">
        <v>354</v>
      </c>
      <c r="E36" s="56"/>
      <c r="F36" s="56"/>
      <c r="G36" s="56"/>
      <c r="H36" s="78">
        <v>55</v>
      </c>
      <c r="I36" s="56"/>
      <c r="J36" s="78">
        <v>40.5</v>
      </c>
      <c r="K36" s="56">
        <v>40.5</v>
      </c>
      <c r="L36" s="56"/>
      <c r="M36" s="56"/>
      <c r="N36" s="56"/>
    </row>
    <row r="37" spans="1:14" ht="18.75" customHeight="1">
      <c r="A37" s="52">
        <v>1121400</v>
      </c>
      <c r="B37" s="54" t="s">
        <v>63</v>
      </c>
      <c r="C37" s="53">
        <v>421400</v>
      </c>
      <c r="D37" s="78">
        <v>110</v>
      </c>
      <c r="E37" s="56"/>
      <c r="F37" s="56"/>
      <c r="G37" s="56"/>
      <c r="H37" s="78">
        <v>100</v>
      </c>
      <c r="I37" s="56"/>
      <c r="J37" s="78">
        <v>26.1</v>
      </c>
      <c r="K37" s="56">
        <v>20.5</v>
      </c>
      <c r="L37" s="56"/>
      <c r="M37" s="56"/>
      <c r="N37" s="56"/>
    </row>
    <row r="38" spans="1:14" ht="18.75" customHeight="1">
      <c r="A38" s="52">
        <v>1121700</v>
      </c>
      <c r="B38" s="54" t="s">
        <v>64</v>
      </c>
      <c r="C38" s="53">
        <v>421700</v>
      </c>
      <c r="D38" s="56"/>
      <c r="E38" s="56"/>
      <c r="F38" s="56"/>
      <c r="G38" s="56"/>
      <c r="H38" s="56"/>
      <c r="I38" s="56"/>
      <c r="J38" s="78"/>
      <c r="K38" s="56"/>
      <c r="L38" s="56"/>
      <c r="M38" s="56"/>
      <c r="N38" s="56"/>
    </row>
    <row r="39" spans="1:14" ht="18.75" customHeight="1">
      <c r="A39" s="57">
        <v>1122000</v>
      </c>
      <c r="B39" s="51" t="s">
        <v>65</v>
      </c>
      <c r="C39" s="58" t="s">
        <v>1</v>
      </c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</row>
    <row r="40" spans="1:14" ht="18.75" customHeight="1">
      <c r="A40" s="52">
        <v>1122100</v>
      </c>
      <c r="B40" s="51" t="s">
        <v>66</v>
      </c>
      <c r="C40" s="53">
        <v>422100</v>
      </c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</row>
    <row r="41" spans="1:14" ht="18.75" customHeight="1">
      <c r="A41" s="52"/>
      <c r="B41" s="54" t="s">
        <v>67</v>
      </c>
      <c r="C41" s="53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</row>
    <row r="42" spans="1:14" ht="18.75" customHeight="1">
      <c r="A42" s="52"/>
      <c r="B42" s="54" t="s">
        <v>50</v>
      </c>
      <c r="C42" s="53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</row>
    <row r="43" spans="1:14" ht="18.75" customHeight="1">
      <c r="A43" s="52">
        <v>1122300</v>
      </c>
      <c r="B43" s="54" t="s">
        <v>68</v>
      </c>
      <c r="C43" s="53">
        <v>422900</v>
      </c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</row>
    <row r="44" spans="1:14" ht="18.75" customHeight="1">
      <c r="A44" s="52">
        <v>1123000</v>
      </c>
      <c r="B44" s="51" t="s">
        <v>69</v>
      </c>
      <c r="C44" s="58" t="s">
        <v>1</v>
      </c>
      <c r="D44" s="79">
        <f>D45+D47+D48</f>
        <v>490</v>
      </c>
      <c r="E44" s="56"/>
      <c r="F44" s="56"/>
      <c r="G44" s="56"/>
      <c r="H44" s="56"/>
      <c r="I44" s="56"/>
      <c r="J44" s="79">
        <f>J45+J47+J48+J50</f>
        <v>218.6</v>
      </c>
      <c r="K44" s="79">
        <f>K45+K47+K48+K50</f>
        <v>218.6</v>
      </c>
      <c r="L44" s="56"/>
      <c r="M44" s="56"/>
      <c r="N44" s="56"/>
    </row>
    <row r="45" spans="1:14" ht="18.75" customHeight="1">
      <c r="A45" s="52">
        <v>1123200</v>
      </c>
      <c r="B45" s="54" t="s">
        <v>70</v>
      </c>
      <c r="C45" s="53">
        <v>423200</v>
      </c>
      <c r="D45" s="78">
        <v>95</v>
      </c>
      <c r="E45" s="56"/>
      <c r="F45" s="56"/>
      <c r="G45" s="56"/>
      <c r="H45" s="78">
        <v>95</v>
      </c>
      <c r="I45" s="56"/>
      <c r="J45" s="78">
        <v>95</v>
      </c>
      <c r="K45" s="78">
        <v>95</v>
      </c>
      <c r="L45" s="56"/>
      <c r="M45" s="56"/>
      <c r="N45" s="56"/>
    </row>
    <row r="46" spans="1:14" ht="18.75" customHeight="1">
      <c r="A46" s="52">
        <v>1123300</v>
      </c>
      <c r="B46" s="54" t="s">
        <v>71</v>
      </c>
      <c r="C46" s="53">
        <v>423300</v>
      </c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</row>
    <row r="47" spans="1:14" ht="18.75" customHeight="1">
      <c r="A47" s="52">
        <v>1123400</v>
      </c>
      <c r="B47" s="54" t="s">
        <v>72</v>
      </c>
      <c r="C47" s="53">
        <v>423400</v>
      </c>
      <c r="D47" s="78">
        <v>95</v>
      </c>
      <c r="E47" s="56"/>
      <c r="F47" s="56"/>
      <c r="G47" s="56"/>
      <c r="H47" s="56"/>
      <c r="I47" s="56"/>
      <c r="J47" s="56">
        <v>6.5</v>
      </c>
      <c r="K47" s="56">
        <v>6.5</v>
      </c>
      <c r="L47" s="56"/>
      <c r="M47" s="56"/>
      <c r="N47" s="56"/>
    </row>
    <row r="48" spans="1:14" ht="18.75" customHeight="1">
      <c r="A48" s="52">
        <v>1123800</v>
      </c>
      <c r="B48" s="54" t="s">
        <v>73</v>
      </c>
      <c r="C48" s="53">
        <v>423900</v>
      </c>
      <c r="D48" s="78">
        <v>300</v>
      </c>
      <c r="E48" s="56"/>
      <c r="F48" s="56"/>
      <c r="G48" s="56"/>
      <c r="H48" s="56"/>
      <c r="I48" s="56"/>
      <c r="J48" s="78">
        <v>110.6</v>
      </c>
      <c r="K48" s="78">
        <v>110.6</v>
      </c>
      <c r="L48" s="56"/>
      <c r="M48" s="56"/>
      <c r="N48" s="56"/>
    </row>
    <row r="49" spans="1:14" ht="18.75" customHeight="1">
      <c r="A49" s="52">
        <v>1124000</v>
      </c>
      <c r="B49" s="51" t="s">
        <v>74</v>
      </c>
      <c r="C49" s="58" t="s">
        <v>1</v>
      </c>
      <c r="D49" s="79">
        <v>144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</row>
    <row r="50" spans="1:14" ht="18.75" customHeight="1">
      <c r="A50" s="52">
        <v>1124100</v>
      </c>
      <c r="B50" s="54" t="s">
        <v>75</v>
      </c>
      <c r="C50" s="53">
        <v>424100</v>
      </c>
      <c r="D50" s="78">
        <v>144</v>
      </c>
      <c r="E50" s="56"/>
      <c r="F50" s="56"/>
      <c r="G50" s="56"/>
      <c r="H50" s="56"/>
      <c r="I50" s="56"/>
      <c r="J50" s="56">
        <v>6.5</v>
      </c>
      <c r="K50" s="56">
        <v>6.5</v>
      </c>
      <c r="L50" s="56"/>
      <c r="M50" s="56"/>
      <c r="N50" s="56"/>
    </row>
    <row r="51" spans="1:14" ht="25.5">
      <c r="A51" s="50">
        <v>1125000</v>
      </c>
      <c r="B51" s="51" t="s">
        <v>76</v>
      </c>
      <c r="C51" s="58" t="s">
        <v>1</v>
      </c>
      <c r="D51" s="79">
        <f>D52+D53</f>
        <v>1080</v>
      </c>
      <c r="E51" s="56"/>
      <c r="F51" s="56"/>
      <c r="G51" s="56"/>
      <c r="H51" s="56"/>
      <c r="I51" s="56"/>
      <c r="J51" s="79">
        <f>J52+J53</f>
        <v>14</v>
      </c>
      <c r="K51" s="79">
        <f>K52+K53</f>
        <v>14</v>
      </c>
      <c r="L51" s="56"/>
      <c r="M51" s="56"/>
      <c r="N51" s="56"/>
    </row>
    <row r="52" spans="1:14" ht="24" customHeight="1">
      <c r="A52" s="52">
        <v>1125100</v>
      </c>
      <c r="B52" s="54" t="s">
        <v>77</v>
      </c>
      <c r="C52" s="53">
        <v>425100</v>
      </c>
      <c r="D52" s="56">
        <v>980</v>
      </c>
      <c r="E52" s="56"/>
      <c r="F52" s="56"/>
      <c r="G52" s="56"/>
      <c r="H52" s="56">
        <v>256.1</v>
      </c>
      <c r="I52" s="56"/>
      <c r="J52" s="56"/>
      <c r="K52" s="56"/>
      <c r="L52" s="56"/>
      <c r="M52" s="56"/>
      <c r="N52" s="56"/>
    </row>
    <row r="53" spans="1:14" ht="25.5">
      <c r="A53" s="52">
        <v>1125200</v>
      </c>
      <c r="B53" s="54" t="s">
        <v>78</v>
      </c>
      <c r="C53" s="53">
        <v>425200</v>
      </c>
      <c r="D53" s="78">
        <v>100</v>
      </c>
      <c r="E53" s="56"/>
      <c r="F53" s="56"/>
      <c r="G53" s="56"/>
      <c r="H53" s="78">
        <v>20</v>
      </c>
      <c r="I53" s="56"/>
      <c r="J53" s="78">
        <v>14</v>
      </c>
      <c r="K53" s="78">
        <v>14</v>
      </c>
      <c r="L53" s="56"/>
      <c r="M53" s="56"/>
      <c r="N53" s="56"/>
    </row>
    <row r="54" spans="1:14" ht="14.25">
      <c r="A54" s="52">
        <v>1126000</v>
      </c>
      <c r="B54" s="51" t="s">
        <v>79</v>
      </c>
      <c r="C54" s="58" t="s">
        <v>1</v>
      </c>
      <c r="D54" s="79">
        <f>D55+D59+D60</f>
        <v>1960</v>
      </c>
      <c r="E54" s="56"/>
      <c r="F54" s="56"/>
      <c r="G54" s="56"/>
      <c r="H54" s="56"/>
      <c r="I54" s="56"/>
      <c r="J54" s="79">
        <f>J55+J56+J57+J58+J59</f>
        <v>126.5</v>
      </c>
      <c r="K54" s="79">
        <f>K55+K56+K57+K58+K59</f>
        <v>126.5</v>
      </c>
      <c r="L54" s="56"/>
      <c r="M54" s="56"/>
      <c r="N54" s="56"/>
    </row>
    <row r="55" spans="1:14" ht="21.75" customHeight="1">
      <c r="A55" s="52">
        <v>1126100</v>
      </c>
      <c r="B55" s="54" t="s">
        <v>80</v>
      </c>
      <c r="C55" s="53">
        <v>426100</v>
      </c>
      <c r="D55" s="78">
        <v>600</v>
      </c>
      <c r="E55" s="56"/>
      <c r="F55" s="56"/>
      <c r="G55" s="56"/>
      <c r="H55" s="78">
        <v>149.5</v>
      </c>
      <c r="I55" s="56"/>
      <c r="J55" s="78">
        <v>91</v>
      </c>
      <c r="K55" s="78">
        <v>91</v>
      </c>
      <c r="L55" s="56"/>
      <c r="M55" s="56"/>
      <c r="N55" s="56"/>
    </row>
    <row r="56" spans="1:14" ht="25.5">
      <c r="A56" s="52">
        <v>1126300</v>
      </c>
      <c r="B56" s="54" t="s">
        <v>81</v>
      </c>
      <c r="C56" s="53" t="s">
        <v>82</v>
      </c>
      <c r="D56" s="78"/>
      <c r="E56" s="56"/>
      <c r="F56" s="56"/>
      <c r="G56" s="56"/>
      <c r="H56" s="56"/>
      <c r="I56" s="56"/>
      <c r="J56" s="78"/>
      <c r="K56" s="78"/>
      <c r="L56" s="56"/>
      <c r="M56" s="56"/>
      <c r="N56" s="56"/>
    </row>
    <row r="57" spans="1:14" ht="18" customHeight="1">
      <c r="A57" s="52">
        <v>1126400</v>
      </c>
      <c r="B57" s="54" t="s">
        <v>83</v>
      </c>
      <c r="C57" s="53">
        <v>426400</v>
      </c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</row>
    <row r="58" spans="1:14" ht="18" customHeight="1">
      <c r="A58" s="52">
        <v>1126600</v>
      </c>
      <c r="B58" s="54" t="s">
        <v>110</v>
      </c>
      <c r="C58" s="53">
        <v>426600</v>
      </c>
      <c r="D58" s="56"/>
      <c r="E58" s="56"/>
      <c r="F58" s="56"/>
      <c r="G58" s="56"/>
      <c r="H58" s="56"/>
      <c r="I58" s="56"/>
      <c r="J58" s="56">
        <v>11.4</v>
      </c>
      <c r="K58" s="56">
        <v>11.4</v>
      </c>
      <c r="L58" s="56"/>
      <c r="M58" s="56"/>
      <c r="N58" s="56"/>
    </row>
    <row r="59" spans="1:14" ht="18" customHeight="1">
      <c r="A59" s="52">
        <v>1126700</v>
      </c>
      <c r="B59" s="54" t="s">
        <v>84</v>
      </c>
      <c r="C59" s="53">
        <v>426700</v>
      </c>
      <c r="D59" s="78">
        <v>400</v>
      </c>
      <c r="E59" s="56"/>
      <c r="F59" s="56"/>
      <c r="G59" s="56"/>
      <c r="H59" s="78">
        <v>150.5</v>
      </c>
      <c r="I59" s="56"/>
      <c r="J59" s="56">
        <v>24.1</v>
      </c>
      <c r="K59" s="56">
        <v>24.1</v>
      </c>
      <c r="L59" s="56"/>
      <c r="M59" s="56"/>
      <c r="N59" s="56"/>
    </row>
    <row r="60" spans="1:17" ht="18" customHeight="1">
      <c r="A60" s="52">
        <v>1126800</v>
      </c>
      <c r="B60" s="54" t="s">
        <v>85</v>
      </c>
      <c r="C60" s="53">
        <v>426900</v>
      </c>
      <c r="D60" s="56">
        <v>960</v>
      </c>
      <c r="E60" s="56"/>
      <c r="F60" s="56"/>
      <c r="G60" s="56"/>
      <c r="H60" s="56"/>
      <c r="I60" s="56"/>
      <c r="J60" s="78"/>
      <c r="K60" s="78"/>
      <c r="L60" s="56"/>
      <c r="M60" s="56"/>
      <c r="N60" s="56"/>
      <c r="Q60" s="82"/>
    </row>
    <row r="61" spans="1:14" ht="38.25">
      <c r="A61" s="52">
        <v>1172000</v>
      </c>
      <c r="B61" s="51" t="s">
        <v>86</v>
      </c>
      <c r="C61" s="58" t="s">
        <v>1</v>
      </c>
      <c r="D61" s="79">
        <f>D63+D64+D65</f>
        <v>567.8</v>
      </c>
      <c r="E61" s="56"/>
      <c r="F61" s="56"/>
      <c r="G61" s="56"/>
      <c r="H61" s="56"/>
      <c r="I61" s="56"/>
      <c r="J61" s="79">
        <f>J63+J64+J65</f>
        <v>75.4</v>
      </c>
      <c r="K61" s="79">
        <f>K63+K64+K65</f>
        <v>75.4</v>
      </c>
      <c r="L61" s="56"/>
      <c r="M61" s="56"/>
      <c r="N61" s="56"/>
    </row>
    <row r="62" spans="1:14" ht="13.5">
      <c r="A62" s="80" t="s">
        <v>100</v>
      </c>
      <c r="B62" s="59" t="s">
        <v>101</v>
      </c>
      <c r="C62" s="81">
        <v>482200</v>
      </c>
      <c r="D62" s="78"/>
      <c r="E62" s="56"/>
      <c r="F62" s="56"/>
      <c r="G62" s="56"/>
      <c r="H62" s="78"/>
      <c r="I62" s="56"/>
      <c r="J62" s="56"/>
      <c r="K62" s="56"/>
      <c r="L62" s="56"/>
      <c r="M62" s="56"/>
      <c r="N62" s="56"/>
    </row>
    <row r="63" spans="1:14" ht="13.5">
      <c r="A63" s="52">
        <v>1172300</v>
      </c>
      <c r="B63" s="48" t="s">
        <v>87</v>
      </c>
      <c r="C63" s="53">
        <v>482300</v>
      </c>
      <c r="D63" s="78">
        <v>567.8</v>
      </c>
      <c r="E63" s="56"/>
      <c r="F63" s="56"/>
      <c r="G63" s="56"/>
      <c r="H63" s="78">
        <v>80</v>
      </c>
      <c r="I63" s="56"/>
      <c r="J63" s="56">
        <v>75.4</v>
      </c>
      <c r="K63" s="56">
        <v>75.4</v>
      </c>
      <c r="L63" s="56"/>
      <c r="M63" s="56"/>
      <c r="N63" s="56"/>
    </row>
    <row r="64" spans="1:14" ht="14.25">
      <c r="A64" s="52" t="s">
        <v>103</v>
      </c>
      <c r="B64" s="48" t="s">
        <v>104</v>
      </c>
      <c r="C64" s="53"/>
      <c r="D64" s="79"/>
      <c r="E64" s="56"/>
      <c r="F64" s="56"/>
      <c r="G64" s="56"/>
      <c r="H64" s="56"/>
      <c r="I64" s="56"/>
      <c r="J64" s="56"/>
      <c r="K64" s="56"/>
      <c r="L64" s="56"/>
      <c r="M64" s="56"/>
      <c r="N64" s="56"/>
    </row>
    <row r="65" spans="1:14" ht="13.5">
      <c r="A65" s="52" t="s">
        <v>102</v>
      </c>
      <c r="B65" s="54" t="s">
        <v>104</v>
      </c>
      <c r="C65" s="53">
        <v>486100</v>
      </c>
      <c r="D65" s="78"/>
      <c r="E65" s="56"/>
      <c r="F65" s="56"/>
      <c r="G65" s="56"/>
      <c r="H65" s="56"/>
      <c r="I65" s="56"/>
      <c r="J65" s="56"/>
      <c r="K65" s="56"/>
      <c r="L65" s="56"/>
      <c r="M65" s="56"/>
      <c r="N65" s="56"/>
    </row>
    <row r="66" spans="1:14" ht="38.25">
      <c r="A66" s="47">
        <v>4000000</v>
      </c>
      <c r="B66" s="48" t="s">
        <v>88</v>
      </c>
      <c r="C66" s="49" t="s">
        <v>0</v>
      </c>
      <c r="D66" s="79">
        <f>D67+D68+D69+D70+D71</f>
        <v>980</v>
      </c>
      <c r="E66" s="56"/>
      <c r="F66" s="56"/>
      <c r="G66" s="56"/>
      <c r="H66" s="56"/>
      <c r="I66" s="56"/>
      <c r="J66" s="79">
        <f>J67+J68+J69+J70+J71</f>
        <v>252</v>
      </c>
      <c r="K66" s="79">
        <f>K67+K68+K69+K70+K71</f>
        <v>252</v>
      </c>
      <c r="L66" s="56"/>
      <c r="M66" s="56"/>
      <c r="N66" s="56"/>
    </row>
    <row r="67" spans="1:14" ht="38.25">
      <c r="A67" s="47">
        <v>1200000</v>
      </c>
      <c r="B67" s="48" t="s">
        <v>89</v>
      </c>
      <c r="C67" s="49" t="s">
        <v>1</v>
      </c>
      <c r="D67" s="79"/>
      <c r="E67" s="56"/>
      <c r="F67" s="56"/>
      <c r="G67" s="56"/>
      <c r="H67" s="56"/>
      <c r="I67" s="56"/>
      <c r="J67" s="56"/>
      <c r="K67" s="56"/>
      <c r="L67" s="56"/>
      <c r="M67" s="56"/>
      <c r="N67" s="56"/>
    </row>
    <row r="68" spans="1:14" ht="25.5">
      <c r="A68" s="47">
        <v>1210000</v>
      </c>
      <c r="B68" s="51" t="s">
        <v>90</v>
      </c>
      <c r="C68" s="58" t="s">
        <v>1</v>
      </c>
      <c r="D68" s="78"/>
      <c r="E68" s="56"/>
      <c r="F68" s="56"/>
      <c r="G68" s="56"/>
      <c r="H68" s="56"/>
      <c r="I68" s="56"/>
      <c r="J68" s="56"/>
      <c r="K68" s="56"/>
      <c r="L68" s="56"/>
      <c r="M68" s="56"/>
      <c r="N68" s="56"/>
    </row>
    <row r="69" spans="1:14" ht="18.75" customHeight="1">
      <c r="A69" s="52">
        <v>1213000</v>
      </c>
      <c r="B69" s="48" t="s">
        <v>91</v>
      </c>
      <c r="C69" s="53">
        <v>511300</v>
      </c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</row>
    <row r="70" spans="1:14" ht="18.75" customHeight="1">
      <c r="A70" s="52">
        <v>1214000</v>
      </c>
      <c r="B70" s="48" t="s">
        <v>92</v>
      </c>
      <c r="C70" s="53">
        <v>512100</v>
      </c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</row>
    <row r="71" spans="1:14" ht="18.75" customHeight="1">
      <c r="A71" s="52">
        <v>1215000</v>
      </c>
      <c r="B71" s="54" t="s">
        <v>93</v>
      </c>
      <c r="C71" s="53">
        <v>512200</v>
      </c>
      <c r="D71" s="78">
        <v>980</v>
      </c>
      <c r="E71" s="56"/>
      <c r="F71" s="56"/>
      <c r="G71" s="56"/>
      <c r="H71" s="56"/>
      <c r="I71" s="56"/>
      <c r="J71" s="78">
        <v>252</v>
      </c>
      <c r="K71" s="56">
        <v>252</v>
      </c>
      <c r="L71" s="56"/>
      <c r="M71" s="56"/>
      <c r="N71" s="56"/>
    </row>
    <row r="72" spans="1:14" ht="18.75" customHeight="1">
      <c r="A72" s="52">
        <v>1216000</v>
      </c>
      <c r="B72" s="48" t="s">
        <v>94</v>
      </c>
      <c r="C72" s="53">
        <v>512900</v>
      </c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</row>
    <row r="73" spans="1:14" ht="18.75" customHeight="1">
      <c r="A73" s="52">
        <v>1218300</v>
      </c>
      <c r="B73" s="54" t="s">
        <v>95</v>
      </c>
      <c r="C73" s="53">
        <v>513400</v>
      </c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</row>
    <row r="75" spans="2:7" ht="13.5">
      <c r="B75" s="60" t="s">
        <v>111</v>
      </c>
      <c r="C75" s="61"/>
      <c r="D75" s="62"/>
      <c r="E75" s="62"/>
      <c r="F75" s="62"/>
      <c r="G75" s="62"/>
    </row>
    <row r="76" spans="2:7" ht="13.5">
      <c r="B76" s="63"/>
      <c r="C76" s="61"/>
      <c r="D76" s="62"/>
      <c r="E76" s="62"/>
      <c r="F76" s="62"/>
      <c r="G76" s="62"/>
    </row>
    <row r="77" spans="2:9" ht="14.25">
      <c r="B77" s="64" t="s">
        <v>96</v>
      </c>
      <c r="C77" s="73"/>
      <c r="D77" s="17"/>
      <c r="E77" s="18"/>
      <c r="F77" s="96"/>
      <c r="G77" s="96"/>
      <c r="H77" s="86" t="s">
        <v>107</v>
      </c>
      <c r="I77"/>
    </row>
    <row r="78" spans="2:9" ht="14.25">
      <c r="B78" s="65"/>
      <c r="C78" s="75"/>
      <c r="D78" s="97" t="s">
        <v>43</v>
      </c>
      <c r="E78" s="97"/>
      <c r="F78" s="88"/>
      <c r="G78" s="88"/>
      <c r="H78"/>
      <c r="I78"/>
    </row>
    <row r="79" spans="2:9" ht="14.25">
      <c r="B79" s="65"/>
      <c r="C79" s="66"/>
      <c r="D79" s="16"/>
      <c r="E79" s="15"/>
      <c r="F79" s="3"/>
      <c r="G79" s="22"/>
      <c r="H79"/>
      <c r="I79"/>
    </row>
    <row r="80" spans="2:9" ht="14.25">
      <c r="B80" s="67" t="s">
        <v>97</v>
      </c>
      <c r="C80" s="74"/>
      <c r="D80" s="17"/>
      <c r="E80" s="19"/>
      <c r="F80" s="42"/>
      <c r="G80" s="42"/>
      <c r="H80" s="86" t="s">
        <v>108</v>
      </c>
      <c r="I80"/>
    </row>
    <row r="81" spans="2:9" ht="13.5">
      <c r="B81" s="68"/>
      <c r="C81" s="75"/>
      <c r="D81" s="93" t="s">
        <v>43</v>
      </c>
      <c r="E81" s="93"/>
      <c r="F81" s="88"/>
      <c r="G81" s="88"/>
      <c r="H81"/>
      <c r="I81"/>
    </row>
    <row r="82" spans="2:9" ht="13.5">
      <c r="B82" s="69"/>
      <c r="C82" s="70"/>
      <c r="D82" s="76"/>
      <c r="E82" s="76"/>
      <c r="F82" s="88"/>
      <c r="G82" s="88"/>
      <c r="H82"/>
      <c r="I82"/>
    </row>
    <row r="83" spans="2:9" ht="13.5">
      <c r="B83" s="71"/>
      <c r="C83" s="72"/>
      <c r="D83"/>
      <c r="E83"/>
      <c r="F83"/>
      <c r="G83" s="21"/>
      <c r="H83"/>
      <c r="I83"/>
    </row>
    <row r="84" spans="2:9" ht="13.5">
      <c r="B84"/>
      <c r="C84"/>
      <c r="D84"/>
      <c r="E84"/>
      <c r="F84"/>
      <c r="G84"/>
      <c r="H84"/>
      <c r="I84"/>
    </row>
  </sheetData>
  <sheetProtection/>
  <mergeCells count="37">
    <mergeCell ref="A11:E11"/>
    <mergeCell ref="F77:G77"/>
    <mergeCell ref="D78:E78"/>
    <mergeCell ref="F12:L12"/>
    <mergeCell ref="A13:E13"/>
    <mergeCell ref="F13:L13"/>
    <mergeCell ref="A14:E14"/>
    <mergeCell ref="D16:D17"/>
    <mergeCell ref="A16:A17"/>
    <mergeCell ref="A1:M1"/>
    <mergeCell ref="A3:M3"/>
    <mergeCell ref="A4:M4"/>
    <mergeCell ref="A6:E6"/>
    <mergeCell ref="F6:L6"/>
    <mergeCell ref="E16:G16"/>
    <mergeCell ref="F7:L7"/>
    <mergeCell ref="A9:E9"/>
    <mergeCell ref="A8:E8"/>
    <mergeCell ref="A10:E10"/>
    <mergeCell ref="A12:E12"/>
    <mergeCell ref="F78:G78"/>
    <mergeCell ref="D81:E81"/>
    <mergeCell ref="F81:G81"/>
    <mergeCell ref="N16:N17"/>
    <mergeCell ref="M16:M17"/>
    <mergeCell ref="L16:L17"/>
    <mergeCell ref="K16:K17"/>
    <mergeCell ref="J16:J17"/>
    <mergeCell ref="C16:C17"/>
    <mergeCell ref="F82:G82"/>
    <mergeCell ref="F8:L8"/>
    <mergeCell ref="F9:L9"/>
    <mergeCell ref="F10:L10"/>
    <mergeCell ref="F11:L11"/>
    <mergeCell ref="F14:L14"/>
    <mergeCell ref="I16:I17"/>
    <mergeCell ref="H16:H17"/>
  </mergeCells>
  <printOptions/>
  <pageMargins left="0.17" right="0.17" top="0.23" bottom="0.39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user</cp:lastModifiedBy>
  <cp:lastPrinted>2019-04-12T11:07:52Z</cp:lastPrinted>
  <dcterms:created xsi:type="dcterms:W3CDTF">2012-10-12T11:29:17Z</dcterms:created>
  <dcterms:modified xsi:type="dcterms:W3CDTF">2020-04-20T06:17:38Z</dcterms:modified>
  <cp:category/>
  <cp:version/>
  <cp:contentType/>
  <cp:contentStatus/>
</cp:coreProperties>
</file>