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475" firstSheet="2" activeTab="2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 localSheetId="2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<sst xmlns="http://schemas.openxmlformats.org/spreadsheetml/2006/main" count="183" uniqueCount="113">
  <si>
    <t>Համայնքի անվանումը</t>
  </si>
  <si>
    <t>Հ/Հ</t>
  </si>
  <si>
    <t>01.04.2011թ.</t>
  </si>
  <si>
    <t>01.04.2012թ.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</si>
  <si>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</si>
  <si>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</si>
  <si>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</si>
  <si>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</si>
  <si>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</si>
  <si>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</si>
  <si>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</si>
  <si>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</si>
  <si>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այդ թվում՝ </t>
  </si>
  <si>
    <t>մանկապարտեզների թիվը</t>
  </si>
  <si>
    <t>Մանկապարտեզ հաճախող երեխաների թիվը</t>
  </si>
  <si>
    <t xml:space="preserve">     որից` </t>
  </si>
  <si>
    <t>պլան 
տարեկան</t>
  </si>
  <si>
    <t>այդ թվում`</t>
  </si>
  <si>
    <t>հազար դրամ</t>
  </si>
  <si>
    <t>Հ/հ</t>
  </si>
  <si>
    <t>Ընդամենը քաղ.</t>
  </si>
  <si>
    <t>Ընդամենը մարզ</t>
  </si>
  <si>
    <t>ՎԱՅՈՑ ՁՈՐ</t>
  </si>
  <si>
    <t>Եղեգնաձոր</t>
  </si>
  <si>
    <t>Վայք</t>
  </si>
  <si>
    <t>Ջերմուկ</t>
  </si>
  <si>
    <t xml:space="preserve">ՏԱՎՈՒՇԻ </t>
  </si>
  <si>
    <t>Իջևան</t>
  </si>
  <si>
    <t>Դիլիջան</t>
  </si>
  <si>
    <t>Բերդ</t>
  </si>
  <si>
    <t>Նոյեմբերյան</t>
  </si>
  <si>
    <t>Այրում</t>
  </si>
  <si>
    <t>Ընդամենը քաղաքներ</t>
  </si>
  <si>
    <t>Ընդամենը ՀՀ մարզեր</t>
  </si>
  <si>
    <t xml:space="preserve"> ՀՀ քաղաքներ առանց Երևան քաղաքի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</si>
  <si>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</si>
  <si>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</si>
  <si>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</si>
  <si>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</si>
  <si>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</si>
  <si>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</si>
  <si>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 xml:space="preserve">                                                                                                                                   ՀՈԱԿ-ների տվյալներ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</si>
  <si>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</si>
  <si>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</si>
  <si>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</si>
  <si>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</si>
  <si>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</si>
  <si>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</si>
  <si>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</si>
  <si>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</si>
  <si>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</si>
  <si>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</si>
  <si>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</si>
  <si>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</si>
  <si>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</si>
  <si>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</si>
  <si>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</si>
  <si>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</si>
  <si>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</si>
  <si>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</si>
  <si>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</si>
  <si>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</si>
  <si>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</si>
  <si>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</si>
  <si>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</si>
  <si>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</si>
  <si>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</si>
  <si>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</si>
  <si>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</si>
  <si>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</si>
  <si>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</si>
  <si>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</si>
  <si>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</si>
  <si>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</si>
  <si>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</si>
  <si>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</si>
  <si>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</si>
  <si>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</si>
  <si>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</si>
  <si>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</si>
  <si>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</si>
  <si>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</si>
  <si>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Մեծավան</t>
  </si>
  <si>
    <t>Սարչապետ</t>
  </si>
  <si>
    <t>Ալավերդի</t>
  </si>
  <si>
    <t>Դսեղ</t>
  </si>
  <si>
    <t>Շնող</t>
  </si>
  <si>
    <t>Չկալով</t>
  </si>
  <si>
    <t>Օձուն</t>
  </si>
  <si>
    <t>Գյուլագարակ</t>
  </si>
  <si>
    <t>Լոռի Բերդ</t>
  </si>
  <si>
    <t xml:space="preserve">ՏԵՂԵԿԱՏՎՈՒԹՅՈՒՆ
ՀՀ Լոռու  մարզի համայնքների բյուջետային հիմնարկների, ՀՈԱԿ-ների   վերաբերյալ 
</t>
  </si>
  <si>
    <t xml:space="preserve">Տեղեկատվություն 
ՀՀ  Լոռու մարզի համայնքներում աղբահանության վճարների հավաքագրման վերաբերյալ </t>
  </si>
  <si>
    <t>2018թ.</t>
  </si>
  <si>
    <t>Վանաձոր</t>
  </si>
  <si>
    <t>Ձորագետ</t>
  </si>
  <si>
    <t>Սպիտակ</t>
  </si>
  <si>
    <t>Տաշիր</t>
  </si>
  <si>
    <t>Ախթալա</t>
  </si>
  <si>
    <t>Թումանյան</t>
  </si>
  <si>
    <t>Ստեփանավան</t>
  </si>
  <si>
    <t xml:space="preserve">
Համայնքի բյուջեից  ֆինանսական հատկացումներ ՀՈԱԿ-ներին (հազ. դրամ)</t>
  </si>
  <si>
    <t xml:space="preserve">Ընդամենը (ՀՈԱԿ-ների մասով) հավաքագրված ծնող. վճարներ (հազ. դրամ)
</t>
  </si>
  <si>
    <t>ՀՈԱԿ-ների հաշվ.  (հազ. դրամ)</t>
  </si>
  <si>
    <t>Համայնքի բյուջե  (հազ. դրամ)</t>
  </si>
  <si>
    <t xml:space="preserve">
ֆինանսական հատկացումներ մանկապարտեզներին   (հազ. դրամ)</t>
  </si>
  <si>
    <t>Ընդամենը մանկ. ծնող. Վճարներ  (հազ. դրամ)</t>
  </si>
  <si>
    <t>ՀՈԱԿ-ի (մանկ.) հաշվին  (հազ. դրամ)</t>
  </si>
  <si>
    <t>2019թ.</t>
  </si>
  <si>
    <t>2019թ. Մանկապարտեզների ծնողական վճարներ չեն հավաքագրվում</t>
  </si>
  <si>
    <t>13.200.0</t>
  </si>
  <si>
    <t>30.11.2018թ.</t>
  </si>
  <si>
    <t>30,11.2019թ.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</si>
</sst>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_(* #,##0_);_(* \(#,##0\);_(* &quot;-&quot;??_);_(@_)"/>
    <numFmt numFmtId="190" formatCode="_(* #,##0.0_);_(* \(#,##0.0\);_(* &quot;-&quot;??_);_(@_)"/>
    <numFmt numFmtId="191" formatCode="#,##0.0"/>
    <numFmt numFmtId="192" formatCode="0.000"/>
    <numFmt numFmtId="193" formatCode="0.0000"/>
    <numFmt numFmtId="194" formatCode="#,##0.000"/>
  </numFmts>
  <fonts count="50">
    <font>
      <sz val="10"/>
      <name val="Arial"/>
      <family val="0"/>
    </font>
    <font>
      <sz val="10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sz val="10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0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2"/>
      <color rgb="FFFF0000"/>
      <name val="GHEA Grapalat"/>
      <family val="3"/>
    </font>
    <font>
      <sz val="10"/>
      <color rgb="FFFF0000"/>
      <name val="GHEA Grapala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18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1" fontId="1" fillId="33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wrapText="1"/>
    </xf>
    <xf numFmtId="191" fontId="1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wrapText="1"/>
    </xf>
    <xf numFmtId="1" fontId="1" fillId="34" borderId="13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wrapText="1"/>
    </xf>
    <xf numFmtId="0" fontId="1" fillId="34" borderId="12" xfId="55" applyNumberFormat="1" applyFont="1" applyFill="1" applyBorder="1" applyAlignment="1">
      <alignment horizontal="center" vertical="center"/>
      <protection/>
    </xf>
    <xf numFmtId="189" fontId="1" fillId="0" borderId="0" xfId="0" applyNumberFormat="1" applyFont="1" applyBorder="1" applyAlignment="1">
      <alignment horizontal="center" vertical="center"/>
    </xf>
    <xf numFmtId="0" fontId="1" fillId="34" borderId="11" xfId="55" applyNumberFormat="1" applyFont="1" applyFill="1" applyBorder="1" applyAlignment="1">
      <alignment horizontal="center" vertical="center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4" borderId="11" xfId="55" applyNumberFormat="1" applyFont="1" applyFill="1" applyBorder="1" applyAlignment="1">
      <alignment horizontal="left" vertical="center"/>
      <protection/>
    </xf>
    <xf numFmtId="0" fontId="1" fillId="4" borderId="12" xfId="55" applyNumberFormat="1" applyFont="1" applyFill="1" applyBorder="1" applyAlignment="1">
      <alignment vertical="center"/>
      <protection/>
    </xf>
    <xf numFmtId="3" fontId="1" fillId="34" borderId="11" xfId="0" applyNumberFormat="1" applyFont="1" applyFill="1" applyBorder="1" applyAlignment="1">
      <alignment horizontal="left" vertical="center"/>
    </xf>
    <xf numFmtId="0" fontId="1" fillId="4" borderId="11" xfId="55" applyNumberFormat="1" applyFont="1" applyFill="1" applyBorder="1" applyAlignment="1">
      <alignment horizontal="left" vertical="center"/>
      <protection/>
    </xf>
    <xf numFmtId="0" fontId="1" fillId="2" borderId="11" xfId="55" applyNumberFormat="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4" borderId="15" xfId="55" applyNumberFormat="1" applyFont="1" applyFill="1" applyBorder="1" applyAlignment="1">
      <alignment horizontal="left" vertical="center"/>
      <protection/>
    </xf>
    <xf numFmtId="0" fontId="1" fillId="34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 vertical="center"/>
    </xf>
    <xf numFmtId="188" fontId="1" fillId="34" borderId="11" xfId="0" applyNumberFormat="1" applyFont="1" applyFill="1" applyBorder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vertical="center"/>
    </xf>
    <xf numFmtId="191" fontId="2" fillId="0" borderId="11" xfId="0" applyNumberFormat="1" applyFont="1" applyBorder="1" applyAlignment="1">
      <alignment horizontal="left" vertical="center"/>
    </xf>
    <xf numFmtId="188" fontId="1" fillId="34" borderId="12" xfId="55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188" fontId="49" fillId="34" borderId="12" xfId="55" applyNumberFormat="1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right" vertical="center"/>
    </xf>
    <xf numFmtId="191" fontId="1" fillId="34" borderId="11" xfId="0" applyNumberFormat="1" applyFont="1" applyFill="1" applyBorder="1" applyAlignment="1">
      <alignment horizontal="right" vertical="center"/>
    </xf>
    <xf numFmtId="1" fontId="1" fillId="34" borderId="11" xfId="0" applyNumberFormat="1" applyFont="1" applyFill="1" applyBorder="1" applyAlignment="1">
      <alignment vertical="center"/>
    </xf>
    <xf numFmtId="191" fontId="10" fillId="0" borderId="11" xfId="0" applyNumberFormat="1" applyFont="1" applyBorder="1" applyAlignment="1">
      <alignment horizontal="left" vertical="center"/>
    </xf>
    <xf numFmtId="1" fontId="9" fillId="34" borderId="11" xfId="0" applyNumberFormat="1" applyFont="1" applyFill="1" applyBorder="1" applyAlignment="1">
      <alignment vertical="center"/>
    </xf>
    <xf numFmtId="188" fontId="9" fillId="34" borderId="11" xfId="0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horizontal="right" vertical="center"/>
    </xf>
    <xf numFmtId="191" fontId="9" fillId="34" borderId="11" xfId="0" applyNumberFormat="1" applyFont="1" applyFill="1" applyBorder="1" applyAlignment="1">
      <alignment horizontal="right" vertical="center"/>
    </xf>
    <xf numFmtId="188" fontId="10" fillId="34" borderId="11" xfId="0" applyNumberFormat="1" applyFont="1" applyFill="1" applyBorder="1" applyAlignment="1">
      <alignment vertical="center"/>
    </xf>
    <xf numFmtId="188" fontId="9" fillId="0" borderId="11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0" xfId="0" applyNumberFormat="1" applyFont="1" applyBorder="1" applyAlignment="1">
      <alignment/>
    </xf>
    <xf numFmtId="3" fontId="10" fillId="34" borderId="11" xfId="0" applyNumberFormat="1" applyFont="1" applyFill="1" applyBorder="1" applyAlignment="1" applyProtection="1">
      <alignment horizontal="center"/>
      <protection locked="0"/>
    </xf>
    <xf numFmtId="191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right" vertical="center"/>
    </xf>
    <xf numFmtId="0" fontId="11" fillId="34" borderId="14" xfId="0" applyFont="1" applyFill="1" applyBorder="1" applyAlignment="1">
      <alignment horizontal="right" vertical="center"/>
    </xf>
    <xf numFmtId="1" fontId="10" fillId="34" borderId="11" xfId="0" applyNumberFormat="1" applyFont="1" applyFill="1" applyBorder="1" applyAlignment="1">
      <alignment vertical="center"/>
    </xf>
    <xf numFmtId="1" fontId="9" fillId="34" borderId="11" xfId="0" applyNumberFormat="1" applyFont="1" applyFill="1" applyBorder="1" applyAlignment="1">
      <alignment horizontal="right" vertical="center"/>
    </xf>
    <xf numFmtId="1" fontId="9" fillId="0" borderId="11" xfId="0" applyNumberFormat="1" applyFont="1" applyFill="1" applyBorder="1" applyAlignment="1">
      <alignment horizontal="right" vertical="center"/>
    </xf>
    <xf numFmtId="188" fontId="9" fillId="34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88" fontId="1" fillId="34" borderId="11" xfId="0" applyNumberFormat="1" applyFont="1" applyFill="1" applyBorder="1" applyAlignment="1" applyProtection="1">
      <alignment horizontal="center" vertical="center"/>
      <protection locked="0"/>
    </xf>
    <xf numFmtId="188" fontId="1" fillId="0" borderId="11" xfId="0" applyNumberFormat="1" applyFont="1" applyBorder="1" applyAlignment="1">
      <alignment horizontal="center" vertical="center"/>
    </xf>
    <xf numFmtId="188" fontId="2" fillId="0" borderId="11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vertical="center" wrapText="1"/>
    </xf>
    <xf numFmtId="2" fontId="1" fillId="34" borderId="12" xfId="55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37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left" vertical="center" wrapText="1"/>
      <protection/>
    </xf>
    <xf numFmtId="0" fontId="1" fillId="34" borderId="13" xfId="0" applyNumberFormat="1" applyFont="1" applyFill="1" applyBorder="1" applyAlignment="1" applyProtection="1">
      <alignment horizontal="left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8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:Q3"/>
    </sheetView>
  </sheetViews>
  <sheetFormatPr defaultColWidth="9.140625" defaultRowHeight="12.75"/>
  <cols>
    <col min="1" max="1" width="6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hidden="1" customWidth="1"/>
    <col min="8" max="8" width="14.140625" style="1" hidden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38.00390625" style="1" customWidth="1"/>
    <col min="36" max="36" width="12.7109375" style="1" customWidth="1"/>
    <col min="37" max="37" width="9.140625" style="55" customWidth="1"/>
    <col min="38" max="16384" width="9.140625" style="1" customWidth="1"/>
  </cols>
  <sheetData>
    <row r="1" ht="6.75" customHeight="1"/>
    <row r="2" spans="3:37" s="3" customFormat="1" ht="32.25" customHeight="1">
      <c r="C2" s="108" t="s">
        <v>91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AK2" s="56"/>
    </row>
    <row r="3" spans="3:37" s="3" customFormat="1" ht="10.5" customHeight="1">
      <c r="C3" s="65"/>
      <c r="D3" s="33"/>
      <c r="E3" s="33"/>
      <c r="F3" s="33"/>
      <c r="G3" s="33"/>
      <c r="H3" s="33"/>
      <c r="I3" s="33"/>
      <c r="AK3" s="56"/>
    </row>
    <row r="4" spans="1:37" s="5" customFormat="1" ht="37.5" customHeight="1">
      <c r="A4" s="107" t="s">
        <v>1</v>
      </c>
      <c r="B4" s="103" t="s">
        <v>0</v>
      </c>
      <c r="C4" s="109" t="s">
        <v>37</v>
      </c>
      <c r="D4" s="109"/>
      <c r="E4" s="109"/>
      <c r="F4" s="109"/>
      <c r="G4" s="109"/>
      <c r="H4" s="109"/>
      <c r="I4" s="110" t="s">
        <v>41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125" t="s">
        <v>4</v>
      </c>
      <c r="AJ4" s="115"/>
      <c r="AK4" s="57"/>
    </row>
    <row r="5" spans="1:37" s="34" customFormat="1" ht="16.5" customHeight="1">
      <c r="A5" s="107"/>
      <c r="B5" s="103"/>
      <c r="C5" s="103" t="s">
        <v>7</v>
      </c>
      <c r="D5" s="103"/>
      <c r="E5" s="103" t="s">
        <v>11</v>
      </c>
      <c r="F5" s="103"/>
      <c r="G5" s="113" t="s">
        <v>9</v>
      </c>
      <c r="H5" s="113"/>
      <c r="I5" s="103" t="s">
        <v>8</v>
      </c>
      <c r="J5" s="103"/>
      <c r="K5" s="103" t="s">
        <v>12</v>
      </c>
      <c r="L5" s="103"/>
      <c r="M5" s="105" t="s">
        <v>14</v>
      </c>
      <c r="N5" s="105"/>
      <c r="O5" s="116" t="s">
        <v>101</v>
      </c>
      <c r="P5" s="117"/>
      <c r="Q5" s="117"/>
      <c r="R5" s="118"/>
      <c r="S5" s="106" t="s">
        <v>102</v>
      </c>
      <c r="T5" s="106"/>
      <c r="U5" s="113" t="s">
        <v>15</v>
      </c>
      <c r="V5" s="113"/>
      <c r="W5" s="113"/>
      <c r="X5" s="113"/>
      <c r="Y5" s="114" t="s">
        <v>105</v>
      </c>
      <c r="Z5" s="114"/>
      <c r="AA5" s="114"/>
      <c r="AB5" s="114"/>
      <c r="AC5" s="103" t="s">
        <v>10</v>
      </c>
      <c r="AD5" s="103"/>
      <c r="AE5" s="103"/>
      <c r="AF5" s="103"/>
      <c r="AG5" s="103"/>
      <c r="AH5" s="103"/>
      <c r="AI5" s="125"/>
      <c r="AJ5" s="115"/>
      <c r="AK5" s="58"/>
    </row>
    <row r="6" spans="1:37" s="34" customFormat="1" ht="19.5" customHeight="1">
      <c r="A6" s="107"/>
      <c r="B6" s="103"/>
      <c r="C6" s="103"/>
      <c r="D6" s="103"/>
      <c r="E6" s="103"/>
      <c r="F6" s="103"/>
      <c r="G6" s="103" t="s">
        <v>10</v>
      </c>
      <c r="H6" s="103"/>
      <c r="I6" s="103"/>
      <c r="J6" s="103"/>
      <c r="K6" s="103" t="s">
        <v>13</v>
      </c>
      <c r="L6" s="103"/>
      <c r="M6" s="105"/>
      <c r="N6" s="105"/>
      <c r="O6" s="119"/>
      <c r="P6" s="120"/>
      <c r="Q6" s="120"/>
      <c r="R6" s="121"/>
      <c r="S6" s="106"/>
      <c r="T6" s="106"/>
      <c r="U6" s="113"/>
      <c r="V6" s="113"/>
      <c r="W6" s="113"/>
      <c r="X6" s="113"/>
      <c r="Y6" s="114"/>
      <c r="Z6" s="114"/>
      <c r="AA6" s="114"/>
      <c r="AB6" s="114"/>
      <c r="AC6" s="114" t="s">
        <v>106</v>
      </c>
      <c r="AD6" s="114"/>
      <c r="AE6" s="113" t="s">
        <v>17</v>
      </c>
      <c r="AF6" s="113"/>
      <c r="AG6" s="113"/>
      <c r="AH6" s="113"/>
      <c r="AI6" s="125"/>
      <c r="AJ6" s="115"/>
      <c r="AK6" s="58"/>
    </row>
    <row r="7" spans="1:37" s="34" customFormat="1" ht="15.75" customHeight="1">
      <c r="A7" s="107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5"/>
      <c r="N7" s="105"/>
      <c r="O7" s="122"/>
      <c r="P7" s="123"/>
      <c r="Q7" s="123"/>
      <c r="R7" s="124"/>
      <c r="S7" s="106"/>
      <c r="T7" s="106"/>
      <c r="U7" s="103" t="s">
        <v>103</v>
      </c>
      <c r="V7" s="103"/>
      <c r="W7" s="103" t="s">
        <v>104</v>
      </c>
      <c r="X7" s="103"/>
      <c r="Y7" s="114"/>
      <c r="Z7" s="114"/>
      <c r="AA7" s="114"/>
      <c r="AB7" s="114"/>
      <c r="AC7" s="114"/>
      <c r="AD7" s="114"/>
      <c r="AE7" s="103" t="s">
        <v>107</v>
      </c>
      <c r="AF7" s="104"/>
      <c r="AG7" s="103" t="s">
        <v>104</v>
      </c>
      <c r="AH7" s="104"/>
      <c r="AI7" s="125"/>
      <c r="AJ7" s="115"/>
      <c r="AK7" s="58"/>
    </row>
    <row r="8" spans="1:37" s="2" customFormat="1" ht="44.25" customHeight="1">
      <c r="A8" s="10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5"/>
      <c r="N8" s="105"/>
      <c r="O8" s="26" t="s">
        <v>16</v>
      </c>
      <c r="P8" s="26" t="s">
        <v>6</v>
      </c>
      <c r="Q8" s="26" t="s">
        <v>16</v>
      </c>
      <c r="R8" s="26" t="s">
        <v>5</v>
      </c>
      <c r="S8" s="106"/>
      <c r="T8" s="106"/>
      <c r="U8" s="103"/>
      <c r="V8" s="103"/>
      <c r="W8" s="103"/>
      <c r="X8" s="103"/>
      <c r="Y8" s="26" t="s">
        <v>16</v>
      </c>
      <c r="Z8" s="26" t="s">
        <v>6</v>
      </c>
      <c r="AA8" s="26" t="s">
        <v>16</v>
      </c>
      <c r="AB8" s="26" t="s">
        <v>5</v>
      </c>
      <c r="AC8" s="114"/>
      <c r="AD8" s="114"/>
      <c r="AE8" s="104"/>
      <c r="AF8" s="104"/>
      <c r="AG8" s="104"/>
      <c r="AH8" s="104"/>
      <c r="AI8" s="125"/>
      <c r="AJ8" s="115"/>
      <c r="AK8" s="59"/>
    </row>
    <row r="9" spans="1:37" s="2" customFormat="1" ht="18" customHeight="1">
      <c r="A9" s="107"/>
      <c r="B9" s="103"/>
      <c r="C9" s="92" t="s">
        <v>111</v>
      </c>
      <c r="D9" s="92" t="s">
        <v>112</v>
      </c>
      <c r="E9" s="92" t="str">
        <f>C9</f>
        <v>30.11.2018թ.</v>
      </c>
      <c r="F9" s="92" t="str">
        <f>D9</f>
        <v>30,11.2019թ.</v>
      </c>
      <c r="G9" s="92" t="s">
        <v>2</v>
      </c>
      <c r="H9" s="92" t="s">
        <v>3</v>
      </c>
      <c r="I9" s="92" t="str">
        <f>C9</f>
        <v>30.11.2018թ.</v>
      </c>
      <c r="J9" s="92" t="str">
        <f>D9</f>
        <v>30,11.2019թ.</v>
      </c>
      <c r="K9" s="92" t="str">
        <f>C9</f>
        <v>30.11.2018թ.</v>
      </c>
      <c r="L9" s="92" t="str">
        <f>D9</f>
        <v>30,11.2019թ.</v>
      </c>
      <c r="M9" s="92" t="str">
        <f>C9</f>
        <v>30.11.2018թ.</v>
      </c>
      <c r="N9" s="92" t="str">
        <f>D9</f>
        <v>30,11.2019թ.</v>
      </c>
      <c r="O9" s="126" t="str">
        <f>C9</f>
        <v>30.11.2018թ.</v>
      </c>
      <c r="P9" s="126"/>
      <c r="Q9" s="126" t="str">
        <f>D9</f>
        <v>30,11.2019թ.</v>
      </c>
      <c r="R9" s="126"/>
      <c r="S9" s="92" t="str">
        <f>C9</f>
        <v>30.11.2018թ.</v>
      </c>
      <c r="T9" s="92" t="str">
        <f>D9</f>
        <v>30,11.2019թ.</v>
      </c>
      <c r="U9" s="92" t="str">
        <f>S9</f>
        <v>30.11.2018թ.</v>
      </c>
      <c r="V9" s="92" t="str">
        <f>T9</f>
        <v>30,11.2019թ.</v>
      </c>
      <c r="W9" s="92" t="str">
        <f>S9</f>
        <v>30.11.2018թ.</v>
      </c>
      <c r="X9" s="92" t="str">
        <f>T9</f>
        <v>30,11.2019թ.</v>
      </c>
      <c r="Y9" s="105" t="s">
        <v>93</v>
      </c>
      <c r="Z9" s="105"/>
      <c r="AA9" s="105" t="s">
        <v>108</v>
      </c>
      <c r="AB9" s="105"/>
      <c r="AC9" s="92" t="str">
        <f>S9</f>
        <v>30.11.2018թ.</v>
      </c>
      <c r="AD9" s="92" t="str">
        <f>T9</f>
        <v>30,11.2019թ.</v>
      </c>
      <c r="AE9" s="92" t="str">
        <f>AC9</f>
        <v>30.11.2018թ.</v>
      </c>
      <c r="AF9" s="92" t="str">
        <f>AD9</f>
        <v>30,11.2019թ.</v>
      </c>
      <c r="AG9" s="92" t="str">
        <f>AC9</f>
        <v>30.11.2018թ.</v>
      </c>
      <c r="AH9" s="92" t="str">
        <f>AD9</f>
        <v>30,11.2019թ.</v>
      </c>
      <c r="AI9" s="125"/>
      <c r="AJ9" s="35"/>
      <c r="AK9" s="59"/>
    </row>
    <row r="10" spans="1:37" s="36" customFormat="1" ht="15" customHeight="1">
      <c r="A10" s="21"/>
      <c r="B10" s="92">
        <v>1</v>
      </c>
      <c r="C10" s="92">
        <v>2</v>
      </c>
      <c r="D10" s="92">
        <v>3</v>
      </c>
      <c r="E10" s="92">
        <v>4</v>
      </c>
      <c r="F10" s="92">
        <v>5</v>
      </c>
      <c r="G10" s="92">
        <v>6</v>
      </c>
      <c r="H10" s="92">
        <v>7</v>
      </c>
      <c r="I10" s="92">
        <v>8</v>
      </c>
      <c r="J10" s="92">
        <v>9</v>
      </c>
      <c r="K10" s="92">
        <v>10</v>
      </c>
      <c r="L10" s="92">
        <v>11</v>
      </c>
      <c r="M10" s="92">
        <v>12</v>
      </c>
      <c r="N10" s="92">
        <v>13</v>
      </c>
      <c r="O10" s="92">
        <v>14</v>
      </c>
      <c r="P10" s="92">
        <v>15</v>
      </c>
      <c r="Q10" s="92">
        <v>16</v>
      </c>
      <c r="R10" s="92">
        <v>17</v>
      </c>
      <c r="S10" s="92">
        <v>18</v>
      </c>
      <c r="T10" s="92">
        <v>19</v>
      </c>
      <c r="U10" s="92">
        <v>20</v>
      </c>
      <c r="V10" s="92">
        <v>21</v>
      </c>
      <c r="W10" s="92">
        <v>22</v>
      </c>
      <c r="X10" s="92">
        <v>23</v>
      </c>
      <c r="Y10" s="92">
        <v>24</v>
      </c>
      <c r="Z10" s="92">
        <v>25</v>
      </c>
      <c r="AA10" s="92">
        <v>26</v>
      </c>
      <c r="AB10" s="92">
        <v>27</v>
      </c>
      <c r="AC10" s="92">
        <v>28</v>
      </c>
      <c r="AD10" s="92">
        <v>29</v>
      </c>
      <c r="AE10" s="92">
        <v>30</v>
      </c>
      <c r="AF10" s="92">
        <v>31</v>
      </c>
      <c r="AG10" s="92">
        <v>32</v>
      </c>
      <c r="AH10" s="92">
        <v>33</v>
      </c>
      <c r="AI10" s="92">
        <v>34</v>
      </c>
      <c r="AK10" s="60"/>
    </row>
    <row r="11" spans="1:35" s="78" customFormat="1" ht="15" customHeight="1">
      <c r="A11" s="79">
        <v>1</v>
      </c>
      <c r="B11" s="70" t="s">
        <v>94</v>
      </c>
      <c r="C11" s="73"/>
      <c r="D11" s="73"/>
      <c r="E11" s="74"/>
      <c r="F11" s="74"/>
      <c r="G11" s="73"/>
      <c r="H11" s="73"/>
      <c r="I11" s="71">
        <v>52</v>
      </c>
      <c r="J11" s="71">
        <v>52</v>
      </c>
      <c r="K11" s="71">
        <v>20</v>
      </c>
      <c r="L11" s="71">
        <v>20</v>
      </c>
      <c r="M11" s="71">
        <v>2246</v>
      </c>
      <c r="N11" s="71">
        <v>2447</v>
      </c>
      <c r="O11" s="72">
        <v>1264741.3</v>
      </c>
      <c r="P11" s="72">
        <v>1264741.3</v>
      </c>
      <c r="Q11" s="72">
        <v>1351084.7</v>
      </c>
      <c r="R11" s="72">
        <v>1244606.5</v>
      </c>
      <c r="S11" s="75">
        <v>103042.4</v>
      </c>
      <c r="T11" s="72">
        <f>V11+X11</f>
        <v>136805.6</v>
      </c>
      <c r="U11" s="72">
        <v>0</v>
      </c>
      <c r="V11" s="72">
        <v>0</v>
      </c>
      <c r="W11" s="72">
        <v>130652.8</v>
      </c>
      <c r="X11" s="72">
        <v>136805.6</v>
      </c>
      <c r="Y11" s="72">
        <v>482447.2</v>
      </c>
      <c r="Z11" s="72">
        <v>482447.2</v>
      </c>
      <c r="AA11" s="72">
        <v>508836</v>
      </c>
      <c r="AB11" s="72">
        <v>475522.5</v>
      </c>
      <c r="AC11" s="76">
        <f>AE11+AG11</f>
        <v>106028.5</v>
      </c>
      <c r="AD11" s="72">
        <f>AF11+AH11</f>
        <v>110252.6</v>
      </c>
      <c r="AE11" s="72">
        <v>0</v>
      </c>
      <c r="AF11" s="72">
        <v>0</v>
      </c>
      <c r="AG11" s="72">
        <v>106028.5</v>
      </c>
      <c r="AH11" s="72">
        <v>110252.6</v>
      </c>
      <c r="AI11" s="77"/>
    </row>
    <row r="12" spans="1:35" s="78" customFormat="1" ht="15" customHeight="1">
      <c r="A12" s="81">
        <v>2</v>
      </c>
      <c r="B12" s="70" t="s">
        <v>42</v>
      </c>
      <c r="C12" s="73">
        <v>4</v>
      </c>
      <c r="D12" s="73">
        <v>4</v>
      </c>
      <c r="E12" s="74">
        <v>0</v>
      </c>
      <c r="F12" s="74">
        <v>0</v>
      </c>
      <c r="G12" s="73"/>
      <c r="H12" s="73"/>
      <c r="I12" s="71">
        <v>1</v>
      </c>
      <c r="J12" s="71">
        <v>1</v>
      </c>
      <c r="K12" s="71">
        <v>1</v>
      </c>
      <c r="L12" s="71">
        <v>1</v>
      </c>
      <c r="M12" s="71">
        <v>29</v>
      </c>
      <c r="N12" s="71">
        <v>28</v>
      </c>
      <c r="O12" s="72">
        <v>16132</v>
      </c>
      <c r="P12" s="72">
        <v>14775</v>
      </c>
      <c r="Q12" s="72">
        <v>16900</v>
      </c>
      <c r="R12" s="72">
        <v>15456</v>
      </c>
      <c r="S12" s="75">
        <v>417</v>
      </c>
      <c r="T12" s="72">
        <f aca="true" t="shared" si="0" ref="T12:T20">V12+X12</f>
        <v>493.1</v>
      </c>
      <c r="U12" s="72">
        <v>0</v>
      </c>
      <c r="V12" s="72">
        <v>0</v>
      </c>
      <c r="W12" s="72">
        <v>531</v>
      </c>
      <c r="X12" s="72">
        <v>493.1</v>
      </c>
      <c r="Y12" s="72">
        <v>16132</v>
      </c>
      <c r="Z12" s="72">
        <v>14775</v>
      </c>
      <c r="AA12" s="72">
        <v>16900</v>
      </c>
      <c r="AB12" s="72">
        <v>15456</v>
      </c>
      <c r="AC12" s="76">
        <f aca="true" t="shared" si="1" ref="AC12:AD20">AE12+AG12</f>
        <v>531</v>
      </c>
      <c r="AD12" s="72">
        <f t="shared" si="1"/>
        <v>493.1</v>
      </c>
      <c r="AE12" s="72">
        <v>0</v>
      </c>
      <c r="AF12" s="72">
        <v>0</v>
      </c>
      <c r="AG12" s="72">
        <v>531</v>
      </c>
      <c r="AH12" s="72">
        <v>493.1</v>
      </c>
      <c r="AI12" s="77"/>
    </row>
    <row r="13" spans="1:35" s="78" customFormat="1" ht="15" customHeight="1">
      <c r="A13" s="79">
        <v>3</v>
      </c>
      <c r="B13" s="70" t="s">
        <v>43</v>
      </c>
      <c r="C13" s="73"/>
      <c r="D13" s="73"/>
      <c r="E13" s="74"/>
      <c r="F13" s="74"/>
      <c r="G13" s="73"/>
      <c r="H13" s="73"/>
      <c r="I13" s="71">
        <v>1</v>
      </c>
      <c r="J13" s="71">
        <v>1</v>
      </c>
      <c r="K13" s="71"/>
      <c r="L13" s="71">
        <v>1</v>
      </c>
      <c r="M13" s="71">
        <v>18</v>
      </c>
      <c r="N13" s="71">
        <v>25</v>
      </c>
      <c r="O13" s="72">
        <v>18145.6</v>
      </c>
      <c r="P13" s="72">
        <v>10570</v>
      </c>
      <c r="Q13" s="72">
        <v>20733.7</v>
      </c>
      <c r="R13" s="72">
        <v>17526</v>
      </c>
      <c r="S13" s="75">
        <v>181.5</v>
      </c>
      <c r="T13" s="72">
        <f t="shared" si="0"/>
        <v>600.8</v>
      </c>
      <c r="U13" s="78">
        <v>0</v>
      </c>
      <c r="V13" s="72">
        <v>0</v>
      </c>
      <c r="W13" s="72">
        <v>348.5</v>
      </c>
      <c r="X13" s="72">
        <v>600.8</v>
      </c>
      <c r="Y13" s="72">
        <v>2400</v>
      </c>
      <c r="Z13" s="72">
        <v>1689.8</v>
      </c>
      <c r="AA13" s="72">
        <v>11205</v>
      </c>
      <c r="AB13" s="72">
        <v>8563.4</v>
      </c>
      <c r="AC13" s="76">
        <f t="shared" si="1"/>
        <v>212.6</v>
      </c>
      <c r="AD13" s="72">
        <f t="shared" si="1"/>
        <v>600.5</v>
      </c>
      <c r="AE13" s="72">
        <v>0</v>
      </c>
      <c r="AF13" s="72">
        <v>0</v>
      </c>
      <c r="AG13" s="72">
        <v>212.6</v>
      </c>
      <c r="AH13" s="72">
        <v>600.5</v>
      </c>
      <c r="AI13" s="77"/>
    </row>
    <row r="14" spans="1:35" s="78" customFormat="1" ht="15" customHeight="1">
      <c r="A14" s="81">
        <v>4</v>
      </c>
      <c r="B14" s="70" t="s">
        <v>44</v>
      </c>
      <c r="C14" s="73"/>
      <c r="D14" s="73"/>
      <c r="E14" s="74"/>
      <c r="F14" s="74"/>
      <c r="G14" s="73"/>
      <c r="H14" s="73"/>
      <c r="I14" s="71">
        <v>1</v>
      </c>
      <c r="J14" s="71">
        <v>1</v>
      </c>
      <c r="K14" s="71">
        <v>1</v>
      </c>
      <c r="L14" s="71">
        <v>1</v>
      </c>
      <c r="M14" s="71">
        <v>27</v>
      </c>
      <c r="N14" s="71">
        <v>28</v>
      </c>
      <c r="O14" s="72">
        <v>8280</v>
      </c>
      <c r="P14" s="72">
        <v>7443</v>
      </c>
      <c r="Q14" s="72">
        <v>8480</v>
      </c>
      <c r="R14" s="72">
        <v>7647</v>
      </c>
      <c r="S14" s="75">
        <v>343.5</v>
      </c>
      <c r="T14" s="72">
        <f t="shared" si="0"/>
        <v>474.6</v>
      </c>
      <c r="U14" s="72">
        <v>0</v>
      </c>
      <c r="V14" s="72">
        <v>0</v>
      </c>
      <c r="W14" s="72">
        <v>427.6</v>
      </c>
      <c r="X14" s="72">
        <v>474.6</v>
      </c>
      <c r="Y14" s="72">
        <v>8280</v>
      </c>
      <c r="Z14" s="72">
        <v>7443</v>
      </c>
      <c r="AA14" s="72">
        <v>8480</v>
      </c>
      <c r="AB14" s="72">
        <v>7647</v>
      </c>
      <c r="AC14" s="76">
        <f t="shared" si="1"/>
        <v>427.6</v>
      </c>
      <c r="AD14" s="72">
        <f t="shared" si="1"/>
        <v>474.6</v>
      </c>
      <c r="AE14" s="72">
        <v>0</v>
      </c>
      <c r="AF14" s="72">
        <v>0</v>
      </c>
      <c r="AG14" s="72">
        <v>427.6</v>
      </c>
      <c r="AH14" s="72">
        <v>474.6</v>
      </c>
      <c r="AI14" s="77"/>
    </row>
    <row r="15" spans="1:35" s="60" customFormat="1" ht="15" customHeight="1">
      <c r="A15" s="31">
        <v>5</v>
      </c>
      <c r="B15" s="63" t="s">
        <v>45</v>
      </c>
      <c r="C15" s="73">
        <v>0</v>
      </c>
      <c r="D15" s="67">
        <v>0</v>
      </c>
      <c r="E15" s="97"/>
      <c r="F15" s="68"/>
      <c r="G15" s="67"/>
      <c r="H15" s="67"/>
      <c r="I15" s="87">
        <v>0</v>
      </c>
      <c r="J15" s="69">
        <v>0</v>
      </c>
      <c r="K15" s="87">
        <v>0</v>
      </c>
      <c r="L15" s="69">
        <v>0</v>
      </c>
      <c r="M15" s="87">
        <v>0</v>
      </c>
      <c r="N15" s="69">
        <v>0</v>
      </c>
      <c r="O15" s="75">
        <v>0</v>
      </c>
      <c r="P15" s="75">
        <v>0</v>
      </c>
      <c r="Q15" s="53">
        <v>0</v>
      </c>
      <c r="R15" s="53">
        <v>0</v>
      </c>
      <c r="S15" s="52">
        <v>0</v>
      </c>
      <c r="T15" s="53">
        <f t="shared" si="0"/>
        <v>0</v>
      </c>
      <c r="U15" s="53">
        <v>0</v>
      </c>
      <c r="V15" s="53">
        <v>0</v>
      </c>
      <c r="W15" s="72"/>
      <c r="X15" s="53"/>
      <c r="Y15" s="75">
        <v>0</v>
      </c>
      <c r="Z15" s="75">
        <v>0</v>
      </c>
      <c r="AA15" s="53">
        <v>0</v>
      </c>
      <c r="AB15" s="53"/>
      <c r="AC15" s="54">
        <f t="shared" si="1"/>
        <v>0</v>
      </c>
      <c r="AD15" s="53">
        <f t="shared" si="1"/>
        <v>0</v>
      </c>
      <c r="AE15" s="53">
        <v>0</v>
      </c>
      <c r="AF15" s="53">
        <v>0</v>
      </c>
      <c r="AG15" s="75"/>
      <c r="AH15" s="53"/>
      <c r="AI15" s="97"/>
    </row>
    <row r="16" spans="1:35" s="78" customFormat="1" ht="15" customHeight="1">
      <c r="A16" s="81">
        <v>6</v>
      </c>
      <c r="B16" s="70" t="s">
        <v>46</v>
      </c>
      <c r="C16" s="73"/>
      <c r="D16" s="73"/>
      <c r="E16" s="77"/>
      <c r="F16" s="74"/>
      <c r="G16" s="73"/>
      <c r="H16" s="73"/>
      <c r="I16" s="87">
        <v>1</v>
      </c>
      <c r="J16" s="71">
        <v>1</v>
      </c>
      <c r="K16" s="87">
        <v>1</v>
      </c>
      <c r="L16" s="71">
        <v>1</v>
      </c>
      <c r="M16" s="87">
        <v>18</v>
      </c>
      <c r="N16" s="71">
        <v>20</v>
      </c>
      <c r="O16" s="75">
        <v>7350</v>
      </c>
      <c r="P16" s="75">
        <v>6156</v>
      </c>
      <c r="Q16" s="72">
        <v>7350</v>
      </c>
      <c r="R16" s="72">
        <v>6250.6</v>
      </c>
      <c r="S16" s="75">
        <v>866</v>
      </c>
      <c r="T16" s="72">
        <f t="shared" si="0"/>
        <v>1005.1</v>
      </c>
      <c r="U16" s="72">
        <v>0</v>
      </c>
      <c r="V16" s="72">
        <v>0</v>
      </c>
      <c r="W16" s="72">
        <v>1038.8</v>
      </c>
      <c r="X16" s="72">
        <v>1005.1</v>
      </c>
      <c r="Y16" s="75">
        <v>7350</v>
      </c>
      <c r="Z16" s="75">
        <v>6156</v>
      </c>
      <c r="AA16" s="72">
        <v>7350</v>
      </c>
      <c r="AB16" s="72">
        <v>6250.6</v>
      </c>
      <c r="AC16" s="76">
        <f t="shared" si="1"/>
        <v>1038.8</v>
      </c>
      <c r="AD16" s="72">
        <f t="shared" si="1"/>
        <v>1005.1</v>
      </c>
      <c r="AE16" s="72"/>
      <c r="AF16" s="72"/>
      <c r="AG16" s="75">
        <v>1038.8</v>
      </c>
      <c r="AH16" s="72">
        <v>1005.1</v>
      </c>
      <c r="AI16" s="77"/>
    </row>
    <row r="17" spans="1:35" s="78" customFormat="1" ht="15" customHeight="1">
      <c r="A17" s="79">
        <v>7</v>
      </c>
      <c r="B17" s="70" t="s">
        <v>47</v>
      </c>
      <c r="C17" s="73"/>
      <c r="D17" s="73"/>
      <c r="E17" s="77"/>
      <c r="F17" s="74"/>
      <c r="G17" s="73"/>
      <c r="H17" s="73"/>
      <c r="I17" s="87">
        <v>2</v>
      </c>
      <c r="J17" s="71">
        <v>2</v>
      </c>
      <c r="K17" s="87">
        <v>1</v>
      </c>
      <c r="L17" s="71">
        <v>1</v>
      </c>
      <c r="M17" s="87">
        <v>35</v>
      </c>
      <c r="N17" s="71">
        <v>42</v>
      </c>
      <c r="O17" s="75">
        <v>36000</v>
      </c>
      <c r="P17" s="75">
        <v>29549</v>
      </c>
      <c r="Q17" s="72">
        <v>39000</v>
      </c>
      <c r="R17" s="72">
        <v>28353.8</v>
      </c>
      <c r="S17" s="75">
        <v>1009.4</v>
      </c>
      <c r="T17" s="72">
        <f t="shared" si="0"/>
        <v>1298.2</v>
      </c>
      <c r="U17" s="72">
        <v>0</v>
      </c>
      <c r="V17" s="72">
        <v>0</v>
      </c>
      <c r="W17" s="75">
        <v>1518.5</v>
      </c>
      <c r="X17" s="72">
        <v>1298.2</v>
      </c>
      <c r="Y17" s="75">
        <v>12000</v>
      </c>
      <c r="Z17" s="82">
        <v>9414.7</v>
      </c>
      <c r="AA17" s="72">
        <v>13555</v>
      </c>
      <c r="AB17" s="72">
        <v>7873.5</v>
      </c>
      <c r="AC17" s="76">
        <f t="shared" si="1"/>
        <v>855.5</v>
      </c>
      <c r="AD17" s="72">
        <f t="shared" si="1"/>
        <v>587.2</v>
      </c>
      <c r="AE17" s="72">
        <v>0</v>
      </c>
      <c r="AF17" s="72">
        <v>0</v>
      </c>
      <c r="AG17" s="75">
        <v>855.5</v>
      </c>
      <c r="AH17" s="72">
        <v>587.2</v>
      </c>
      <c r="AI17" s="77"/>
    </row>
    <row r="18" spans="1:35" s="78" customFormat="1" ht="15" customHeight="1">
      <c r="A18" s="81">
        <v>8</v>
      </c>
      <c r="B18" s="70" t="s">
        <v>48</v>
      </c>
      <c r="C18" s="73">
        <v>1</v>
      </c>
      <c r="D18" s="73">
        <v>1</v>
      </c>
      <c r="E18" s="77"/>
      <c r="F18" s="74"/>
      <c r="G18" s="73"/>
      <c r="H18" s="73"/>
      <c r="I18" s="87">
        <v>1</v>
      </c>
      <c r="J18" s="71">
        <v>1</v>
      </c>
      <c r="K18" s="87">
        <v>1</v>
      </c>
      <c r="L18" s="71">
        <v>1</v>
      </c>
      <c r="M18" s="87">
        <v>25</v>
      </c>
      <c r="N18" s="71">
        <v>25</v>
      </c>
      <c r="O18" s="75">
        <v>7934.9</v>
      </c>
      <c r="P18" s="75">
        <v>5374.4</v>
      </c>
      <c r="Q18" s="72">
        <v>7185</v>
      </c>
      <c r="R18" s="72">
        <v>5680</v>
      </c>
      <c r="S18" s="75">
        <v>400</v>
      </c>
      <c r="T18" s="72">
        <f t="shared" si="0"/>
        <v>436.1</v>
      </c>
      <c r="U18" s="72">
        <v>0</v>
      </c>
      <c r="V18" s="72">
        <v>0</v>
      </c>
      <c r="W18" s="72">
        <v>400</v>
      </c>
      <c r="X18" s="72">
        <v>436.1</v>
      </c>
      <c r="Y18" s="75">
        <v>7934.9</v>
      </c>
      <c r="Z18" s="75">
        <v>5375.4</v>
      </c>
      <c r="AA18" s="72">
        <v>7185</v>
      </c>
      <c r="AB18" s="72">
        <v>5680</v>
      </c>
      <c r="AC18" s="76">
        <f t="shared" si="1"/>
        <v>400</v>
      </c>
      <c r="AD18" s="72">
        <f t="shared" si="1"/>
        <v>436.1</v>
      </c>
      <c r="AE18" s="72">
        <v>0</v>
      </c>
      <c r="AF18" s="72">
        <v>0</v>
      </c>
      <c r="AG18" s="75">
        <v>400</v>
      </c>
      <c r="AH18" s="72">
        <v>436.1</v>
      </c>
      <c r="AI18" s="77"/>
    </row>
    <row r="19" spans="1:35" s="60" customFormat="1" ht="15" customHeight="1">
      <c r="A19" s="31">
        <v>9</v>
      </c>
      <c r="B19" s="63" t="s">
        <v>49</v>
      </c>
      <c r="C19" s="73">
        <v>0</v>
      </c>
      <c r="D19" s="67">
        <v>0</v>
      </c>
      <c r="E19" s="97"/>
      <c r="F19" s="68"/>
      <c r="G19" s="67"/>
      <c r="H19" s="67"/>
      <c r="I19" s="87">
        <v>0</v>
      </c>
      <c r="J19" s="69">
        <v>0</v>
      </c>
      <c r="K19" s="87">
        <v>0</v>
      </c>
      <c r="L19" s="69">
        <v>0</v>
      </c>
      <c r="M19" s="87">
        <v>0</v>
      </c>
      <c r="N19" s="69">
        <v>0</v>
      </c>
      <c r="O19" s="75">
        <v>0</v>
      </c>
      <c r="P19" s="75">
        <v>0</v>
      </c>
      <c r="Q19" s="53">
        <v>0</v>
      </c>
      <c r="R19" s="53"/>
      <c r="S19" s="52">
        <v>0</v>
      </c>
      <c r="T19" s="53">
        <f t="shared" si="0"/>
        <v>0</v>
      </c>
      <c r="U19" s="53">
        <v>0</v>
      </c>
      <c r="V19" s="53">
        <v>0</v>
      </c>
      <c r="W19" s="72"/>
      <c r="X19" s="53"/>
      <c r="Y19" s="75">
        <v>0</v>
      </c>
      <c r="Z19" s="75">
        <v>0</v>
      </c>
      <c r="AA19" s="53">
        <v>0</v>
      </c>
      <c r="AB19" s="53"/>
      <c r="AC19" s="54">
        <f t="shared" si="1"/>
        <v>0</v>
      </c>
      <c r="AD19" s="53">
        <f t="shared" si="1"/>
        <v>0</v>
      </c>
      <c r="AE19" s="53">
        <v>0</v>
      </c>
      <c r="AF19" s="53">
        <v>0</v>
      </c>
      <c r="AG19" s="75"/>
      <c r="AH19" s="53"/>
      <c r="AI19" s="97"/>
    </row>
    <row r="20" spans="1:35" s="78" customFormat="1" ht="15" customHeight="1">
      <c r="A20" s="81">
        <v>10</v>
      </c>
      <c r="B20" s="70" t="s">
        <v>50</v>
      </c>
      <c r="C20" s="73"/>
      <c r="D20" s="73"/>
      <c r="E20" s="77"/>
      <c r="F20" s="74"/>
      <c r="G20" s="73"/>
      <c r="H20" s="73"/>
      <c r="I20" s="87">
        <v>2</v>
      </c>
      <c r="J20" s="71">
        <v>2</v>
      </c>
      <c r="K20" s="87">
        <v>1</v>
      </c>
      <c r="L20" s="71">
        <v>1</v>
      </c>
      <c r="M20" s="87">
        <v>35</v>
      </c>
      <c r="N20" s="71">
        <v>32</v>
      </c>
      <c r="O20" s="75">
        <v>18080</v>
      </c>
      <c r="P20" s="75">
        <v>16429.2</v>
      </c>
      <c r="Q20" s="72">
        <v>18400</v>
      </c>
      <c r="R20" s="72">
        <v>16386.9</v>
      </c>
      <c r="S20" s="75">
        <v>0</v>
      </c>
      <c r="T20" s="72">
        <f t="shared" si="0"/>
        <v>2116.2</v>
      </c>
      <c r="U20" s="72">
        <v>0</v>
      </c>
      <c r="V20" s="72">
        <v>0</v>
      </c>
      <c r="W20" s="72">
        <v>1956.4</v>
      </c>
      <c r="X20" s="72">
        <v>2116.2</v>
      </c>
      <c r="Y20" s="75">
        <v>13000</v>
      </c>
      <c r="Z20" s="75">
        <v>11621.2</v>
      </c>
      <c r="AA20" s="72" t="s">
        <v>110</v>
      </c>
      <c r="AB20" s="72">
        <v>11480.1</v>
      </c>
      <c r="AC20" s="76">
        <f t="shared" si="1"/>
        <v>1856.3</v>
      </c>
      <c r="AD20" s="72">
        <f t="shared" si="1"/>
        <v>2044.7</v>
      </c>
      <c r="AE20" s="72">
        <v>0</v>
      </c>
      <c r="AF20" s="72">
        <v>0</v>
      </c>
      <c r="AG20" s="75">
        <v>1856.3</v>
      </c>
      <c r="AH20" s="72">
        <v>2044.7</v>
      </c>
      <c r="AI20" s="77"/>
    </row>
    <row r="21" spans="1:35" s="78" customFormat="1" ht="15" customHeight="1">
      <c r="A21" s="79">
        <v>11</v>
      </c>
      <c r="B21" s="70" t="s">
        <v>51</v>
      </c>
      <c r="C21" s="73"/>
      <c r="D21" s="73"/>
      <c r="E21" s="77"/>
      <c r="F21" s="74"/>
      <c r="G21" s="73"/>
      <c r="H21" s="73"/>
      <c r="I21" s="87">
        <v>1</v>
      </c>
      <c r="J21" s="71">
        <v>1</v>
      </c>
      <c r="K21" s="87">
        <v>1</v>
      </c>
      <c r="L21" s="71">
        <v>1</v>
      </c>
      <c r="M21" s="87">
        <v>19</v>
      </c>
      <c r="N21" s="71">
        <v>14</v>
      </c>
      <c r="O21" s="75">
        <v>2000</v>
      </c>
      <c r="P21" s="75">
        <v>1060</v>
      </c>
      <c r="Q21" s="72">
        <v>2274.8</v>
      </c>
      <c r="R21" s="72">
        <v>1511.483</v>
      </c>
      <c r="S21" s="72">
        <f>U21+W21</f>
        <v>144</v>
      </c>
      <c r="T21" s="72">
        <f>V21+X21</f>
        <v>201.5</v>
      </c>
      <c r="U21" s="72">
        <v>0</v>
      </c>
      <c r="V21" s="72"/>
      <c r="W21" s="72">
        <v>144</v>
      </c>
      <c r="X21" s="72">
        <v>201.5</v>
      </c>
      <c r="Y21" s="75">
        <v>2000</v>
      </c>
      <c r="Z21" s="75">
        <v>1060</v>
      </c>
      <c r="AA21" s="72">
        <v>2274.8</v>
      </c>
      <c r="AB21" s="72">
        <v>1511.483</v>
      </c>
      <c r="AC21" s="76">
        <f aca="true" t="shared" si="2" ref="AC21:AC66">AE21+AG21</f>
        <v>144</v>
      </c>
      <c r="AD21" s="72">
        <f aca="true" t="shared" si="3" ref="AD21:AD66">AF21+AH21</f>
        <v>201.5</v>
      </c>
      <c r="AE21" s="72">
        <v>0</v>
      </c>
      <c r="AF21" s="72"/>
      <c r="AG21" s="72">
        <v>144</v>
      </c>
      <c r="AH21" s="72">
        <v>201.5</v>
      </c>
      <c r="AI21" s="77"/>
    </row>
    <row r="22" spans="1:35" s="60" customFormat="1" ht="15" customHeight="1">
      <c r="A22" s="32">
        <v>12</v>
      </c>
      <c r="B22" s="63" t="s">
        <v>95</v>
      </c>
      <c r="C22" s="73">
        <v>0</v>
      </c>
      <c r="D22" s="67">
        <v>0</v>
      </c>
      <c r="E22" s="92"/>
      <c r="F22" s="68"/>
      <c r="G22" s="67"/>
      <c r="H22" s="67"/>
      <c r="I22" s="87">
        <v>0</v>
      </c>
      <c r="J22" s="69">
        <v>0</v>
      </c>
      <c r="K22" s="87">
        <v>0</v>
      </c>
      <c r="L22" s="69">
        <v>0</v>
      </c>
      <c r="M22" s="87">
        <v>0</v>
      </c>
      <c r="N22" s="69">
        <v>0</v>
      </c>
      <c r="O22" s="75">
        <v>0</v>
      </c>
      <c r="P22" s="75">
        <v>0</v>
      </c>
      <c r="Q22" s="53">
        <v>0</v>
      </c>
      <c r="R22" s="53">
        <v>0</v>
      </c>
      <c r="S22" s="52">
        <v>0</v>
      </c>
      <c r="T22" s="53">
        <f aca="true" t="shared" si="4" ref="T22:T53">V22+X22</f>
        <v>0</v>
      </c>
      <c r="U22" s="53">
        <v>0</v>
      </c>
      <c r="V22" s="53">
        <v>0</v>
      </c>
      <c r="W22" s="72">
        <v>0</v>
      </c>
      <c r="X22" s="53">
        <v>0</v>
      </c>
      <c r="Y22" s="75">
        <v>0</v>
      </c>
      <c r="Z22" s="75">
        <v>0</v>
      </c>
      <c r="AA22" s="53">
        <v>0</v>
      </c>
      <c r="AB22" s="53">
        <v>0</v>
      </c>
      <c r="AC22" s="54">
        <f t="shared" si="2"/>
        <v>0</v>
      </c>
      <c r="AD22" s="53">
        <f t="shared" si="3"/>
        <v>0</v>
      </c>
      <c r="AE22" s="53">
        <v>0</v>
      </c>
      <c r="AF22" s="53">
        <v>0</v>
      </c>
      <c r="AG22" s="72">
        <v>0</v>
      </c>
      <c r="AH22" s="53">
        <v>0</v>
      </c>
      <c r="AI22" s="92"/>
    </row>
    <row r="23" spans="1:35" s="78" customFormat="1" ht="15" customHeight="1">
      <c r="A23" s="79">
        <v>13</v>
      </c>
      <c r="B23" s="70" t="s">
        <v>52</v>
      </c>
      <c r="C23" s="73"/>
      <c r="D23" s="73"/>
      <c r="E23" s="77"/>
      <c r="F23" s="74"/>
      <c r="G23" s="73"/>
      <c r="H23" s="73"/>
      <c r="I23" s="87">
        <v>1</v>
      </c>
      <c r="J23" s="71">
        <v>1</v>
      </c>
      <c r="K23" s="87">
        <v>1</v>
      </c>
      <c r="L23" s="71">
        <v>1</v>
      </c>
      <c r="M23" s="87">
        <v>14</v>
      </c>
      <c r="N23" s="71">
        <v>15</v>
      </c>
      <c r="O23" s="75">
        <v>4380</v>
      </c>
      <c r="P23" s="75">
        <v>4008.1</v>
      </c>
      <c r="Q23" s="72">
        <v>4580</v>
      </c>
      <c r="R23" s="72">
        <v>4090</v>
      </c>
      <c r="S23" s="75">
        <v>0</v>
      </c>
      <c r="T23" s="72">
        <f t="shared" si="4"/>
        <v>234</v>
      </c>
      <c r="U23" s="72"/>
      <c r="V23" s="72"/>
      <c r="W23" s="72"/>
      <c r="X23" s="72">
        <v>234</v>
      </c>
      <c r="Y23" s="75">
        <v>4380</v>
      </c>
      <c r="Z23" s="75">
        <v>4008.1</v>
      </c>
      <c r="AA23" s="72">
        <v>4580</v>
      </c>
      <c r="AB23" s="72">
        <v>4090</v>
      </c>
      <c r="AC23" s="76">
        <f t="shared" si="2"/>
        <v>0</v>
      </c>
      <c r="AD23" s="72">
        <f t="shared" si="3"/>
        <v>234</v>
      </c>
      <c r="AE23" s="72"/>
      <c r="AF23" s="72"/>
      <c r="AG23" s="75"/>
      <c r="AH23" s="72">
        <v>234</v>
      </c>
      <c r="AI23" s="77"/>
    </row>
    <row r="24" spans="1:35" s="78" customFormat="1" ht="15" customHeight="1">
      <c r="A24" s="81">
        <v>14</v>
      </c>
      <c r="B24" s="70" t="s">
        <v>53</v>
      </c>
      <c r="C24" s="73">
        <v>1</v>
      </c>
      <c r="D24" s="73">
        <v>1</v>
      </c>
      <c r="E24" s="77"/>
      <c r="F24" s="74"/>
      <c r="G24" s="73"/>
      <c r="H24" s="73"/>
      <c r="I24" s="87">
        <v>1</v>
      </c>
      <c r="J24" s="71">
        <v>1</v>
      </c>
      <c r="K24" s="87">
        <v>1</v>
      </c>
      <c r="L24" s="71">
        <v>1</v>
      </c>
      <c r="M24" s="87">
        <v>19</v>
      </c>
      <c r="N24" s="71">
        <v>22</v>
      </c>
      <c r="O24" s="75">
        <v>5240</v>
      </c>
      <c r="P24" s="75">
        <v>4964</v>
      </c>
      <c r="Q24" s="72">
        <v>5000</v>
      </c>
      <c r="R24" s="72">
        <v>3967.1</v>
      </c>
      <c r="S24" s="75">
        <v>328.8</v>
      </c>
      <c r="T24" s="72">
        <f t="shared" si="4"/>
        <v>477.9</v>
      </c>
      <c r="U24" s="72"/>
      <c r="V24" s="72"/>
      <c r="W24" s="72">
        <v>418.9</v>
      </c>
      <c r="X24" s="72">
        <v>477.9</v>
      </c>
      <c r="Y24" s="75">
        <v>5240</v>
      </c>
      <c r="Z24" s="75">
        <v>4964</v>
      </c>
      <c r="AA24" s="72">
        <v>5000</v>
      </c>
      <c r="AB24" s="72">
        <v>3967.1</v>
      </c>
      <c r="AC24" s="76">
        <f t="shared" si="2"/>
        <v>418.9</v>
      </c>
      <c r="AD24" s="72">
        <f t="shared" si="3"/>
        <v>477.9</v>
      </c>
      <c r="AE24" s="72"/>
      <c r="AF24" s="72"/>
      <c r="AG24" s="75">
        <v>418.9</v>
      </c>
      <c r="AH24" s="72">
        <v>477.9</v>
      </c>
      <c r="AI24" s="77"/>
    </row>
    <row r="25" spans="1:35" s="60" customFormat="1" ht="15" customHeight="1">
      <c r="A25" s="31">
        <v>15</v>
      </c>
      <c r="B25" s="63" t="s">
        <v>54</v>
      </c>
      <c r="C25" s="73">
        <v>0</v>
      </c>
      <c r="D25" s="67">
        <v>0</v>
      </c>
      <c r="E25" s="92"/>
      <c r="F25" s="68"/>
      <c r="G25" s="67"/>
      <c r="H25" s="67"/>
      <c r="I25" s="87">
        <v>0</v>
      </c>
      <c r="J25" s="69">
        <v>0</v>
      </c>
      <c r="K25" s="87">
        <v>0</v>
      </c>
      <c r="L25" s="69">
        <v>0</v>
      </c>
      <c r="M25" s="87">
        <v>0</v>
      </c>
      <c r="N25" s="69">
        <v>0</v>
      </c>
      <c r="O25" s="75">
        <v>0</v>
      </c>
      <c r="P25" s="75">
        <v>0</v>
      </c>
      <c r="Q25" s="53">
        <v>0</v>
      </c>
      <c r="R25" s="53">
        <v>0</v>
      </c>
      <c r="S25" s="52">
        <v>0</v>
      </c>
      <c r="T25" s="53">
        <f t="shared" si="4"/>
        <v>0</v>
      </c>
      <c r="U25" s="53">
        <v>0</v>
      </c>
      <c r="V25" s="53">
        <v>0</v>
      </c>
      <c r="W25" s="72"/>
      <c r="X25" s="53"/>
      <c r="Y25" s="75">
        <v>0</v>
      </c>
      <c r="Z25" s="75">
        <v>0</v>
      </c>
      <c r="AA25" s="53">
        <v>0</v>
      </c>
      <c r="AB25" s="53">
        <v>0</v>
      </c>
      <c r="AC25" s="54">
        <f t="shared" si="2"/>
        <v>0</v>
      </c>
      <c r="AD25" s="53">
        <f t="shared" si="3"/>
        <v>0</v>
      </c>
      <c r="AE25" s="53">
        <v>0</v>
      </c>
      <c r="AF25" s="53">
        <v>0</v>
      </c>
      <c r="AG25" s="75"/>
      <c r="AH25" s="53"/>
      <c r="AI25" s="92"/>
    </row>
    <row r="26" spans="1:35" s="60" customFormat="1" ht="15" customHeight="1">
      <c r="A26" s="32">
        <v>16</v>
      </c>
      <c r="B26" s="63" t="s">
        <v>55</v>
      </c>
      <c r="C26" s="73">
        <v>0</v>
      </c>
      <c r="D26" s="67">
        <v>0</v>
      </c>
      <c r="E26" s="92"/>
      <c r="F26" s="68"/>
      <c r="G26" s="67"/>
      <c r="H26" s="67"/>
      <c r="I26" s="87">
        <v>0</v>
      </c>
      <c r="J26" s="69">
        <v>0</v>
      </c>
      <c r="K26" s="87">
        <v>0</v>
      </c>
      <c r="L26" s="69">
        <v>0</v>
      </c>
      <c r="M26" s="87">
        <v>0</v>
      </c>
      <c r="N26" s="69">
        <v>0</v>
      </c>
      <c r="O26" s="75">
        <v>0</v>
      </c>
      <c r="P26" s="75">
        <v>0</v>
      </c>
      <c r="Q26" s="53">
        <v>0</v>
      </c>
      <c r="R26" s="53">
        <v>0</v>
      </c>
      <c r="S26" s="52">
        <v>0</v>
      </c>
      <c r="T26" s="53">
        <f t="shared" si="4"/>
        <v>0</v>
      </c>
      <c r="U26" s="53">
        <v>0</v>
      </c>
      <c r="V26" s="53">
        <v>0</v>
      </c>
      <c r="W26" s="72"/>
      <c r="X26" s="53"/>
      <c r="Y26" s="75">
        <v>0</v>
      </c>
      <c r="Z26" s="75">
        <v>0</v>
      </c>
      <c r="AA26" s="53">
        <v>0</v>
      </c>
      <c r="AB26" s="53">
        <v>0</v>
      </c>
      <c r="AC26" s="54">
        <f t="shared" si="2"/>
        <v>0</v>
      </c>
      <c r="AD26" s="53">
        <f t="shared" si="3"/>
        <v>0</v>
      </c>
      <c r="AE26" s="53">
        <v>0</v>
      </c>
      <c r="AF26" s="53">
        <v>0</v>
      </c>
      <c r="AG26" s="75"/>
      <c r="AH26" s="53"/>
      <c r="AI26" s="92"/>
    </row>
    <row r="27" spans="1:35" s="60" customFormat="1" ht="15" customHeight="1">
      <c r="A27" s="31">
        <v>17</v>
      </c>
      <c r="B27" s="63" t="s">
        <v>56</v>
      </c>
      <c r="C27" s="73">
        <v>0</v>
      </c>
      <c r="D27" s="67">
        <v>0</v>
      </c>
      <c r="E27" s="92"/>
      <c r="F27" s="68"/>
      <c r="G27" s="67"/>
      <c r="H27" s="67"/>
      <c r="I27" s="87">
        <v>0</v>
      </c>
      <c r="J27" s="69">
        <v>0</v>
      </c>
      <c r="K27" s="87">
        <v>0</v>
      </c>
      <c r="L27" s="69">
        <v>0</v>
      </c>
      <c r="M27" s="87">
        <v>0</v>
      </c>
      <c r="N27" s="69">
        <v>0</v>
      </c>
      <c r="O27" s="75">
        <v>0</v>
      </c>
      <c r="P27" s="75">
        <v>0</v>
      </c>
      <c r="Q27" s="53">
        <v>0</v>
      </c>
      <c r="R27" s="53">
        <v>0</v>
      </c>
      <c r="S27" s="52">
        <v>0</v>
      </c>
      <c r="T27" s="53">
        <f t="shared" si="4"/>
        <v>0</v>
      </c>
      <c r="U27" s="53">
        <v>0</v>
      </c>
      <c r="V27" s="53">
        <v>0</v>
      </c>
      <c r="W27" s="72"/>
      <c r="X27" s="53"/>
      <c r="Y27" s="75">
        <v>0</v>
      </c>
      <c r="Z27" s="75">
        <v>0</v>
      </c>
      <c r="AA27" s="53">
        <v>0</v>
      </c>
      <c r="AB27" s="53">
        <v>0</v>
      </c>
      <c r="AC27" s="54">
        <f t="shared" si="2"/>
        <v>0</v>
      </c>
      <c r="AD27" s="53">
        <f t="shared" si="3"/>
        <v>0</v>
      </c>
      <c r="AE27" s="53">
        <v>0</v>
      </c>
      <c r="AF27" s="53">
        <v>0</v>
      </c>
      <c r="AG27" s="75"/>
      <c r="AH27" s="53"/>
      <c r="AI27" s="92"/>
    </row>
    <row r="28" spans="1:35" s="60" customFormat="1" ht="15" customHeight="1">
      <c r="A28" s="32">
        <v>18</v>
      </c>
      <c r="B28" s="63" t="s">
        <v>57</v>
      </c>
      <c r="C28" s="73">
        <v>0</v>
      </c>
      <c r="D28" s="67">
        <v>0</v>
      </c>
      <c r="E28" s="92"/>
      <c r="F28" s="68"/>
      <c r="G28" s="67"/>
      <c r="H28" s="67"/>
      <c r="I28" s="87">
        <v>0</v>
      </c>
      <c r="J28" s="69">
        <v>0</v>
      </c>
      <c r="K28" s="87">
        <v>0</v>
      </c>
      <c r="L28" s="69">
        <v>0</v>
      </c>
      <c r="M28" s="87">
        <v>0</v>
      </c>
      <c r="N28" s="69">
        <v>0</v>
      </c>
      <c r="O28" s="75">
        <v>0</v>
      </c>
      <c r="P28" s="75">
        <v>0</v>
      </c>
      <c r="Q28" s="53">
        <v>0</v>
      </c>
      <c r="R28" s="53">
        <v>0</v>
      </c>
      <c r="S28" s="52">
        <v>0</v>
      </c>
      <c r="T28" s="53">
        <f t="shared" si="4"/>
        <v>0</v>
      </c>
      <c r="U28" s="53">
        <v>0</v>
      </c>
      <c r="V28" s="53">
        <v>0</v>
      </c>
      <c r="W28" s="72"/>
      <c r="X28" s="53"/>
      <c r="Y28" s="75">
        <v>0</v>
      </c>
      <c r="Z28" s="75">
        <v>0</v>
      </c>
      <c r="AA28" s="53">
        <v>0</v>
      </c>
      <c r="AB28" s="53">
        <v>0</v>
      </c>
      <c r="AC28" s="54">
        <f t="shared" si="2"/>
        <v>0</v>
      </c>
      <c r="AD28" s="53">
        <f t="shared" si="3"/>
        <v>0</v>
      </c>
      <c r="AE28" s="53">
        <v>0</v>
      </c>
      <c r="AF28" s="53">
        <v>0</v>
      </c>
      <c r="AG28" s="75"/>
      <c r="AH28" s="53"/>
      <c r="AI28" s="92"/>
    </row>
    <row r="29" spans="1:35" s="60" customFormat="1" ht="15" customHeight="1">
      <c r="A29" s="31">
        <v>19</v>
      </c>
      <c r="B29" s="63" t="s">
        <v>58</v>
      </c>
      <c r="C29" s="73">
        <v>0</v>
      </c>
      <c r="D29" s="67">
        <v>0</v>
      </c>
      <c r="E29" s="92"/>
      <c r="F29" s="68"/>
      <c r="G29" s="67"/>
      <c r="H29" s="67"/>
      <c r="I29" s="87">
        <v>0</v>
      </c>
      <c r="J29" s="69">
        <v>0</v>
      </c>
      <c r="K29" s="87">
        <v>0</v>
      </c>
      <c r="L29" s="69">
        <v>0</v>
      </c>
      <c r="M29" s="87">
        <v>0</v>
      </c>
      <c r="N29" s="69">
        <v>0</v>
      </c>
      <c r="O29" s="75">
        <v>0</v>
      </c>
      <c r="P29" s="75">
        <v>0</v>
      </c>
      <c r="Q29" s="53">
        <v>0</v>
      </c>
      <c r="R29" s="53">
        <v>0</v>
      </c>
      <c r="S29" s="52">
        <v>0</v>
      </c>
      <c r="T29" s="53">
        <f t="shared" si="4"/>
        <v>0</v>
      </c>
      <c r="U29" s="53">
        <v>0</v>
      </c>
      <c r="V29" s="53">
        <v>0</v>
      </c>
      <c r="W29" s="72"/>
      <c r="X29" s="53"/>
      <c r="Y29" s="75">
        <v>0</v>
      </c>
      <c r="Z29" s="75">
        <v>0</v>
      </c>
      <c r="AA29" s="53">
        <v>0</v>
      </c>
      <c r="AB29" s="53">
        <v>0</v>
      </c>
      <c r="AC29" s="54">
        <f t="shared" si="2"/>
        <v>0</v>
      </c>
      <c r="AD29" s="53">
        <f t="shared" si="3"/>
        <v>0</v>
      </c>
      <c r="AE29" s="53">
        <v>0</v>
      </c>
      <c r="AF29" s="53">
        <v>0</v>
      </c>
      <c r="AG29" s="75"/>
      <c r="AH29" s="53"/>
      <c r="AI29" s="92"/>
    </row>
    <row r="30" spans="1:35" s="60" customFormat="1" ht="15" customHeight="1">
      <c r="A30" s="32">
        <v>20</v>
      </c>
      <c r="B30" s="63" t="s">
        <v>59</v>
      </c>
      <c r="C30" s="73">
        <v>0</v>
      </c>
      <c r="D30" s="67">
        <v>0</v>
      </c>
      <c r="E30" s="92"/>
      <c r="F30" s="68"/>
      <c r="G30" s="67"/>
      <c r="H30" s="67"/>
      <c r="I30" s="87">
        <v>0</v>
      </c>
      <c r="J30" s="69">
        <v>0</v>
      </c>
      <c r="K30" s="87">
        <v>0</v>
      </c>
      <c r="L30" s="69">
        <v>0</v>
      </c>
      <c r="M30" s="87">
        <v>0</v>
      </c>
      <c r="N30" s="69">
        <v>0</v>
      </c>
      <c r="O30" s="75">
        <v>0</v>
      </c>
      <c r="P30" s="75">
        <v>0</v>
      </c>
      <c r="Q30" s="53">
        <v>0</v>
      </c>
      <c r="R30" s="53">
        <v>0</v>
      </c>
      <c r="S30" s="52">
        <v>0</v>
      </c>
      <c r="T30" s="53">
        <f t="shared" si="4"/>
        <v>0</v>
      </c>
      <c r="U30" s="53">
        <v>0</v>
      </c>
      <c r="V30" s="53">
        <v>0</v>
      </c>
      <c r="W30" s="72"/>
      <c r="X30" s="53"/>
      <c r="Y30" s="75">
        <v>0</v>
      </c>
      <c r="Z30" s="75">
        <v>0</v>
      </c>
      <c r="AA30" s="53">
        <v>0</v>
      </c>
      <c r="AB30" s="53">
        <v>0</v>
      </c>
      <c r="AC30" s="54">
        <f t="shared" si="2"/>
        <v>0</v>
      </c>
      <c r="AD30" s="53">
        <f t="shared" si="3"/>
        <v>0</v>
      </c>
      <c r="AE30" s="53">
        <v>0</v>
      </c>
      <c r="AF30" s="53">
        <v>0</v>
      </c>
      <c r="AG30" s="75"/>
      <c r="AH30" s="53"/>
      <c r="AI30" s="92"/>
    </row>
    <row r="31" spans="1:35" s="60" customFormat="1" ht="15" customHeight="1">
      <c r="A31" s="31">
        <v>21</v>
      </c>
      <c r="B31" s="63" t="s">
        <v>60</v>
      </c>
      <c r="C31" s="73">
        <v>0</v>
      </c>
      <c r="D31" s="67">
        <v>0</v>
      </c>
      <c r="E31" s="92"/>
      <c r="F31" s="68"/>
      <c r="G31" s="67"/>
      <c r="H31" s="67"/>
      <c r="I31" s="87">
        <v>0</v>
      </c>
      <c r="J31" s="69">
        <v>0</v>
      </c>
      <c r="K31" s="87">
        <v>0</v>
      </c>
      <c r="L31" s="69">
        <v>0</v>
      </c>
      <c r="M31" s="87">
        <v>0</v>
      </c>
      <c r="N31" s="69">
        <v>0</v>
      </c>
      <c r="O31" s="75">
        <v>0</v>
      </c>
      <c r="P31" s="75">
        <v>0</v>
      </c>
      <c r="Q31" s="53">
        <v>0</v>
      </c>
      <c r="R31" s="53">
        <v>0</v>
      </c>
      <c r="S31" s="52">
        <v>0</v>
      </c>
      <c r="T31" s="53">
        <f t="shared" si="4"/>
        <v>0</v>
      </c>
      <c r="U31" s="53">
        <v>0</v>
      </c>
      <c r="V31" s="53">
        <v>0</v>
      </c>
      <c r="W31" s="72"/>
      <c r="X31" s="53"/>
      <c r="Y31" s="75">
        <v>0</v>
      </c>
      <c r="Z31" s="75">
        <v>0</v>
      </c>
      <c r="AA31" s="53">
        <v>0</v>
      </c>
      <c r="AB31" s="53">
        <v>0</v>
      </c>
      <c r="AC31" s="54">
        <f t="shared" si="2"/>
        <v>0</v>
      </c>
      <c r="AD31" s="53">
        <f t="shared" si="3"/>
        <v>0</v>
      </c>
      <c r="AE31" s="53">
        <v>0</v>
      </c>
      <c r="AF31" s="53">
        <v>0</v>
      </c>
      <c r="AG31" s="75"/>
      <c r="AH31" s="53"/>
      <c r="AI31" s="92"/>
    </row>
    <row r="32" spans="1:35" s="60" customFormat="1" ht="15" customHeight="1">
      <c r="A32" s="32">
        <v>22</v>
      </c>
      <c r="B32" s="63" t="s">
        <v>61</v>
      </c>
      <c r="C32" s="73">
        <v>0</v>
      </c>
      <c r="D32" s="67">
        <v>0</v>
      </c>
      <c r="E32" s="92"/>
      <c r="F32" s="68"/>
      <c r="G32" s="67"/>
      <c r="H32" s="67"/>
      <c r="I32" s="87">
        <v>0</v>
      </c>
      <c r="J32" s="69">
        <v>0</v>
      </c>
      <c r="K32" s="87">
        <v>0</v>
      </c>
      <c r="L32" s="69">
        <v>0</v>
      </c>
      <c r="M32" s="87">
        <v>0</v>
      </c>
      <c r="N32" s="69">
        <v>0</v>
      </c>
      <c r="O32" s="75">
        <v>0</v>
      </c>
      <c r="P32" s="75">
        <v>0</v>
      </c>
      <c r="Q32" s="53">
        <v>0</v>
      </c>
      <c r="R32" s="53">
        <v>0</v>
      </c>
      <c r="S32" s="52">
        <v>0</v>
      </c>
      <c r="T32" s="53">
        <f t="shared" si="4"/>
        <v>0</v>
      </c>
      <c r="U32" s="53">
        <v>0</v>
      </c>
      <c r="V32" s="53">
        <v>0</v>
      </c>
      <c r="W32" s="72"/>
      <c r="X32" s="53"/>
      <c r="Y32" s="75">
        <v>0</v>
      </c>
      <c r="Z32" s="75">
        <v>0</v>
      </c>
      <c r="AA32" s="53">
        <v>0</v>
      </c>
      <c r="AB32" s="53">
        <v>0</v>
      </c>
      <c r="AC32" s="54">
        <f t="shared" si="2"/>
        <v>0</v>
      </c>
      <c r="AD32" s="53">
        <f t="shared" si="3"/>
        <v>0</v>
      </c>
      <c r="AE32" s="53">
        <v>0</v>
      </c>
      <c r="AF32" s="53">
        <v>0</v>
      </c>
      <c r="AG32" s="75"/>
      <c r="AH32" s="53"/>
      <c r="AI32" s="92"/>
    </row>
    <row r="33" spans="1:35" s="78" customFormat="1" ht="15" customHeight="1">
      <c r="A33" s="79">
        <v>23</v>
      </c>
      <c r="B33" s="70" t="s">
        <v>96</v>
      </c>
      <c r="C33" s="73">
        <v>2</v>
      </c>
      <c r="D33" s="73">
        <v>2</v>
      </c>
      <c r="E33" s="77"/>
      <c r="F33" s="74"/>
      <c r="G33" s="73"/>
      <c r="H33" s="73"/>
      <c r="I33" s="71">
        <v>8</v>
      </c>
      <c r="J33" s="71">
        <v>8</v>
      </c>
      <c r="K33" s="71">
        <v>2</v>
      </c>
      <c r="L33" s="71">
        <v>2</v>
      </c>
      <c r="M33" s="71">
        <v>240</v>
      </c>
      <c r="N33" s="71">
        <v>240</v>
      </c>
      <c r="O33" s="82">
        <v>164603.6</v>
      </c>
      <c r="P33" s="82">
        <v>129433.6</v>
      </c>
      <c r="Q33" s="82">
        <v>142736.8</v>
      </c>
      <c r="R33" s="82">
        <v>119839.4</v>
      </c>
      <c r="S33" s="75">
        <f>U33+W33</f>
        <v>15077.2</v>
      </c>
      <c r="T33" s="72">
        <f t="shared" si="4"/>
        <v>14207</v>
      </c>
      <c r="U33" s="90">
        <v>0</v>
      </c>
      <c r="V33" s="72">
        <v>0</v>
      </c>
      <c r="W33" s="82">
        <v>15077.2</v>
      </c>
      <c r="X33" s="82">
        <v>14207</v>
      </c>
      <c r="Y33" s="82">
        <v>61839.7</v>
      </c>
      <c r="Z33" s="82">
        <v>48855.5</v>
      </c>
      <c r="AA33" s="82">
        <v>61140</v>
      </c>
      <c r="AB33" s="82">
        <v>49695.4</v>
      </c>
      <c r="AC33" s="76">
        <f t="shared" si="2"/>
        <v>11777.2</v>
      </c>
      <c r="AD33" s="72">
        <f t="shared" si="3"/>
        <v>10779</v>
      </c>
      <c r="AE33" s="72">
        <v>0</v>
      </c>
      <c r="AF33" s="72">
        <v>0</v>
      </c>
      <c r="AG33" s="82">
        <v>11777.2</v>
      </c>
      <c r="AH33" s="82">
        <v>10779</v>
      </c>
      <c r="AI33" s="77"/>
    </row>
    <row r="34" spans="1:35" s="60" customFormat="1" ht="15" customHeight="1">
      <c r="A34" s="32">
        <v>24</v>
      </c>
      <c r="B34" s="63" t="s">
        <v>62</v>
      </c>
      <c r="C34" s="73">
        <v>0</v>
      </c>
      <c r="D34" s="67">
        <v>0</v>
      </c>
      <c r="E34" s="97"/>
      <c r="F34" s="68"/>
      <c r="G34" s="67"/>
      <c r="H34" s="67"/>
      <c r="I34" s="87">
        <v>0</v>
      </c>
      <c r="J34" s="69">
        <v>0</v>
      </c>
      <c r="K34" s="87">
        <v>0</v>
      </c>
      <c r="L34" s="69">
        <v>0</v>
      </c>
      <c r="M34" s="87">
        <v>0</v>
      </c>
      <c r="N34" s="69">
        <v>0</v>
      </c>
      <c r="O34" s="75">
        <v>0</v>
      </c>
      <c r="P34" s="75">
        <v>0</v>
      </c>
      <c r="Q34" s="53">
        <v>0</v>
      </c>
      <c r="R34" s="53">
        <v>0</v>
      </c>
      <c r="S34" s="52">
        <f aca="true" t="shared" si="5" ref="S34:T54">U34+W34</f>
        <v>0</v>
      </c>
      <c r="T34" s="53">
        <f t="shared" si="4"/>
        <v>0</v>
      </c>
      <c r="U34" s="53">
        <v>0</v>
      </c>
      <c r="V34" s="53">
        <v>0</v>
      </c>
      <c r="W34" s="72"/>
      <c r="X34" s="53"/>
      <c r="Y34" s="75">
        <v>0</v>
      </c>
      <c r="Z34" s="75">
        <v>0</v>
      </c>
      <c r="AA34" s="53">
        <v>0</v>
      </c>
      <c r="AB34" s="53">
        <v>0</v>
      </c>
      <c r="AC34" s="54">
        <f t="shared" si="2"/>
        <v>0</v>
      </c>
      <c r="AD34" s="53">
        <f t="shared" si="3"/>
        <v>0</v>
      </c>
      <c r="AE34" s="53">
        <v>0</v>
      </c>
      <c r="AF34" s="53">
        <v>0</v>
      </c>
      <c r="AG34" s="75"/>
      <c r="AH34" s="53"/>
      <c r="AI34" s="97"/>
    </row>
    <row r="35" spans="1:35" s="60" customFormat="1" ht="15" customHeight="1">
      <c r="A35" s="31">
        <v>25</v>
      </c>
      <c r="B35" s="63" t="s">
        <v>63</v>
      </c>
      <c r="C35" s="73">
        <v>0</v>
      </c>
      <c r="D35" s="67">
        <v>0</v>
      </c>
      <c r="E35" s="97"/>
      <c r="F35" s="68"/>
      <c r="G35" s="67"/>
      <c r="H35" s="67"/>
      <c r="I35" s="87">
        <v>0</v>
      </c>
      <c r="J35" s="69">
        <v>0</v>
      </c>
      <c r="K35" s="87">
        <v>0</v>
      </c>
      <c r="L35" s="69">
        <v>0</v>
      </c>
      <c r="M35" s="87">
        <v>0</v>
      </c>
      <c r="N35" s="69">
        <v>0</v>
      </c>
      <c r="O35" s="75">
        <v>0</v>
      </c>
      <c r="P35" s="75">
        <v>0</v>
      </c>
      <c r="Q35" s="53">
        <v>0</v>
      </c>
      <c r="R35" s="53">
        <v>0</v>
      </c>
      <c r="S35" s="52">
        <f t="shared" si="5"/>
        <v>0</v>
      </c>
      <c r="T35" s="53">
        <f t="shared" si="4"/>
        <v>0</v>
      </c>
      <c r="U35" s="53">
        <v>0</v>
      </c>
      <c r="V35" s="53">
        <v>0</v>
      </c>
      <c r="W35" s="72"/>
      <c r="X35" s="53"/>
      <c r="Y35" s="75">
        <v>0</v>
      </c>
      <c r="Z35" s="75">
        <v>0</v>
      </c>
      <c r="AA35" s="53">
        <v>0</v>
      </c>
      <c r="AB35" s="53">
        <v>0</v>
      </c>
      <c r="AC35" s="54">
        <f t="shared" si="2"/>
        <v>0</v>
      </c>
      <c r="AD35" s="53">
        <f t="shared" si="3"/>
        <v>0</v>
      </c>
      <c r="AE35" s="53">
        <v>0</v>
      </c>
      <c r="AF35" s="53">
        <v>0</v>
      </c>
      <c r="AG35" s="75"/>
      <c r="AH35" s="53"/>
      <c r="AI35" s="97"/>
    </row>
    <row r="36" spans="1:35" s="60" customFormat="1" ht="15" customHeight="1">
      <c r="A36" s="32">
        <v>26</v>
      </c>
      <c r="B36" s="63" t="s">
        <v>64</v>
      </c>
      <c r="C36" s="73">
        <v>0</v>
      </c>
      <c r="D36" s="67">
        <v>0</v>
      </c>
      <c r="E36" s="97"/>
      <c r="F36" s="68"/>
      <c r="G36" s="67"/>
      <c r="H36" s="67"/>
      <c r="I36" s="87">
        <v>0</v>
      </c>
      <c r="J36" s="69">
        <v>0</v>
      </c>
      <c r="K36" s="87">
        <v>0</v>
      </c>
      <c r="L36" s="69">
        <v>0</v>
      </c>
      <c r="M36" s="87">
        <v>0</v>
      </c>
      <c r="N36" s="69">
        <v>0</v>
      </c>
      <c r="O36" s="75">
        <v>0</v>
      </c>
      <c r="P36" s="75">
        <v>0</v>
      </c>
      <c r="Q36" s="53">
        <v>0</v>
      </c>
      <c r="R36" s="53">
        <v>0</v>
      </c>
      <c r="S36" s="52">
        <f t="shared" si="5"/>
        <v>0</v>
      </c>
      <c r="T36" s="53">
        <f t="shared" si="4"/>
        <v>0</v>
      </c>
      <c r="U36" s="53">
        <v>0</v>
      </c>
      <c r="V36" s="53">
        <v>0</v>
      </c>
      <c r="W36" s="72"/>
      <c r="X36" s="53"/>
      <c r="Y36" s="75">
        <v>0</v>
      </c>
      <c r="Z36" s="75">
        <v>0</v>
      </c>
      <c r="AA36" s="53">
        <v>0</v>
      </c>
      <c r="AB36" s="53">
        <v>0</v>
      </c>
      <c r="AC36" s="54">
        <f t="shared" si="2"/>
        <v>0</v>
      </c>
      <c r="AD36" s="53">
        <f t="shared" si="3"/>
        <v>0</v>
      </c>
      <c r="AE36" s="53">
        <v>0</v>
      </c>
      <c r="AF36" s="53">
        <v>0</v>
      </c>
      <c r="AG36" s="75"/>
      <c r="AH36" s="53"/>
      <c r="AI36" s="97"/>
    </row>
    <row r="37" spans="1:35" s="60" customFormat="1" ht="15" customHeight="1">
      <c r="A37" s="31">
        <v>27</v>
      </c>
      <c r="B37" s="63" t="s">
        <v>65</v>
      </c>
      <c r="C37" s="73">
        <v>0</v>
      </c>
      <c r="D37" s="67">
        <v>0</v>
      </c>
      <c r="E37" s="97"/>
      <c r="F37" s="68"/>
      <c r="G37" s="67"/>
      <c r="H37" s="67"/>
      <c r="I37" s="87">
        <v>0</v>
      </c>
      <c r="J37" s="69">
        <v>0</v>
      </c>
      <c r="K37" s="87">
        <v>0</v>
      </c>
      <c r="L37" s="69">
        <v>0</v>
      </c>
      <c r="M37" s="87">
        <v>0</v>
      </c>
      <c r="N37" s="69">
        <v>0</v>
      </c>
      <c r="O37" s="75">
        <v>0</v>
      </c>
      <c r="P37" s="75">
        <v>0</v>
      </c>
      <c r="Q37" s="53">
        <v>0</v>
      </c>
      <c r="R37" s="53">
        <v>0</v>
      </c>
      <c r="S37" s="52">
        <f t="shared" si="5"/>
        <v>0</v>
      </c>
      <c r="T37" s="53">
        <f t="shared" si="4"/>
        <v>0</v>
      </c>
      <c r="U37" s="53">
        <v>0</v>
      </c>
      <c r="V37" s="53">
        <v>0</v>
      </c>
      <c r="W37" s="72"/>
      <c r="X37" s="53"/>
      <c r="Y37" s="75">
        <v>0</v>
      </c>
      <c r="Z37" s="75">
        <v>0</v>
      </c>
      <c r="AA37" s="53">
        <v>0</v>
      </c>
      <c r="AB37" s="53">
        <v>0</v>
      </c>
      <c r="AC37" s="54">
        <f t="shared" si="2"/>
        <v>0</v>
      </c>
      <c r="AD37" s="53">
        <f t="shared" si="3"/>
        <v>0</v>
      </c>
      <c r="AE37" s="53">
        <v>0</v>
      </c>
      <c r="AF37" s="53">
        <v>0</v>
      </c>
      <c r="AG37" s="75"/>
      <c r="AH37" s="53"/>
      <c r="AI37" s="97"/>
    </row>
    <row r="38" spans="1:35" s="78" customFormat="1" ht="15" customHeight="1">
      <c r="A38" s="81">
        <v>28</v>
      </c>
      <c r="B38" s="70" t="s">
        <v>66</v>
      </c>
      <c r="C38" s="73">
        <v>0</v>
      </c>
      <c r="D38" s="73">
        <v>0</v>
      </c>
      <c r="E38" s="77"/>
      <c r="F38" s="74"/>
      <c r="G38" s="73"/>
      <c r="H38" s="73"/>
      <c r="I38" s="71">
        <v>1</v>
      </c>
      <c r="J38" s="71">
        <v>1</v>
      </c>
      <c r="K38" s="71">
        <v>1</v>
      </c>
      <c r="L38" s="71">
        <v>1</v>
      </c>
      <c r="M38" s="71">
        <v>42</v>
      </c>
      <c r="N38" s="71">
        <v>49</v>
      </c>
      <c r="O38" s="72">
        <v>6000</v>
      </c>
      <c r="P38" s="72">
        <v>4343.4</v>
      </c>
      <c r="Q38" s="72">
        <v>6800</v>
      </c>
      <c r="R38" s="72">
        <v>5415</v>
      </c>
      <c r="S38" s="75">
        <f t="shared" si="5"/>
        <v>1284.8</v>
      </c>
      <c r="T38" s="72">
        <f t="shared" si="4"/>
        <v>1389</v>
      </c>
      <c r="U38" s="72"/>
      <c r="V38" s="72">
        <v>0</v>
      </c>
      <c r="W38" s="72">
        <v>1284.8</v>
      </c>
      <c r="X38" s="72">
        <v>1389</v>
      </c>
      <c r="Y38" s="72">
        <v>6000</v>
      </c>
      <c r="Z38" s="72">
        <v>4343.4</v>
      </c>
      <c r="AA38" s="72">
        <v>6800</v>
      </c>
      <c r="AB38" s="72">
        <v>5415</v>
      </c>
      <c r="AC38" s="76">
        <f t="shared" si="2"/>
        <v>1284.8</v>
      </c>
      <c r="AD38" s="72">
        <f t="shared" si="3"/>
        <v>1389</v>
      </c>
      <c r="AE38" s="72"/>
      <c r="AF38" s="72"/>
      <c r="AG38" s="72">
        <v>1284.8</v>
      </c>
      <c r="AH38" s="72">
        <v>1389</v>
      </c>
      <c r="AI38" s="77"/>
    </row>
    <row r="39" spans="1:35" s="78" customFormat="1" ht="15" customHeight="1">
      <c r="A39" s="79">
        <v>29</v>
      </c>
      <c r="B39" s="70" t="s">
        <v>67</v>
      </c>
      <c r="C39" s="73">
        <v>0</v>
      </c>
      <c r="D39" s="73">
        <v>0</v>
      </c>
      <c r="E39" s="77"/>
      <c r="F39" s="74"/>
      <c r="G39" s="73"/>
      <c r="H39" s="73"/>
      <c r="I39" s="87"/>
      <c r="J39" s="71">
        <v>1</v>
      </c>
      <c r="K39" s="87"/>
      <c r="L39" s="71">
        <v>1</v>
      </c>
      <c r="M39" s="87"/>
      <c r="N39" s="71">
        <v>56</v>
      </c>
      <c r="O39" s="75"/>
      <c r="P39" s="75"/>
      <c r="Q39" s="72">
        <v>6920.8</v>
      </c>
      <c r="R39" s="72">
        <v>4300</v>
      </c>
      <c r="S39" s="75">
        <f t="shared" si="5"/>
        <v>0</v>
      </c>
      <c r="T39" s="72">
        <f t="shared" si="4"/>
        <v>620</v>
      </c>
      <c r="U39" s="72">
        <v>0</v>
      </c>
      <c r="V39" s="72">
        <v>0</v>
      </c>
      <c r="W39" s="72"/>
      <c r="X39" s="72">
        <v>620</v>
      </c>
      <c r="Y39" s="75"/>
      <c r="Z39" s="75"/>
      <c r="AA39" s="72">
        <v>6920.8</v>
      </c>
      <c r="AB39" s="72">
        <v>4300</v>
      </c>
      <c r="AC39" s="76">
        <f t="shared" si="2"/>
        <v>0</v>
      </c>
      <c r="AD39" s="72">
        <f t="shared" si="3"/>
        <v>620</v>
      </c>
      <c r="AE39" s="72">
        <v>0</v>
      </c>
      <c r="AF39" s="72">
        <v>0</v>
      </c>
      <c r="AG39" s="75"/>
      <c r="AH39" s="72">
        <v>620</v>
      </c>
      <c r="AI39" s="77"/>
    </row>
    <row r="40" spans="1:35" s="78" customFormat="1" ht="15" customHeight="1">
      <c r="A40" s="81">
        <v>30</v>
      </c>
      <c r="B40" s="70" t="s">
        <v>68</v>
      </c>
      <c r="C40" s="73">
        <v>0</v>
      </c>
      <c r="D40" s="73">
        <v>0</v>
      </c>
      <c r="E40" s="77"/>
      <c r="F40" s="74"/>
      <c r="G40" s="73"/>
      <c r="H40" s="73"/>
      <c r="I40" s="71">
        <v>2</v>
      </c>
      <c r="J40" s="71">
        <v>2</v>
      </c>
      <c r="K40" s="71">
        <v>1</v>
      </c>
      <c r="L40" s="71">
        <v>1</v>
      </c>
      <c r="M40" s="71">
        <v>30</v>
      </c>
      <c r="N40" s="71">
        <v>32</v>
      </c>
      <c r="O40" s="72">
        <v>20620</v>
      </c>
      <c r="P40" s="82">
        <v>19504</v>
      </c>
      <c r="Q40" s="72">
        <v>22200</v>
      </c>
      <c r="R40" s="82">
        <v>19907.3</v>
      </c>
      <c r="S40" s="75">
        <f t="shared" si="5"/>
        <v>572</v>
      </c>
      <c r="T40" s="72">
        <f t="shared" si="4"/>
        <v>608.6</v>
      </c>
      <c r="U40" s="72"/>
      <c r="V40" s="72">
        <v>0</v>
      </c>
      <c r="W40" s="82">
        <v>572</v>
      </c>
      <c r="X40" s="72">
        <v>608.6</v>
      </c>
      <c r="Y40" s="72">
        <v>5320</v>
      </c>
      <c r="Z40" s="82">
        <v>5534</v>
      </c>
      <c r="AA40" s="72">
        <v>6200</v>
      </c>
      <c r="AB40" s="82">
        <v>5974.4</v>
      </c>
      <c r="AC40" s="76">
        <f t="shared" si="2"/>
        <v>572</v>
      </c>
      <c r="AD40" s="72">
        <f t="shared" si="3"/>
        <v>704.9</v>
      </c>
      <c r="AE40" s="72"/>
      <c r="AF40" s="72"/>
      <c r="AG40" s="82">
        <v>572</v>
      </c>
      <c r="AH40" s="72">
        <v>704.9</v>
      </c>
      <c r="AI40" s="77"/>
    </row>
    <row r="41" spans="1:35" s="78" customFormat="1" ht="15" customHeight="1">
      <c r="A41" s="79">
        <v>31</v>
      </c>
      <c r="B41" s="70" t="s">
        <v>69</v>
      </c>
      <c r="C41" s="73">
        <v>0</v>
      </c>
      <c r="D41" s="73">
        <v>0</v>
      </c>
      <c r="E41" s="77"/>
      <c r="F41" s="74"/>
      <c r="G41" s="73"/>
      <c r="H41" s="73"/>
      <c r="I41" s="71">
        <v>1</v>
      </c>
      <c r="J41" s="71">
        <v>1</v>
      </c>
      <c r="K41" s="71">
        <v>1</v>
      </c>
      <c r="L41" s="71">
        <v>1</v>
      </c>
      <c r="M41" s="71">
        <v>60</v>
      </c>
      <c r="N41" s="71">
        <v>51</v>
      </c>
      <c r="O41" s="72">
        <v>18000</v>
      </c>
      <c r="P41" s="72">
        <v>16000</v>
      </c>
      <c r="Q41" s="72">
        <v>18000</v>
      </c>
      <c r="R41" s="72">
        <v>15500</v>
      </c>
      <c r="S41" s="75">
        <f t="shared" si="5"/>
        <v>2220</v>
      </c>
      <c r="T41" s="72">
        <f t="shared" si="4"/>
        <v>2070</v>
      </c>
      <c r="U41" s="72"/>
      <c r="V41" s="72">
        <v>0</v>
      </c>
      <c r="W41" s="82">
        <v>2220</v>
      </c>
      <c r="X41" s="72">
        <v>2070</v>
      </c>
      <c r="Y41" s="72">
        <v>18000</v>
      </c>
      <c r="Z41" s="72">
        <v>16000</v>
      </c>
      <c r="AA41" s="72">
        <v>18000</v>
      </c>
      <c r="AB41" s="72">
        <v>15500</v>
      </c>
      <c r="AC41" s="76">
        <f t="shared" si="2"/>
        <v>2220</v>
      </c>
      <c r="AD41" s="72">
        <f t="shared" si="3"/>
        <v>2070</v>
      </c>
      <c r="AE41" s="72"/>
      <c r="AF41" s="72"/>
      <c r="AG41" s="82">
        <v>2220</v>
      </c>
      <c r="AH41" s="72">
        <v>2070</v>
      </c>
      <c r="AI41" s="77"/>
    </row>
    <row r="42" spans="1:35" s="60" customFormat="1" ht="15" customHeight="1">
      <c r="A42" s="32">
        <v>32</v>
      </c>
      <c r="B42" s="63" t="s">
        <v>70</v>
      </c>
      <c r="C42" s="73">
        <v>0</v>
      </c>
      <c r="D42" s="67">
        <v>0</v>
      </c>
      <c r="E42" s="97"/>
      <c r="F42" s="68"/>
      <c r="G42" s="67"/>
      <c r="H42" s="67"/>
      <c r="I42" s="87">
        <v>0</v>
      </c>
      <c r="J42" s="69">
        <v>0</v>
      </c>
      <c r="K42" s="87">
        <v>0</v>
      </c>
      <c r="L42" s="69">
        <v>0</v>
      </c>
      <c r="M42" s="87">
        <v>0</v>
      </c>
      <c r="N42" s="69">
        <v>0</v>
      </c>
      <c r="O42" s="75">
        <v>0</v>
      </c>
      <c r="P42" s="75">
        <v>0</v>
      </c>
      <c r="Q42" s="53">
        <v>0</v>
      </c>
      <c r="R42" s="53">
        <v>0</v>
      </c>
      <c r="S42" s="52">
        <f t="shared" si="5"/>
        <v>0</v>
      </c>
      <c r="T42" s="53">
        <f t="shared" si="4"/>
        <v>0</v>
      </c>
      <c r="U42" s="53">
        <v>0</v>
      </c>
      <c r="V42" s="53">
        <v>0</v>
      </c>
      <c r="W42" s="72"/>
      <c r="X42" s="53"/>
      <c r="Y42" s="75">
        <v>0</v>
      </c>
      <c r="Z42" s="75">
        <v>0</v>
      </c>
      <c r="AA42" s="53">
        <v>0</v>
      </c>
      <c r="AB42" s="53">
        <v>0</v>
      </c>
      <c r="AC42" s="54">
        <f t="shared" si="2"/>
        <v>0</v>
      </c>
      <c r="AD42" s="53">
        <f t="shared" si="3"/>
        <v>0</v>
      </c>
      <c r="AE42" s="53">
        <v>0</v>
      </c>
      <c r="AF42" s="53">
        <v>0</v>
      </c>
      <c r="AG42" s="75"/>
      <c r="AH42" s="53"/>
      <c r="AI42" s="97"/>
    </row>
    <row r="43" spans="1:35" s="60" customFormat="1" ht="15" customHeight="1">
      <c r="A43" s="31">
        <v>33</v>
      </c>
      <c r="B43" s="63" t="s">
        <v>71</v>
      </c>
      <c r="C43" s="73">
        <v>0</v>
      </c>
      <c r="D43" s="67">
        <v>0</v>
      </c>
      <c r="E43" s="97"/>
      <c r="F43" s="68"/>
      <c r="G43" s="67"/>
      <c r="H43" s="67"/>
      <c r="I43" s="87">
        <v>0</v>
      </c>
      <c r="J43" s="69">
        <v>0</v>
      </c>
      <c r="K43" s="87">
        <v>0</v>
      </c>
      <c r="L43" s="69">
        <v>0</v>
      </c>
      <c r="M43" s="87">
        <v>0</v>
      </c>
      <c r="N43" s="69">
        <v>0</v>
      </c>
      <c r="O43" s="75">
        <v>0</v>
      </c>
      <c r="P43" s="75">
        <v>0</v>
      </c>
      <c r="Q43" s="53">
        <v>0</v>
      </c>
      <c r="R43" s="53">
        <v>0</v>
      </c>
      <c r="S43" s="52">
        <f t="shared" si="5"/>
        <v>0</v>
      </c>
      <c r="T43" s="53">
        <f t="shared" si="4"/>
        <v>0</v>
      </c>
      <c r="U43" s="53">
        <v>0</v>
      </c>
      <c r="V43" s="53">
        <v>0</v>
      </c>
      <c r="W43" s="72"/>
      <c r="X43" s="53"/>
      <c r="Y43" s="75">
        <v>0</v>
      </c>
      <c r="Z43" s="75">
        <v>0</v>
      </c>
      <c r="AA43" s="53">
        <v>0</v>
      </c>
      <c r="AB43" s="53">
        <v>0</v>
      </c>
      <c r="AC43" s="54">
        <f t="shared" si="2"/>
        <v>0</v>
      </c>
      <c r="AD43" s="53">
        <f t="shared" si="3"/>
        <v>0</v>
      </c>
      <c r="AE43" s="53">
        <v>0</v>
      </c>
      <c r="AF43" s="53">
        <v>0</v>
      </c>
      <c r="AG43" s="75"/>
      <c r="AH43" s="53"/>
      <c r="AI43" s="97"/>
    </row>
    <row r="44" spans="1:35" s="60" customFormat="1" ht="15" customHeight="1">
      <c r="A44" s="32">
        <v>34</v>
      </c>
      <c r="B44" s="63" t="s">
        <v>72</v>
      </c>
      <c r="C44" s="73">
        <v>0</v>
      </c>
      <c r="D44" s="67">
        <v>0</v>
      </c>
      <c r="E44" s="97"/>
      <c r="F44" s="68"/>
      <c r="G44" s="67"/>
      <c r="H44" s="67"/>
      <c r="I44" s="87">
        <v>0</v>
      </c>
      <c r="J44" s="69">
        <v>0</v>
      </c>
      <c r="K44" s="87">
        <v>0</v>
      </c>
      <c r="L44" s="69">
        <v>0</v>
      </c>
      <c r="M44" s="87">
        <v>0</v>
      </c>
      <c r="N44" s="69">
        <v>0</v>
      </c>
      <c r="O44" s="75">
        <v>0</v>
      </c>
      <c r="P44" s="75">
        <v>0</v>
      </c>
      <c r="Q44" s="53">
        <v>0</v>
      </c>
      <c r="R44" s="53">
        <v>0</v>
      </c>
      <c r="S44" s="52">
        <f t="shared" si="5"/>
        <v>0</v>
      </c>
      <c r="T44" s="53">
        <f t="shared" si="4"/>
        <v>0</v>
      </c>
      <c r="U44" s="53">
        <v>0</v>
      </c>
      <c r="V44" s="53">
        <v>0</v>
      </c>
      <c r="W44" s="72"/>
      <c r="X44" s="53"/>
      <c r="Y44" s="75">
        <v>0</v>
      </c>
      <c r="Z44" s="75">
        <v>0</v>
      </c>
      <c r="AA44" s="53">
        <v>0</v>
      </c>
      <c r="AB44" s="53">
        <v>0</v>
      </c>
      <c r="AC44" s="54">
        <f t="shared" si="2"/>
        <v>0</v>
      </c>
      <c r="AD44" s="53">
        <f t="shared" si="3"/>
        <v>0</v>
      </c>
      <c r="AE44" s="53">
        <v>0</v>
      </c>
      <c r="AF44" s="53">
        <v>0</v>
      </c>
      <c r="AG44" s="75"/>
      <c r="AH44" s="53"/>
      <c r="AI44" s="97"/>
    </row>
    <row r="45" spans="1:35" s="60" customFormat="1" ht="15" customHeight="1">
      <c r="A45" s="31">
        <v>35</v>
      </c>
      <c r="B45" s="63" t="s">
        <v>73</v>
      </c>
      <c r="C45" s="73">
        <v>0</v>
      </c>
      <c r="D45" s="67">
        <v>0</v>
      </c>
      <c r="E45" s="97"/>
      <c r="F45" s="68"/>
      <c r="G45" s="67"/>
      <c r="H45" s="67"/>
      <c r="I45" s="87">
        <v>0</v>
      </c>
      <c r="J45" s="69">
        <v>0</v>
      </c>
      <c r="K45" s="87">
        <v>0</v>
      </c>
      <c r="L45" s="69">
        <v>0</v>
      </c>
      <c r="M45" s="87">
        <v>0</v>
      </c>
      <c r="N45" s="69">
        <v>0</v>
      </c>
      <c r="O45" s="75">
        <v>0</v>
      </c>
      <c r="P45" s="75">
        <v>0</v>
      </c>
      <c r="Q45" s="53">
        <v>0</v>
      </c>
      <c r="R45" s="53">
        <v>0</v>
      </c>
      <c r="S45" s="52">
        <f t="shared" si="5"/>
        <v>0</v>
      </c>
      <c r="T45" s="53">
        <f t="shared" si="4"/>
        <v>0</v>
      </c>
      <c r="U45" s="53">
        <v>0</v>
      </c>
      <c r="V45" s="53">
        <v>0</v>
      </c>
      <c r="W45" s="72"/>
      <c r="X45" s="53"/>
      <c r="Y45" s="75">
        <v>0</v>
      </c>
      <c r="Z45" s="75">
        <v>0</v>
      </c>
      <c r="AA45" s="53">
        <v>0</v>
      </c>
      <c r="AB45" s="53">
        <v>0</v>
      </c>
      <c r="AC45" s="54">
        <f t="shared" si="2"/>
        <v>0</v>
      </c>
      <c r="AD45" s="53">
        <f t="shared" si="3"/>
        <v>0</v>
      </c>
      <c r="AE45" s="53">
        <v>0</v>
      </c>
      <c r="AF45" s="53">
        <v>0</v>
      </c>
      <c r="AG45" s="75"/>
      <c r="AH45" s="53"/>
      <c r="AI45" s="97"/>
    </row>
    <row r="46" spans="1:35" s="60" customFormat="1" ht="15" customHeight="1">
      <c r="A46" s="32">
        <v>36</v>
      </c>
      <c r="B46" s="63" t="s">
        <v>74</v>
      </c>
      <c r="C46" s="73">
        <v>0</v>
      </c>
      <c r="D46" s="67">
        <v>0</v>
      </c>
      <c r="E46" s="97"/>
      <c r="F46" s="68"/>
      <c r="G46" s="67"/>
      <c r="H46" s="67"/>
      <c r="I46" s="87">
        <v>0</v>
      </c>
      <c r="J46" s="69">
        <v>0</v>
      </c>
      <c r="K46" s="87">
        <v>0</v>
      </c>
      <c r="L46" s="69">
        <v>0</v>
      </c>
      <c r="M46" s="87">
        <v>0</v>
      </c>
      <c r="N46" s="69">
        <v>0</v>
      </c>
      <c r="O46" s="75">
        <v>0</v>
      </c>
      <c r="P46" s="75">
        <v>0</v>
      </c>
      <c r="Q46" s="53">
        <v>0</v>
      </c>
      <c r="R46" s="53">
        <v>0</v>
      </c>
      <c r="S46" s="52">
        <f t="shared" si="5"/>
        <v>0</v>
      </c>
      <c r="T46" s="53">
        <f t="shared" si="4"/>
        <v>0</v>
      </c>
      <c r="U46" s="53">
        <v>0</v>
      </c>
      <c r="V46" s="53">
        <v>0</v>
      </c>
      <c r="W46" s="72"/>
      <c r="X46" s="53"/>
      <c r="Y46" s="75">
        <v>0</v>
      </c>
      <c r="Z46" s="75">
        <v>0</v>
      </c>
      <c r="AA46" s="53">
        <v>0</v>
      </c>
      <c r="AB46" s="53">
        <v>0</v>
      </c>
      <c r="AC46" s="54">
        <f t="shared" si="2"/>
        <v>0</v>
      </c>
      <c r="AD46" s="53">
        <f t="shared" si="3"/>
        <v>0</v>
      </c>
      <c r="AE46" s="53">
        <v>0</v>
      </c>
      <c r="AF46" s="53">
        <v>0</v>
      </c>
      <c r="AG46" s="75"/>
      <c r="AH46" s="53"/>
      <c r="AI46" s="97"/>
    </row>
    <row r="47" spans="1:35" s="60" customFormat="1" ht="15" customHeight="1">
      <c r="A47" s="31">
        <v>37</v>
      </c>
      <c r="B47" s="63" t="s">
        <v>75</v>
      </c>
      <c r="C47" s="73">
        <v>0</v>
      </c>
      <c r="D47" s="67">
        <v>0</v>
      </c>
      <c r="E47" s="97"/>
      <c r="F47" s="68"/>
      <c r="G47" s="67"/>
      <c r="H47" s="67"/>
      <c r="I47" s="87">
        <v>0</v>
      </c>
      <c r="J47" s="69">
        <v>0</v>
      </c>
      <c r="K47" s="87">
        <v>0</v>
      </c>
      <c r="L47" s="69">
        <v>0</v>
      </c>
      <c r="M47" s="87">
        <v>0</v>
      </c>
      <c r="N47" s="69">
        <v>0</v>
      </c>
      <c r="O47" s="75">
        <v>0</v>
      </c>
      <c r="P47" s="75">
        <v>0</v>
      </c>
      <c r="Q47" s="53">
        <v>0</v>
      </c>
      <c r="R47" s="53">
        <v>0</v>
      </c>
      <c r="S47" s="52">
        <f t="shared" si="5"/>
        <v>0</v>
      </c>
      <c r="T47" s="53">
        <f t="shared" si="4"/>
        <v>0</v>
      </c>
      <c r="U47" s="53">
        <v>0</v>
      </c>
      <c r="V47" s="53">
        <v>0</v>
      </c>
      <c r="W47" s="72"/>
      <c r="X47" s="53"/>
      <c r="Y47" s="75">
        <v>0</v>
      </c>
      <c r="Z47" s="75">
        <v>0</v>
      </c>
      <c r="AA47" s="53">
        <v>0</v>
      </c>
      <c r="AB47" s="53">
        <v>0</v>
      </c>
      <c r="AC47" s="54">
        <f t="shared" si="2"/>
        <v>0</v>
      </c>
      <c r="AD47" s="53">
        <f t="shared" si="3"/>
        <v>0</v>
      </c>
      <c r="AE47" s="53">
        <v>0</v>
      </c>
      <c r="AF47" s="53">
        <v>0</v>
      </c>
      <c r="AG47" s="75"/>
      <c r="AH47" s="53"/>
      <c r="AI47" s="97"/>
    </row>
    <row r="48" spans="1:35" s="60" customFormat="1" ht="15" customHeight="1">
      <c r="A48" s="32">
        <v>38</v>
      </c>
      <c r="B48" s="63" t="s">
        <v>76</v>
      </c>
      <c r="C48" s="73">
        <v>0</v>
      </c>
      <c r="D48" s="67">
        <v>0</v>
      </c>
      <c r="E48" s="97"/>
      <c r="F48" s="68"/>
      <c r="G48" s="67"/>
      <c r="H48" s="67"/>
      <c r="I48" s="87">
        <v>0</v>
      </c>
      <c r="J48" s="69">
        <v>0</v>
      </c>
      <c r="K48" s="87">
        <v>0</v>
      </c>
      <c r="L48" s="69">
        <v>0</v>
      </c>
      <c r="M48" s="87">
        <v>0</v>
      </c>
      <c r="N48" s="69">
        <v>0</v>
      </c>
      <c r="O48" s="75">
        <v>0</v>
      </c>
      <c r="P48" s="75">
        <v>0</v>
      </c>
      <c r="Q48" s="53">
        <v>0</v>
      </c>
      <c r="R48" s="53">
        <v>0</v>
      </c>
      <c r="S48" s="52">
        <f t="shared" si="5"/>
        <v>0</v>
      </c>
      <c r="T48" s="53">
        <f t="shared" si="4"/>
        <v>0</v>
      </c>
      <c r="U48" s="53">
        <v>0</v>
      </c>
      <c r="V48" s="53">
        <v>0</v>
      </c>
      <c r="W48" s="72"/>
      <c r="X48" s="53"/>
      <c r="Y48" s="75">
        <v>0</v>
      </c>
      <c r="Z48" s="75">
        <v>0</v>
      </c>
      <c r="AA48" s="53">
        <v>0</v>
      </c>
      <c r="AB48" s="53">
        <v>0</v>
      </c>
      <c r="AC48" s="54">
        <f t="shared" si="2"/>
        <v>0</v>
      </c>
      <c r="AD48" s="53">
        <f t="shared" si="3"/>
        <v>0</v>
      </c>
      <c r="AE48" s="53">
        <v>0</v>
      </c>
      <c r="AF48" s="53">
        <v>0</v>
      </c>
      <c r="AG48" s="75"/>
      <c r="AH48" s="53"/>
      <c r="AI48" s="97"/>
    </row>
    <row r="49" spans="1:35" s="60" customFormat="1" ht="15" customHeight="1">
      <c r="A49" s="31">
        <v>39</v>
      </c>
      <c r="B49" s="63" t="s">
        <v>77</v>
      </c>
      <c r="C49" s="73">
        <v>0</v>
      </c>
      <c r="D49" s="67">
        <v>0</v>
      </c>
      <c r="E49" s="97"/>
      <c r="F49" s="68"/>
      <c r="G49" s="67"/>
      <c r="H49" s="67"/>
      <c r="I49" s="87">
        <v>0</v>
      </c>
      <c r="J49" s="69">
        <v>0</v>
      </c>
      <c r="K49" s="87">
        <v>0</v>
      </c>
      <c r="L49" s="69">
        <v>0</v>
      </c>
      <c r="M49" s="87">
        <v>0</v>
      </c>
      <c r="N49" s="69">
        <v>0</v>
      </c>
      <c r="O49" s="75">
        <v>0</v>
      </c>
      <c r="P49" s="75">
        <v>0</v>
      </c>
      <c r="Q49" s="53">
        <v>0</v>
      </c>
      <c r="R49" s="53">
        <v>0</v>
      </c>
      <c r="S49" s="52">
        <f t="shared" si="5"/>
        <v>0</v>
      </c>
      <c r="T49" s="53">
        <f t="shared" si="4"/>
        <v>0</v>
      </c>
      <c r="U49" s="53">
        <v>0</v>
      </c>
      <c r="V49" s="53">
        <v>0</v>
      </c>
      <c r="W49" s="72"/>
      <c r="X49" s="53"/>
      <c r="Y49" s="75">
        <v>0</v>
      </c>
      <c r="Z49" s="75">
        <v>0</v>
      </c>
      <c r="AA49" s="53">
        <v>0</v>
      </c>
      <c r="AB49" s="53">
        <v>0</v>
      </c>
      <c r="AC49" s="54">
        <f t="shared" si="2"/>
        <v>0</v>
      </c>
      <c r="AD49" s="53">
        <f t="shared" si="3"/>
        <v>0</v>
      </c>
      <c r="AE49" s="53">
        <v>0</v>
      </c>
      <c r="AF49" s="53">
        <v>0</v>
      </c>
      <c r="AG49" s="75"/>
      <c r="AH49" s="53"/>
      <c r="AI49" s="97"/>
    </row>
    <row r="50" spans="1:35" s="60" customFormat="1" ht="15" customHeight="1">
      <c r="A50" s="32">
        <v>40</v>
      </c>
      <c r="B50" s="63" t="s">
        <v>78</v>
      </c>
      <c r="C50" s="73">
        <v>0</v>
      </c>
      <c r="D50" s="67">
        <v>0</v>
      </c>
      <c r="E50" s="97"/>
      <c r="F50" s="68"/>
      <c r="G50" s="67"/>
      <c r="H50" s="67"/>
      <c r="I50" s="87">
        <v>0</v>
      </c>
      <c r="J50" s="69">
        <v>0</v>
      </c>
      <c r="K50" s="87">
        <v>0</v>
      </c>
      <c r="L50" s="69">
        <v>0</v>
      </c>
      <c r="M50" s="87">
        <v>0</v>
      </c>
      <c r="N50" s="69">
        <v>0</v>
      </c>
      <c r="O50" s="75">
        <v>0</v>
      </c>
      <c r="P50" s="75">
        <v>0</v>
      </c>
      <c r="Q50" s="53">
        <v>0</v>
      </c>
      <c r="R50" s="53">
        <v>0</v>
      </c>
      <c r="S50" s="52">
        <f t="shared" si="5"/>
        <v>0</v>
      </c>
      <c r="T50" s="53">
        <f t="shared" si="4"/>
        <v>0</v>
      </c>
      <c r="U50" s="53">
        <v>0</v>
      </c>
      <c r="V50" s="53">
        <v>0</v>
      </c>
      <c r="W50" s="72"/>
      <c r="X50" s="53"/>
      <c r="Y50" s="75">
        <v>0</v>
      </c>
      <c r="Z50" s="75">
        <v>0</v>
      </c>
      <c r="AA50" s="53">
        <v>0</v>
      </c>
      <c r="AB50" s="53">
        <v>0</v>
      </c>
      <c r="AC50" s="54">
        <f t="shared" si="2"/>
        <v>0</v>
      </c>
      <c r="AD50" s="53">
        <f t="shared" si="3"/>
        <v>0</v>
      </c>
      <c r="AE50" s="53">
        <v>0</v>
      </c>
      <c r="AF50" s="53">
        <v>0</v>
      </c>
      <c r="AG50" s="75"/>
      <c r="AH50" s="53"/>
      <c r="AI50" s="97"/>
    </row>
    <row r="51" spans="1:35" s="60" customFormat="1" ht="15" customHeight="1">
      <c r="A51" s="31">
        <v>41</v>
      </c>
      <c r="B51" s="63" t="s">
        <v>79</v>
      </c>
      <c r="C51" s="73">
        <v>0</v>
      </c>
      <c r="D51" s="67">
        <v>0</v>
      </c>
      <c r="E51" s="97"/>
      <c r="F51" s="68"/>
      <c r="G51" s="67"/>
      <c r="H51" s="67"/>
      <c r="I51" s="87">
        <v>0</v>
      </c>
      <c r="J51" s="69">
        <v>0</v>
      </c>
      <c r="K51" s="87">
        <v>0</v>
      </c>
      <c r="L51" s="69">
        <v>0</v>
      </c>
      <c r="M51" s="87">
        <v>0</v>
      </c>
      <c r="N51" s="69">
        <v>0</v>
      </c>
      <c r="O51" s="75">
        <v>0</v>
      </c>
      <c r="P51" s="75">
        <v>0</v>
      </c>
      <c r="Q51" s="53">
        <v>0</v>
      </c>
      <c r="R51" s="53">
        <v>0</v>
      </c>
      <c r="S51" s="52">
        <f t="shared" si="5"/>
        <v>0</v>
      </c>
      <c r="T51" s="53">
        <f t="shared" si="4"/>
        <v>0</v>
      </c>
      <c r="U51" s="53">
        <v>0</v>
      </c>
      <c r="V51" s="53">
        <v>0</v>
      </c>
      <c r="W51" s="72"/>
      <c r="X51" s="53"/>
      <c r="Y51" s="75">
        <v>0</v>
      </c>
      <c r="Z51" s="75">
        <v>0</v>
      </c>
      <c r="AA51" s="53">
        <v>0</v>
      </c>
      <c r="AB51" s="53">
        <v>0</v>
      </c>
      <c r="AC51" s="54">
        <f t="shared" si="2"/>
        <v>0</v>
      </c>
      <c r="AD51" s="53">
        <f t="shared" si="3"/>
        <v>0</v>
      </c>
      <c r="AE51" s="53">
        <v>0</v>
      </c>
      <c r="AF51" s="53">
        <v>0</v>
      </c>
      <c r="AG51" s="75"/>
      <c r="AH51" s="53"/>
      <c r="AI51" s="97"/>
    </row>
    <row r="52" spans="1:35" s="60" customFormat="1" ht="15" customHeight="1">
      <c r="A52" s="32">
        <v>42</v>
      </c>
      <c r="B52" s="63" t="s">
        <v>80</v>
      </c>
      <c r="C52" s="73">
        <v>0</v>
      </c>
      <c r="D52" s="67">
        <v>0</v>
      </c>
      <c r="E52" s="97"/>
      <c r="F52" s="68"/>
      <c r="G52" s="67"/>
      <c r="H52" s="67"/>
      <c r="I52" s="87">
        <v>0</v>
      </c>
      <c r="J52" s="69">
        <v>0</v>
      </c>
      <c r="K52" s="87">
        <v>0</v>
      </c>
      <c r="L52" s="69">
        <v>0</v>
      </c>
      <c r="M52" s="87">
        <v>0</v>
      </c>
      <c r="N52" s="69">
        <v>0</v>
      </c>
      <c r="O52" s="75">
        <v>0</v>
      </c>
      <c r="P52" s="75">
        <v>0</v>
      </c>
      <c r="Q52" s="53">
        <v>0</v>
      </c>
      <c r="R52" s="53">
        <v>0</v>
      </c>
      <c r="S52" s="52">
        <f t="shared" si="5"/>
        <v>0</v>
      </c>
      <c r="T52" s="53">
        <f t="shared" si="4"/>
        <v>0</v>
      </c>
      <c r="U52" s="53">
        <v>0</v>
      </c>
      <c r="V52" s="53">
        <v>0</v>
      </c>
      <c r="W52" s="72"/>
      <c r="X52" s="53"/>
      <c r="Y52" s="75">
        <v>0</v>
      </c>
      <c r="Z52" s="75">
        <v>0</v>
      </c>
      <c r="AA52" s="53">
        <v>0</v>
      </c>
      <c r="AB52" s="53">
        <v>0</v>
      </c>
      <c r="AC52" s="54">
        <f t="shared" si="2"/>
        <v>0</v>
      </c>
      <c r="AD52" s="53">
        <f t="shared" si="3"/>
        <v>0</v>
      </c>
      <c r="AE52" s="53">
        <v>0</v>
      </c>
      <c r="AF52" s="53">
        <v>0</v>
      </c>
      <c r="AG52" s="75"/>
      <c r="AH52" s="53"/>
      <c r="AI52" s="97"/>
    </row>
    <row r="53" spans="1:35" s="60" customFormat="1" ht="15" customHeight="1">
      <c r="A53" s="31">
        <v>43</v>
      </c>
      <c r="B53" s="63" t="s">
        <v>81</v>
      </c>
      <c r="C53" s="73">
        <v>0</v>
      </c>
      <c r="D53" s="67">
        <v>0</v>
      </c>
      <c r="E53" s="97"/>
      <c r="F53" s="68"/>
      <c r="G53" s="67"/>
      <c r="H53" s="67"/>
      <c r="I53" s="87">
        <v>0</v>
      </c>
      <c r="J53" s="69">
        <v>0</v>
      </c>
      <c r="K53" s="87">
        <v>0</v>
      </c>
      <c r="L53" s="69">
        <v>0</v>
      </c>
      <c r="M53" s="87">
        <v>0</v>
      </c>
      <c r="N53" s="69">
        <v>0</v>
      </c>
      <c r="O53" s="75">
        <v>0</v>
      </c>
      <c r="P53" s="75">
        <v>0</v>
      </c>
      <c r="Q53" s="53">
        <v>0</v>
      </c>
      <c r="R53" s="53">
        <v>0</v>
      </c>
      <c r="S53" s="52">
        <f t="shared" si="5"/>
        <v>0</v>
      </c>
      <c r="T53" s="53">
        <f t="shared" si="4"/>
        <v>0</v>
      </c>
      <c r="U53" s="53">
        <v>0</v>
      </c>
      <c r="V53" s="53">
        <v>0</v>
      </c>
      <c r="W53" s="72"/>
      <c r="X53" s="53"/>
      <c r="Y53" s="75">
        <v>0</v>
      </c>
      <c r="Z53" s="75">
        <v>0</v>
      </c>
      <c r="AA53" s="53">
        <v>0</v>
      </c>
      <c r="AB53" s="53">
        <v>0</v>
      </c>
      <c r="AC53" s="54">
        <f t="shared" si="2"/>
        <v>0</v>
      </c>
      <c r="AD53" s="53">
        <f t="shared" si="3"/>
        <v>0</v>
      </c>
      <c r="AE53" s="53">
        <v>0</v>
      </c>
      <c r="AF53" s="53">
        <v>0</v>
      </c>
      <c r="AG53" s="75"/>
      <c r="AH53" s="53"/>
      <c r="AI53" s="97"/>
    </row>
    <row r="54" spans="1:35" s="78" customFormat="1" ht="15" customHeight="1">
      <c r="A54" s="81">
        <v>44</v>
      </c>
      <c r="B54" s="70" t="s">
        <v>97</v>
      </c>
      <c r="C54" s="73">
        <v>5</v>
      </c>
      <c r="D54" s="73">
        <v>3</v>
      </c>
      <c r="E54" s="74">
        <v>0</v>
      </c>
      <c r="F54" s="74"/>
      <c r="G54" s="73"/>
      <c r="H54" s="73"/>
      <c r="I54" s="73">
        <v>4</v>
      </c>
      <c r="J54" s="71">
        <v>5</v>
      </c>
      <c r="K54" s="73">
        <v>3</v>
      </c>
      <c r="L54" s="71">
        <v>3</v>
      </c>
      <c r="M54" s="87">
        <v>234</v>
      </c>
      <c r="N54" s="71">
        <v>209</v>
      </c>
      <c r="O54" s="84">
        <v>77033.9</v>
      </c>
      <c r="P54" s="75">
        <v>70950</v>
      </c>
      <c r="Q54" s="72">
        <v>94500</v>
      </c>
      <c r="R54" s="72">
        <v>87600</v>
      </c>
      <c r="S54" s="75">
        <f t="shared" si="5"/>
        <v>12552.4</v>
      </c>
      <c r="T54" s="72">
        <f t="shared" si="5"/>
        <v>11989.8</v>
      </c>
      <c r="U54" s="72">
        <v>0</v>
      </c>
      <c r="V54" s="72">
        <v>0</v>
      </c>
      <c r="W54" s="72">
        <v>12552.4</v>
      </c>
      <c r="X54" s="72">
        <v>11989.8</v>
      </c>
      <c r="Y54" s="84">
        <v>56033.9</v>
      </c>
      <c r="Z54" s="75">
        <v>51000</v>
      </c>
      <c r="AA54" s="72">
        <v>55000</v>
      </c>
      <c r="AB54" s="72">
        <v>51900</v>
      </c>
      <c r="AC54" s="76">
        <f t="shared" si="2"/>
        <v>8698.4</v>
      </c>
      <c r="AD54" s="72">
        <f t="shared" si="3"/>
        <v>6802.8</v>
      </c>
      <c r="AE54" s="72">
        <v>0</v>
      </c>
      <c r="AF54" s="72">
        <v>0</v>
      </c>
      <c r="AG54" s="75">
        <v>8698.4</v>
      </c>
      <c r="AH54" s="72">
        <v>6802.8</v>
      </c>
      <c r="AI54" s="77"/>
    </row>
    <row r="55" spans="1:35" s="78" customFormat="1" ht="15" customHeight="1">
      <c r="A55" s="79">
        <v>45</v>
      </c>
      <c r="B55" s="70" t="s">
        <v>82</v>
      </c>
      <c r="C55" s="73">
        <v>2</v>
      </c>
      <c r="D55" s="73">
        <v>2</v>
      </c>
      <c r="E55" s="74"/>
      <c r="F55" s="74"/>
      <c r="G55" s="73"/>
      <c r="H55" s="73"/>
      <c r="I55" s="71">
        <v>2</v>
      </c>
      <c r="J55" s="71">
        <v>2</v>
      </c>
      <c r="K55" s="71">
        <v>1</v>
      </c>
      <c r="L55" s="71">
        <v>1</v>
      </c>
      <c r="M55" s="71">
        <v>34</v>
      </c>
      <c r="N55" s="71">
        <v>33</v>
      </c>
      <c r="O55" s="72">
        <v>24993</v>
      </c>
      <c r="P55" s="72">
        <v>19315.7</v>
      </c>
      <c r="Q55" s="72">
        <v>24500</v>
      </c>
      <c r="R55" s="72">
        <v>19842.8</v>
      </c>
      <c r="S55" s="75">
        <f>U55+W55</f>
        <v>1444.65</v>
      </c>
      <c r="T55" s="72">
        <f>V55+X55</f>
        <v>1412.8</v>
      </c>
      <c r="U55" s="72">
        <v>0</v>
      </c>
      <c r="V55" s="72">
        <v>0</v>
      </c>
      <c r="W55" s="72">
        <v>1444.65</v>
      </c>
      <c r="X55" s="72">
        <v>1412.8</v>
      </c>
      <c r="Y55" s="72">
        <v>17585</v>
      </c>
      <c r="Z55" s="72">
        <v>11343</v>
      </c>
      <c r="AA55" s="72">
        <v>15000</v>
      </c>
      <c r="AB55" s="72">
        <v>11807</v>
      </c>
      <c r="AC55" s="76">
        <f t="shared" si="2"/>
        <v>1082.65</v>
      </c>
      <c r="AD55" s="72">
        <f t="shared" si="3"/>
        <v>1007.3</v>
      </c>
      <c r="AE55" s="72">
        <v>0</v>
      </c>
      <c r="AF55" s="72">
        <v>0</v>
      </c>
      <c r="AG55" s="72">
        <v>1082.65</v>
      </c>
      <c r="AH55" s="72">
        <v>1007.3</v>
      </c>
      <c r="AI55" s="77"/>
    </row>
    <row r="56" spans="1:35" s="78" customFormat="1" ht="15" customHeight="1">
      <c r="A56" s="81">
        <v>46</v>
      </c>
      <c r="B56" s="70" t="s">
        <v>83</v>
      </c>
      <c r="C56" s="73">
        <v>0</v>
      </c>
      <c r="D56" s="73">
        <v>0</v>
      </c>
      <c r="E56" s="74"/>
      <c r="F56" s="74"/>
      <c r="G56" s="73"/>
      <c r="H56" s="73"/>
      <c r="I56" s="71">
        <v>1</v>
      </c>
      <c r="J56" s="71">
        <v>1</v>
      </c>
      <c r="K56" s="71">
        <v>1</v>
      </c>
      <c r="L56" s="71">
        <v>1</v>
      </c>
      <c r="M56" s="71">
        <v>32</v>
      </c>
      <c r="N56" s="71">
        <v>26</v>
      </c>
      <c r="O56" s="72">
        <v>9026</v>
      </c>
      <c r="P56" s="72">
        <v>7298</v>
      </c>
      <c r="Q56" s="72">
        <v>9000</v>
      </c>
      <c r="R56" s="72">
        <v>7200</v>
      </c>
      <c r="S56" s="75">
        <f>U56+W56</f>
        <v>665</v>
      </c>
      <c r="T56" s="72">
        <f>V56+X56</f>
        <v>460</v>
      </c>
      <c r="U56" s="72">
        <v>0</v>
      </c>
      <c r="V56" s="72">
        <v>0</v>
      </c>
      <c r="W56" s="72">
        <v>665</v>
      </c>
      <c r="X56" s="72">
        <v>460</v>
      </c>
      <c r="Y56" s="72">
        <v>9026</v>
      </c>
      <c r="Z56" s="72">
        <v>7298</v>
      </c>
      <c r="AA56" s="72">
        <v>9000</v>
      </c>
      <c r="AB56" s="72">
        <v>6740</v>
      </c>
      <c r="AC56" s="76">
        <f t="shared" si="2"/>
        <v>665</v>
      </c>
      <c r="AD56" s="72">
        <f t="shared" si="3"/>
        <v>460</v>
      </c>
      <c r="AE56" s="72">
        <v>0</v>
      </c>
      <c r="AF56" s="72">
        <v>0</v>
      </c>
      <c r="AG56" s="72">
        <v>665</v>
      </c>
      <c r="AH56" s="72">
        <v>460</v>
      </c>
      <c r="AI56" s="77"/>
    </row>
    <row r="57" spans="1:35" s="78" customFormat="1" ht="15" customHeight="1">
      <c r="A57" s="79">
        <v>47</v>
      </c>
      <c r="B57" s="70" t="s">
        <v>84</v>
      </c>
      <c r="C57" s="84"/>
      <c r="D57" s="73"/>
      <c r="E57" s="77"/>
      <c r="F57" s="74"/>
      <c r="G57" s="73"/>
      <c r="H57" s="73"/>
      <c r="I57" s="71">
        <v>18</v>
      </c>
      <c r="J57" s="71">
        <v>18</v>
      </c>
      <c r="K57" s="71">
        <v>9</v>
      </c>
      <c r="L57" s="71">
        <v>9</v>
      </c>
      <c r="M57" s="89">
        <v>471</v>
      </c>
      <c r="N57" s="71">
        <v>487</v>
      </c>
      <c r="O57" s="82">
        <v>425835</v>
      </c>
      <c r="P57" s="82">
        <v>382772.7</v>
      </c>
      <c r="Q57" s="72">
        <v>423528.1</v>
      </c>
      <c r="R57" s="72">
        <v>391259.7</v>
      </c>
      <c r="S57" s="75">
        <v>27698.3</v>
      </c>
      <c r="T57" s="72">
        <f>V57+X57</f>
        <v>38148.6</v>
      </c>
      <c r="U57" s="82">
        <v>0</v>
      </c>
      <c r="V57" s="72">
        <v>0</v>
      </c>
      <c r="W57" s="82">
        <v>35420.3</v>
      </c>
      <c r="X57" s="72">
        <v>38148.6</v>
      </c>
      <c r="Y57" s="82">
        <v>136744.9</v>
      </c>
      <c r="Z57" s="82">
        <v>124559.3</v>
      </c>
      <c r="AA57" s="72">
        <v>168640.2</v>
      </c>
      <c r="AB57" s="72">
        <v>150292.8</v>
      </c>
      <c r="AC57" s="76">
        <f t="shared" si="2"/>
        <v>26812.8</v>
      </c>
      <c r="AD57" s="72">
        <f t="shared" si="3"/>
        <v>29117.6</v>
      </c>
      <c r="AE57" s="72">
        <v>0</v>
      </c>
      <c r="AF57" s="72">
        <v>0</v>
      </c>
      <c r="AG57" s="82">
        <v>26812.8</v>
      </c>
      <c r="AH57" s="72">
        <v>29117.6</v>
      </c>
      <c r="AI57" s="77"/>
    </row>
    <row r="58" spans="1:35" s="78" customFormat="1" ht="15" customHeight="1">
      <c r="A58" s="81">
        <v>48</v>
      </c>
      <c r="B58" s="70" t="s">
        <v>98</v>
      </c>
      <c r="C58" s="85"/>
      <c r="D58" s="73"/>
      <c r="E58" s="77"/>
      <c r="F58" s="74"/>
      <c r="G58" s="73"/>
      <c r="H58" s="73"/>
      <c r="I58" s="83">
        <v>7</v>
      </c>
      <c r="J58" s="71">
        <v>7</v>
      </c>
      <c r="K58" s="83">
        <v>4</v>
      </c>
      <c r="L58" s="71">
        <v>4</v>
      </c>
      <c r="M58" s="89">
        <v>150</v>
      </c>
      <c r="N58" s="71">
        <v>177</v>
      </c>
      <c r="O58" s="82">
        <v>75997.3</v>
      </c>
      <c r="P58" s="82">
        <v>59418</v>
      </c>
      <c r="Q58" s="72">
        <v>97467.2</v>
      </c>
      <c r="R58" s="72">
        <v>77276.4</v>
      </c>
      <c r="S58" s="75">
        <v>4343.3</v>
      </c>
      <c r="T58" s="72">
        <f aca="true" t="shared" si="6" ref="T58:T63">V58+X58</f>
        <v>7351.9</v>
      </c>
      <c r="U58" s="72">
        <v>0</v>
      </c>
      <c r="V58" s="72">
        <v>0</v>
      </c>
      <c r="W58" s="72">
        <v>5569.6</v>
      </c>
      <c r="X58" s="72">
        <v>7351.9</v>
      </c>
      <c r="Y58" s="72">
        <v>42916.3</v>
      </c>
      <c r="Z58" s="72">
        <v>31256.2</v>
      </c>
      <c r="AA58" s="72">
        <v>58485.2</v>
      </c>
      <c r="AB58" s="72">
        <v>45003.2</v>
      </c>
      <c r="AC58" s="76">
        <f t="shared" si="2"/>
        <v>4923.2</v>
      </c>
      <c r="AD58" s="72">
        <f t="shared" si="3"/>
        <v>6695.4</v>
      </c>
      <c r="AE58" s="72">
        <v>0</v>
      </c>
      <c r="AF58" s="72">
        <v>0</v>
      </c>
      <c r="AG58" s="72">
        <v>4923.2</v>
      </c>
      <c r="AH58" s="72">
        <v>6695.4</v>
      </c>
      <c r="AI58" s="77"/>
    </row>
    <row r="59" spans="1:35" s="78" customFormat="1" ht="15" customHeight="1">
      <c r="A59" s="79">
        <v>49</v>
      </c>
      <c r="B59" s="70" t="s">
        <v>99</v>
      </c>
      <c r="C59" s="73">
        <v>0</v>
      </c>
      <c r="D59" s="73">
        <v>0</v>
      </c>
      <c r="E59" s="77"/>
      <c r="F59" s="74">
        <v>0</v>
      </c>
      <c r="G59" s="73"/>
      <c r="H59" s="73"/>
      <c r="I59" s="71">
        <v>5</v>
      </c>
      <c r="J59" s="71">
        <v>5</v>
      </c>
      <c r="K59" s="71">
        <v>3</v>
      </c>
      <c r="L59" s="71">
        <v>3</v>
      </c>
      <c r="M59" s="71">
        <v>101</v>
      </c>
      <c r="N59" s="71">
        <v>77</v>
      </c>
      <c r="O59" s="72">
        <v>55760</v>
      </c>
      <c r="P59" s="72">
        <v>49257.7</v>
      </c>
      <c r="Q59" s="71">
        <v>52475.4</v>
      </c>
      <c r="R59" s="71">
        <v>45337</v>
      </c>
      <c r="S59" s="75">
        <v>3087.7</v>
      </c>
      <c r="T59" s="72">
        <f t="shared" si="6"/>
        <v>4359.6</v>
      </c>
      <c r="U59" s="72">
        <v>0</v>
      </c>
      <c r="V59" s="72">
        <v>0</v>
      </c>
      <c r="W59" s="72">
        <v>4230.1</v>
      </c>
      <c r="X59" s="72">
        <v>4359.6</v>
      </c>
      <c r="Y59" s="72">
        <v>32460</v>
      </c>
      <c r="Z59" s="72">
        <v>28783</v>
      </c>
      <c r="AA59" s="72">
        <v>26575.4</v>
      </c>
      <c r="AB59" s="72">
        <v>21355</v>
      </c>
      <c r="AC59" s="76">
        <f t="shared" si="2"/>
        <v>1638.1</v>
      </c>
      <c r="AD59" s="72">
        <f t="shared" si="3"/>
        <v>1927.9</v>
      </c>
      <c r="AE59" s="72">
        <v>0</v>
      </c>
      <c r="AF59" s="72">
        <v>0</v>
      </c>
      <c r="AG59" s="72">
        <v>1638.1</v>
      </c>
      <c r="AH59" s="72">
        <v>1927.9</v>
      </c>
      <c r="AI59" s="77"/>
    </row>
    <row r="60" spans="1:35" s="78" customFormat="1" ht="15" customHeight="1">
      <c r="A60" s="81">
        <v>50</v>
      </c>
      <c r="B60" s="70" t="s">
        <v>85</v>
      </c>
      <c r="C60" s="84"/>
      <c r="D60" s="73"/>
      <c r="E60" s="77"/>
      <c r="F60" s="74"/>
      <c r="G60" s="73"/>
      <c r="H60" s="73"/>
      <c r="I60" s="87">
        <v>1</v>
      </c>
      <c r="J60" s="71">
        <v>1</v>
      </c>
      <c r="K60" s="87">
        <v>1</v>
      </c>
      <c r="L60" s="71">
        <v>1</v>
      </c>
      <c r="M60" s="87">
        <v>27</v>
      </c>
      <c r="N60" s="71">
        <v>15</v>
      </c>
      <c r="O60" s="75">
        <v>5500</v>
      </c>
      <c r="P60" s="75">
        <v>4202.4</v>
      </c>
      <c r="Q60" s="72">
        <v>5500</v>
      </c>
      <c r="R60" s="72">
        <v>4810.1</v>
      </c>
      <c r="S60" s="75">
        <v>0</v>
      </c>
      <c r="T60" s="72">
        <f t="shared" si="6"/>
        <v>0</v>
      </c>
      <c r="U60" s="72"/>
      <c r="V60" s="72"/>
      <c r="W60" s="72"/>
      <c r="X60" s="72"/>
      <c r="Y60" s="75">
        <v>5500</v>
      </c>
      <c r="Z60" s="75">
        <v>4202.4</v>
      </c>
      <c r="AA60" s="72">
        <v>5500</v>
      </c>
      <c r="AB60" s="72">
        <v>4810.1</v>
      </c>
      <c r="AC60" s="76">
        <f t="shared" si="2"/>
        <v>0</v>
      </c>
      <c r="AD60" s="72">
        <f t="shared" si="3"/>
        <v>0</v>
      </c>
      <c r="AE60" s="72"/>
      <c r="AF60" s="72"/>
      <c r="AG60" s="75"/>
      <c r="AH60" s="72"/>
      <c r="AI60" s="77"/>
    </row>
    <row r="61" spans="1:35" s="78" customFormat="1" ht="29.25" customHeight="1">
      <c r="A61" s="79">
        <v>51</v>
      </c>
      <c r="B61" s="70" t="s">
        <v>86</v>
      </c>
      <c r="C61" s="84">
        <v>0</v>
      </c>
      <c r="D61" s="73">
        <v>0</v>
      </c>
      <c r="E61" s="77"/>
      <c r="F61" s="74"/>
      <c r="G61" s="73"/>
      <c r="H61" s="73"/>
      <c r="I61" s="71">
        <v>6</v>
      </c>
      <c r="J61" s="71">
        <v>6</v>
      </c>
      <c r="K61" s="71">
        <v>2</v>
      </c>
      <c r="L61" s="71">
        <v>2</v>
      </c>
      <c r="M61" s="71">
        <v>135</v>
      </c>
      <c r="N61" s="71">
        <v>144</v>
      </c>
      <c r="O61" s="72">
        <v>75254</v>
      </c>
      <c r="P61" s="72">
        <v>68650</v>
      </c>
      <c r="Q61" s="72">
        <v>82346</v>
      </c>
      <c r="R61" s="72">
        <v>75465.5</v>
      </c>
      <c r="S61" s="75">
        <v>3222</v>
      </c>
      <c r="T61" s="72">
        <f t="shared" si="6"/>
        <v>2161</v>
      </c>
      <c r="U61" s="72">
        <v>0</v>
      </c>
      <c r="V61" s="72">
        <v>0</v>
      </c>
      <c r="W61" s="72">
        <v>4249.7</v>
      </c>
      <c r="X61" s="72">
        <v>2161</v>
      </c>
      <c r="Y61" s="72">
        <v>43537</v>
      </c>
      <c r="Z61" s="72">
        <v>40569</v>
      </c>
      <c r="AA61" s="72">
        <v>46060</v>
      </c>
      <c r="AB61" s="72">
        <v>39939</v>
      </c>
      <c r="AC61" s="76">
        <f t="shared" si="2"/>
        <v>2324</v>
      </c>
      <c r="AD61" s="72">
        <f t="shared" si="3"/>
        <v>613</v>
      </c>
      <c r="AE61" s="72">
        <v>0</v>
      </c>
      <c r="AF61" s="72">
        <v>0</v>
      </c>
      <c r="AG61" s="72">
        <v>2324</v>
      </c>
      <c r="AH61" s="72">
        <v>613</v>
      </c>
      <c r="AI61" s="26" t="s">
        <v>109</v>
      </c>
    </row>
    <row r="62" spans="1:35" s="60" customFormat="1" ht="15.75" customHeight="1">
      <c r="A62" s="32">
        <v>52</v>
      </c>
      <c r="B62" s="63" t="s">
        <v>87</v>
      </c>
      <c r="C62" s="84">
        <v>0</v>
      </c>
      <c r="D62" s="67">
        <v>0</v>
      </c>
      <c r="E62" s="92"/>
      <c r="F62" s="68"/>
      <c r="G62" s="67"/>
      <c r="H62" s="67"/>
      <c r="I62" s="87">
        <v>0</v>
      </c>
      <c r="J62" s="69">
        <v>0</v>
      </c>
      <c r="K62" s="87">
        <v>0</v>
      </c>
      <c r="L62" s="69">
        <v>0</v>
      </c>
      <c r="M62" s="87">
        <v>0</v>
      </c>
      <c r="N62" s="69">
        <v>0</v>
      </c>
      <c r="O62" s="75">
        <v>0</v>
      </c>
      <c r="P62" s="75">
        <v>0</v>
      </c>
      <c r="Q62" s="53">
        <v>0</v>
      </c>
      <c r="R62" s="53">
        <v>0</v>
      </c>
      <c r="S62" s="52">
        <v>0</v>
      </c>
      <c r="T62" s="53">
        <f t="shared" si="6"/>
        <v>0</v>
      </c>
      <c r="U62" s="53">
        <v>0</v>
      </c>
      <c r="V62" s="53">
        <v>0</v>
      </c>
      <c r="W62" s="72"/>
      <c r="X62" s="53"/>
      <c r="Y62" s="75">
        <v>0</v>
      </c>
      <c r="Z62" s="75">
        <v>0</v>
      </c>
      <c r="AA62" s="53">
        <v>0</v>
      </c>
      <c r="AB62" s="53">
        <v>0</v>
      </c>
      <c r="AC62" s="54">
        <f t="shared" si="2"/>
        <v>0</v>
      </c>
      <c r="AD62" s="53">
        <f t="shared" si="3"/>
        <v>0</v>
      </c>
      <c r="AE62" s="53">
        <v>0</v>
      </c>
      <c r="AF62" s="53">
        <v>0</v>
      </c>
      <c r="AG62" s="75"/>
      <c r="AH62" s="53"/>
      <c r="AI62" s="92"/>
    </row>
    <row r="63" spans="1:35" s="78" customFormat="1" ht="14.25" customHeight="1">
      <c r="A63" s="79">
        <v>53</v>
      </c>
      <c r="B63" s="70" t="s">
        <v>88</v>
      </c>
      <c r="C63" s="73">
        <v>0</v>
      </c>
      <c r="D63" s="73">
        <v>0</v>
      </c>
      <c r="E63" s="74">
        <v>0</v>
      </c>
      <c r="F63" s="74">
        <v>0</v>
      </c>
      <c r="G63" s="73"/>
      <c r="H63" s="73"/>
      <c r="I63" s="88">
        <v>7</v>
      </c>
      <c r="J63" s="71">
        <v>5</v>
      </c>
      <c r="K63" s="88">
        <v>3</v>
      </c>
      <c r="L63" s="71">
        <v>1</v>
      </c>
      <c r="M63" s="88">
        <v>162</v>
      </c>
      <c r="N63" s="71">
        <v>191</v>
      </c>
      <c r="O63" s="75">
        <v>86000</v>
      </c>
      <c r="P63" s="75">
        <v>80244.1</v>
      </c>
      <c r="Q63" s="72">
        <v>99800.3</v>
      </c>
      <c r="R63" s="72">
        <v>83182.2</v>
      </c>
      <c r="S63" s="75">
        <v>70</v>
      </c>
      <c r="T63" s="72">
        <f t="shared" si="6"/>
        <v>60</v>
      </c>
      <c r="U63" s="74"/>
      <c r="V63" s="72">
        <v>0</v>
      </c>
      <c r="W63" s="72">
        <v>70</v>
      </c>
      <c r="X63" s="72">
        <v>60</v>
      </c>
      <c r="Y63" s="74">
        <v>35863.4</v>
      </c>
      <c r="Z63" s="75">
        <v>32141</v>
      </c>
      <c r="AA63" s="72">
        <v>36500</v>
      </c>
      <c r="AB63" s="72">
        <v>36060.9</v>
      </c>
      <c r="AC63" s="76">
        <f t="shared" si="2"/>
        <v>70</v>
      </c>
      <c r="AD63" s="72">
        <f t="shared" si="3"/>
        <v>60</v>
      </c>
      <c r="AE63" s="72">
        <v>0</v>
      </c>
      <c r="AF63" s="72">
        <v>0</v>
      </c>
      <c r="AG63" s="75">
        <v>70</v>
      </c>
      <c r="AH63" s="72">
        <v>60</v>
      </c>
      <c r="AI63" s="77"/>
    </row>
    <row r="64" spans="1:35" s="78" customFormat="1" ht="15" customHeight="1">
      <c r="A64" s="81">
        <v>54</v>
      </c>
      <c r="B64" s="70" t="s">
        <v>100</v>
      </c>
      <c r="C64" s="86">
        <v>0</v>
      </c>
      <c r="D64" s="73">
        <v>0</v>
      </c>
      <c r="E64" s="77"/>
      <c r="F64" s="74"/>
      <c r="G64" s="73"/>
      <c r="H64" s="73"/>
      <c r="I64" s="88">
        <v>9</v>
      </c>
      <c r="J64" s="71">
        <v>9</v>
      </c>
      <c r="K64" s="88">
        <v>5</v>
      </c>
      <c r="L64" s="71">
        <v>4</v>
      </c>
      <c r="M64" s="88">
        <v>396</v>
      </c>
      <c r="N64" s="73">
        <v>382</v>
      </c>
      <c r="O64" s="74">
        <v>221856.584</v>
      </c>
      <c r="P64" s="74">
        <v>197053.7888</v>
      </c>
      <c r="Q64" s="72">
        <v>266950.3182</v>
      </c>
      <c r="R64" s="72">
        <v>230163.778</v>
      </c>
      <c r="S64" s="75">
        <v>19315.176</v>
      </c>
      <c r="T64" s="72">
        <f>V64+X64</f>
        <v>24233.3214</v>
      </c>
      <c r="U64" s="74"/>
      <c r="V64" s="72"/>
      <c r="W64" s="74">
        <v>24721.176</v>
      </c>
      <c r="X64" s="72">
        <v>24233.3214</v>
      </c>
      <c r="Y64" s="74">
        <v>123407.218</v>
      </c>
      <c r="Z64" s="74">
        <v>109489.7076</v>
      </c>
      <c r="AA64" s="72">
        <v>118780.829</v>
      </c>
      <c r="AB64" s="72">
        <v>104893.645</v>
      </c>
      <c r="AC64" s="76">
        <f t="shared" si="2"/>
        <v>18026.176</v>
      </c>
      <c r="AD64" s="72">
        <f t="shared" si="3"/>
        <v>17983.3214</v>
      </c>
      <c r="AE64" s="72">
        <v>0</v>
      </c>
      <c r="AF64" s="72">
        <v>0</v>
      </c>
      <c r="AG64" s="74">
        <v>18026.176</v>
      </c>
      <c r="AH64" s="72">
        <v>17983.3214</v>
      </c>
      <c r="AI64" s="77"/>
    </row>
    <row r="65" spans="1:35" s="78" customFormat="1" ht="15" customHeight="1">
      <c r="A65" s="79">
        <v>55</v>
      </c>
      <c r="B65" s="70" t="s">
        <v>89</v>
      </c>
      <c r="C65" s="84">
        <v>0</v>
      </c>
      <c r="D65" s="73">
        <v>0</v>
      </c>
      <c r="E65" s="77"/>
      <c r="F65" s="74"/>
      <c r="G65" s="73"/>
      <c r="H65" s="73"/>
      <c r="I65" s="89">
        <v>7</v>
      </c>
      <c r="J65" s="71">
        <v>8</v>
      </c>
      <c r="K65" s="89">
        <v>5</v>
      </c>
      <c r="L65" s="71">
        <v>6</v>
      </c>
      <c r="M65" s="89">
        <v>151</v>
      </c>
      <c r="N65" s="71">
        <v>212</v>
      </c>
      <c r="O65" s="82">
        <v>55302</v>
      </c>
      <c r="P65" s="82">
        <v>44364.1</v>
      </c>
      <c r="Q65" s="72">
        <v>101184.28</v>
      </c>
      <c r="R65" s="72">
        <v>73603.2</v>
      </c>
      <c r="S65" s="75">
        <v>1742.3</v>
      </c>
      <c r="T65" s="72">
        <f>V65+X65</f>
        <v>3969.3</v>
      </c>
      <c r="U65" s="82">
        <v>0</v>
      </c>
      <c r="V65" s="72">
        <v>0</v>
      </c>
      <c r="W65" s="82">
        <v>2624.1</v>
      </c>
      <c r="X65" s="72">
        <v>3969.3</v>
      </c>
      <c r="Y65" s="82">
        <v>35005</v>
      </c>
      <c r="Z65" s="82">
        <v>27961.4</v>
      </c>
      <c r="AA65" s="72">
        <v>53778.28</v>
      </c>
      <c r="AB65" s="72">
        <v>41715.6</v>
      </c>
      <c r="AC65" s="76">
        <f t="shared" si="2"/>
        <v>1877.6</v>
      </c>
      <c r="AD65" s="72">
        <f t="shared" si="3"/>
        <v>2558.3</v>
      </c>
      <c r="AE65" s="72">
        <v>0</v>
      </c>
      <c r="AF65" s="72">
        <v>0</v>
      </c>
      <c r="AG65" s="82">
        <v>1877.6</v>
      </c>
      <c r="AH65" s="72">
        <v>2558.3</v>
      </c>
      <c r="AI65" s="77"/>
    </row>
    <row r="66" spans="1:35" s="78" customFormat="1" ht="15" customHeight="1">
      <c r="A66" s="81">
        <v>56</v>
      </c>
      <c r="B66" s="70" t="s">
        <v>90</v>
      </c>
      <c r="C66" s="84">
        <v>0</v>
      </c>
      <c r="D66" s="73">
        <v>0</v>
      </c>
      <c r="E66" s="77"/>
      <c r="F66" s="74"/>
      <c r="G66" s="73"/>
      <c r="H66" s="73"/>
      <c r="I66" s="87">
        <v>1</v>
      </c>
      <c r="J66" s="71">
        <v>1</v>
      </c>
      <c r="K66" s="87">
        <v>1</v>
      </c>
      <c r="L66" s="71">
        <v>1</v>
      </c>
      <c r="M66" s="87">
        <v>20</v>
      </c>
      <c r="N66" s="71">
        <v>17</v>
      </c>
      <c r="O66" s="75">
        <v>6051</v>
      </c>
      <c r="P66" s="75">
        <v>4351.194</v>
      </c>
      <c r="Q66" s="72">
        <v>6360</v>
      </c>
      <c r="R66" s="72">
        <v>4899.497</v>
      </c>
      <c r="S66" s="72">
        <f>U66+W66</f>
        <v>452</v>
      </c>
      <c r="T66" s="72">
        <f>V66+X66</f>
        <v>422</v>
      </c>
      <c r="U66" s="72">
        <v>0</v>
      </c>
      <c r="V66" s="72">
        <v>0</v>
      </c>
      <c r="W66" s="72">
        <v>452</v>
      </c>
      <c r="X66" s="72">
        <v>422</v>
      </c>
      <c r="Y66" s="75">
        <v>6051</v>
      </c>
      <c r="Z66" s="75">
        <v>4351.194</v>
      </c>
      <c r="AA66" s="72">
        <v>6360</v>
      </c>
      <c r="AB66" s="72">
        <v>4899.497</v>
      </c>
      <c r="AC66" s="76">
        <f t="shared" si="2"/>
        <v>452</v>
      </c>
      <c r="AD66" s="72">
        <f t="shared" si="3"/>
        <v>422</v>
      </c>
      <c r="AE66" s="72">
        <v>0</v>
      </c>
      <c r="AF66" s="72">
        <v>0</v>
      </c>
      <c r="AG66" s="75">
        <v>452</v>
      </c>
      <c r="AH66" s="90">
        <f>+X66</f>
        <v>422</v>
      </c>
      <c r="AI66" s="77"/>
    </row>
    <row r="67" spans="1:37" s="4" customFormat="1" ht="19.5" customHeight="1">
      <c r="A67" s="37"/>
      <c r="B67" s="37" t="s">
        <v>21</v>
      </c>
      <c r="C67" s="83">
        <f>SUM(C11:C66)</f>
        <v>15</v>
      </c>
      <c r="D67" s="38">
        <f aca="true" t="shared" si="7" ref="D67:R67">SUM(D11:D66)</f>
        <v>13</v>
      </c>
      <c r="E67" s="38">
        <f t="shared" si="7"/>
        <v>0</v>
      </c>
      <c r="F67" s="38">
        <f t="shared" si="7"/>
        <v>0</v>
      </c>
      <c r="G67" s="38">
        <f t="shared" si="7"/>
        <v>0</v>
      </c>
      <c r="H67" s="38">
        <f t="shared" si="7"/>
        <v>0</v>
      </c>
      <c r="I67" s="96">
        <f t="shared" si="7"/>
        <v>144</v>
      </c>
      <c r="J67" s="62">
        <f t="shared" si="7"/>
        <v>145</v>
      </c>
      <c r="K67" s="96">
        <f t="shared" si="7"/>
        <v>72</v>
      </c>
      <c r="L67" s="69">
        <f t="shared" si="7"/>
        <v>72</v>
      </c>
      <c r="M67" s="96">
        <f t="shared" si="7"/>
        <v>4770</v>
      </c>
      <c r="N67" s="69">
        <f t="shared" si="7"/>
        <v>5096</v>
      </c>
      <c r="O67" s="76">
        <f t="shared" si="7"/>
        <v>2716116.1839999994</v>
      </c>
      <c r="P67" s="76">
        <f t="shared" si="7"/>
        <v>2522228.6828000005</v>
      </c>
      <c r="Q67" s="53">
        <f t="shared" si="7"/>
        <v>2941257.3981999997</v>
      </c>
      <c r="R67" s="53">
        <f t="shared" si="7"/>
        <v>2617077.2580000004</v>
      </c>
      <c r="S67" s="52">
        <f>U67+W67</f>
        <v>248589.526</v>
      </c>
      <c r="T67" s="53">
        <f>V67+X67</f>
        <v>257606.02140000003</v>
      </c>
      <c r="U67" s="53">
        <f aca="true" t="shared" si="8" ref="U67:AB67">SUM(U11:U66)</f>
        <v>0</v>
      </c>
      <c r="V67" s="53">
        <f t="shared" si="8"/>
        <v>0</v>
      </c>
      <c r="W67" s="76">
        <f t="shared" si="8"/>
        <v>248589.526</v>
      </c>
      <c r="X67" s="53">
        <f t="shared" si="8"/>
        <v>257606.02140000003</v>
      </c>
      <c r="Y67" s="76">
        <f t="shared" si="8"/>
        <v>1196453.5180000002</v>
      </c>
      <c r="Z67" s="76">
        <f t="shared" si="8"/>
        <v>1096641.5015999998</v>
      </c>
      <c r="AA67" s="53">
        <f t="shared" si="8"/>
        <v>1284106.5089999998</v>
      </c>
      <c r="AB67" s="53">
        <f t="shared" si="8"/>
        <v>1148343.225</v>
      </c>
      <c r="AC67" s="54">
        <f>AE67+AG67</f>
        <v>194337.12600000002</v>
      </c>
      <c r="AD67" s="53">
        <f>AF67+AH67</f>
        <v>200017.82139999996</v>
      </c>
      <c r="AE67" s="53">
        <f>SUM(AE11:AE66)</f>
        <v>0</v>
      </c>
      <c r="AF67" s="53">
        <f>SUM(AF11:AF66)</f>
        <v>0</v>
      </c>
      <c r="AG67" s="76">
        <f>SUM(AG11:AG66)</f>
        <v>194337.12600000002</v>
      </c>
      <c r="AH67" s="53">
        <f>SUM(AH11:AH66)</f>
        <v>200017.82139999996</v>
      </c>
      <c r="AI67" s="38"/>
      <c r="AK67" s="60"/>
    </row>
    <row r="68" s="4" customFormat="1" ht="19.5" customHeight="1">
      <c r="AK68" s="55"/>
    </row>
    <row r="69" s="4" customFormat="1" ht="13.5">
      <c r="AK69" s="55"/>
    </row>
    <row r="70" s="4" customFormat="1" ht="13.5">
      <c r="AK70" s="55"/>
    </row>
    <row r="71" s="4" customFormat="1" ht="13.5">
      <c r="AK71" s="55"/>
    </row>
    <row r="72" s="4" customFormat="1" ht="13.5">
      <c r="AK72" s="55"/>
    </row>
    <row r="73" s="4" customFormat="1" ht="13.5">
      <c r="AK73" s="55"/>
    </row>
    <row r="74" s="4" customFormat="1" ht="13.5">
      <c r="AK74" s="55"/>
    </row>
    <row r="75" s="4" customFormat="1" ht="13.5">
      <c r="AK75" s="55"/>
    </row>
    <row r="76" s="4" customFormat="1" ht="13.5">
      <c r="AK76" s="55"/>
    </row>
    <row r="77" s="4" customFormat="1" ht="13.5">
      <c r="AK77" s="55"/>
    </row>
    <row r="78" s="4" customFormat="1" ht="13.5">
      <c r="AK78" s="55"/>
    </row>
    <row r="79" s="4" customFormat="1" ht="13.5">
      <c r="AK79" s="55"/>
    </row>
    <row r="80" s="4" customFormat="1" ht="13.5">
      <c r="AK80" s="55"/>
    </row>
    <row r="81" s="4" customFormat="1" ht="13.5">
      <c r="AK81" s="55"/>
    </row>
    <row r="82" s="4" customFormat="1" ht="13.5">
      <c r="AK82" s="55"/>
    </row>
    <row r="83" s="4" customFormat="1" ht="13.5">
      <c r="AK83" s="55"/>
    </row>
    <row r="84" s="4" customFormat="1" ht="13.5">
      <c r="AK84" s="55"/>
    </row>
    <row r="85" s="4" customFormat="1" ht="13.5">
      <c r="AK85" s="55"/>
    </row>
    <row r="86" s="4" customFormat="1" ht="13.5">
      <c r="AK86" s="55"/>
    </row>
  </sheetData>
  <sheetProtection/>
  <mergeCells count="30">
    <mergeCell ref="AJ4:AJ8"/>
    <mergeCell ref="C5:D8"/>
    <mergeCell ref="E5:F8"/>
    <mergeCell ref="G5:H5"/>
    <mergeCell ref="I5:J8"/>
    <mergeCell ref="K5:L5"/>
    <mergeCell ref="O5:R7"/>
    <mergeCell ref="AI4:AI9"/>
    <mergeCell ref="O9:P9"/>
    <mergeCell ref="Q9:R9"/>
    <mergeCell ref="A4:A9"/>
    <mergeCell ref="C2:Q2"/>
    <mergeCell ref="C4:H4"/>
    <mergeCell ref="I4:AH4"/>
    <mergeCell ref="U5:X6"/>
    <mergeCell ref="Y5:AB7"/>
    <mergeCell ref="G6:H8"/>
    <mergeCell ref="K6:L8"/>
    <mergeCell ref="AC6:AD8"/>
    <mergeCell ref="AE6:AH6"/>
    <mergeCell ref="B4:B9"/>
    <mergeCell ref="AE7:AF8"/>
    <mergeCell ref="AG7:AH8"/>
    <mergeCell ref="M5:N8"/>
    <mergeCell ref="S5:T8"/>
    <mergeCell ref="U7:V8"/>
    <mergeCell ref="W7:X8"/>
    <mergeCell ref="Y9:Z9"/>
    <mergeCell ref="AA9:AB9"/>
    <mergeCell ref="AC5:AH5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8"/>
  <sheetViews>
    <sheetView zoomScalePageLayoutView="0" workbookViewId="0" topLeftCell="B1">
      <pane xSplit="3" ySplit="10" topLeftCell="E6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B1" sqref="A1:IV16384"/>
    </sheetView>
  </sheetViews>
  <sheetFormatPr defaultColWidth="9.140625" defaultRowHeight="12.75"/>
  <cols>
    <col min="1" max="1" width="3.140625" style="6" hidden="1" customWidth="1"/>
    <col min="2" max="2" width="3.8515625" style="6" customWidth="1"/>
    <col min="3" max="3" width="11.7109375" style="8" hidden="1" customWidth="1"/>
    <col min="4" max="4" width="17.00390625" style="6" customWidth="1"/>
    <col min="5" max="5" width="13.28125" style="6" customWidth="1"/>
    <col min="6" max="6" width="13.57421875" style="6" customWidth="1"/>
    <col min="7" max="7" width="12.28125" style="6" customWidth="1"/>
    <col min="8" max="8" width="12.7109375" style="6" customWidth="1"/>
    <col min="9" max="9" width="11.421875" style="6" customWidth="1"/>
    <col min="10" max="10" width="15.57421875" style="6" customWidth="1"/>
    <col min="11" max="11" width="16.140625" style="6" customWidth="1"/>
    <col min="12" max="16384" width="9.140625" style="6" customWidth="1"/>
  </cols>
  <sheetData>
    <row r="1" spans="3:9" ht="12.75" customHeight="1">
      <c r="C1" s="39"/>
      <c r="D1" s="39"/>
      <c r="E1" s="39"/>
      <c r="F1" s="39"/>
      <c r="G1" s="40"/>
      <c r="H1" s="40"/>
      <c r="I1" s="40"/>
    </row>
    <row r="2" spans="3:11" ht="37.5" customHeight="1">
      <c r="C2" s="7"/>
      <c r="D2" s="139" t="s">
        <v>92</v>
      </c>
      <c r="E2" s="139"/>
      <c r="F2" s="139"/>
      <c r="G2" s="139"/>
      <c r="H2" s="139"/>
      <c r="I2" s="139"/>
      <c r="J2" s="139"/>
      <c r="K2" s="139"/>
    </row>
    <row r="3" spans="4:11" ht="23.25" customHeight="1">
      <c r="D3" s="9"/>
      <c r="E3" s="9"/>
      <c r="F3" s="9"/>
      <c r="G3" s="140"/>
      <c r="H3" s="140"/>
      <c r="I3" s="29"/>
      <c r="K3" s="11" t="s">
        <v>18</v>
      </c>
    </row>
    <row r="4" spans="2:11" ht="21.75" customHeight="1">
      <c r="B4" s="141" t="s">
        <v>19</v>
      </c>
      <c r="C4" s="141" t="s">
        <v>19</v>
      </c>
      <c r="D4" s="144" t="s">
        <v>0</v>
      </c>
      <c r="E4" s="131" t="s">
        <v>35</v>
      </c>
      <c r="F4" s="103"/>
      <c r="G4" s="133" t="s">
        <v>36</v>
      </c>
      <c r="H4" s="134"/>
      <c r="I4" s="134"/>
      <c r="J4" s="134"/>
      <c r="K4" s="135"/>
    </row>
    <row r="5" spans="2:11" ht="27.75" customHeight="1">
      <c r="B5" s="142"/>
      <c r="C5" s="142"/>
      <c r="D5" s="145"/>
      <c r="E5" s="103"/>
      <c r="F5" s="103"/>
      <c r="G5" s="132" t="s">
        <v>38</v>
      </c>
      <c r="H5" s="132"/>
      <c r="I5" s="116" t="s">
        <v>40</v>
      </c>
      <c r="J5" s="118"/>
      <c r="K5" s="103" t="s">
        <v>39</v>
      </c>
    </row>
    <row r="6" spans="2:11" ht="23.25" customHeight="1">
      <c r="B6" s="142"/>
      <c r="C6" s="142"/>
      <c r="D6" s="145"/>
      <c r="E6" s="103"/>
      <c r="F6" s="103"/>
      <c r="G6" s="132"/>
      <c r="H6" s="132"/>
      <c r="I6" s="119"/>
      <c r="J6" s="121"/>
      <c r="K6" s="103"/>
    </row>
    <row r="7" spans="2:11" ht="9" customHeight="1" hidden="1">
      <c r="B7" s="142"/>
      <c r="C7" s="142"/>
      <c r="D7" s="145"/>
      <c r="E7" s="103"/>
      <c r="F7" s="103"/>
      <c r="G7" s="132"/>
      <c r="H7" s="132"/>
      <c r="I7" s="119"/>
      <c r="J7" s="121"/>
      <c r="K7" s="103"/>
    </row>
    <row r="8" spans="2:11" ht="67.5" customHeight="1">
      <c r="B8" s="142"/>
      <c r="C8" s="142"/>
      <c r="D8" s="145"/>
      <c r="E8" s="103"/>
      <c r="F8" s="103"/>
      <c r="G8" s="132"/>
      <c r="H8" s="132"/>
      <c r="I8" s="122"/>
      <c r="J8" s="124"/>
      <c r="K8" s="103"/>
    </row>
    <row r="9" spans="2:11" s="12" customFormat="1" ht="42.75" customHeight="1">
      <c r="B9" s="143"/>
      <c r="C9" s="143"/>
      <c r="D9" s="146"/>
      <c r="E9" s="21" t="str">
        <f>'ՀՈԱԿ-ներ'!W9</f>
        <v>30.11.2018թ.</v>
      </c>
      <c r="F9" s="21" t="str">
        <f>'ՀՈԱԿ-ներ'!X9</f>
        <v>30,11.2019թ.</v>
      </c>
      <c r="G9" s="21" t="str">
        <f>E9</f>
        <v>30.11.2018թ.</v>
      </c>
      <c r="H9" s="21" t="str">
        <f>F9</f>
        <v>30,11.2019թ.</v>
      </c>
      <c r="I9" s="21" t="str">
        <f>E9</f>
        <v>30.11.2018թ.</v>
      </c>
      <c r="J9" s="21" t="str">
        <f>F9</f>
        <v>30,11.2019թ.</v>
      </c>
      <c r="K9" s="21" t="str">
        <f>F9</f>
        <v>30,11.2019թ.</v>
      </c>
    </row>
    <row r="10" spans="1:11" ht="12" customHeight="1">
      <c r="A10" s="13"/>
      <c r="B10" s="27"/>
      <c r="C10" s="27"/>
      <c r="D10" s="28">
        <v>1</v>
      </c>
      <c r="E10" s="28">
        <v>2</v>
      </c>
      <c r="F10" s="28">
        <v>3</v>
      </c>
      <c r="G10" s="28">
        <v>4</v>
      </c>
      <c r="H10" s="28">
        <v>5</v>
      </c>
      <c r="I10" s="28">
        <v>6</v>
      </c>
      <c r="J10" s="28">
        <v>7</v>
      </c>
      <c r="K10" s="30">
        <v>8</v>
      </c>
    </row>
    <row r="11" spans="1:11" ht="12" customHeight="1">
      <c r="A11" s="13"/>
      <c r="B11" s="31">
        <v>1</v>
      </c>
      <c r="C11" s="6"/>
      <c r="D11" s="63" t="s">
        <v>94</v>
      </c>
      <c r="E11" s="64">
        <f aca="true" t="shared" si="0" ref="E11:E32">G11+I11</f>
        <v>165916.5</v>
      </c>
      <c r="F11" s="64">
        <f aca="true" t="shared" si="1" ref="F11:F32">H11+J11+K11</f>
        <v>160717.5407</v>
      </c>
      <c r="G11" s="64">
        <v>165789.9</v>
      </c>
      <c r="H11" s="64">
        <v>160717.5407</v>
      </c>
      <c r="I11" s="64">
        <v>126.6</v>
      </c>
      <c r="J11" s="64"/>
      <c r="K11" s="30">
        <v>0</v>
      </c>
    </row>
    <row r="12" spans="1:11" ht="12" customHeight="1">
      <c r="A12" s="13"/>
      <c r="B12" s="32">
        <v>2</v>
      </c>
      <c r="C12" s="6"/>
      <c r="D12" s="63" t="s">
        <v>42</v>
      </c>
      <c r="E12" s="64">
        <f t="shared" si="0"/>
        <v>1985.55</v>
      </c>
      <c r="F12" s="64">
        <f t="shared" si="1"/>
        <v>1883.062</v>
      </c>
      <c r="G12" s="64">
        <v>1985.55</v>
      </c>
      <c r="H12" s="64">
        <v>1883.062</v>
      </c>
      <c r="I12" s="64"/>
      <c r="J12" s="64"/>
      <c r="K12" s="30">
        <v>0</v>
      </c>
    </row>
    <row r="13" spans="1:11" ht="12" customHeight="1">
      <c r="A13" s="13"/>
      <c r="B13" s="31">
        <v>3</v>
      </c>
      <c r="C13" s="6"/>
      <c r="D13" s="63" t="s">
        <v>43</v>
      </c>
      <c r="E13" s="64">
        <f t="shared" si="0"/>
        <v>707.5</v>
      </c>
      <c r="F13" s="64">
        <f t="shared" si="1"/>
        <v>757.24</v>
      </c>
      <c r="G13" s="64">
        <v>707.5</v>
      </c>
      <c r="H13" s="64">
        <v>757.24</v>
      </c>
      <c r="I13" s="64"/>
      <c r="J13" s="64"/>
      <c r="K13" s="30">
        <v>0</v>
      </c>
    </row>
    <row r="14" spans="1:11" ht="12" customHeight="1">
      <c r="A14" s="13"/>
      <c r="B14" s="32">
        <v>4</v>
      </c>
      <c r="C14" s="6"/>
      <c r="D14" s="63" t="s">
        <v>44</v>
      </c>
      <c r="E14" s="64">
        <f t="shared" si="0"/>
        <v>1152.6</v>
      </c>
      <c r="F14" s="64">
        <f t="shared" si="1"/>
        <v>1376.29</v>
      </c>
      <c r="G14" s="64">
        <v>1152.6</v>
      </c>
      <c r="H14" s="64">
        <v>1376.29</v>
      </c>
      <c r="I14" s="64"/>
      <c r="J14" s="64"/>
      <c r="K14" s="30">
        <v>0</v>
      </c>
    </row>
    <row r="15" spans="1:11" ht="12" customHeight="1">
      <c r="A15" s="13"/>
      <c r="B15" s="31">
        <v>5</v>
      </c>
      <c r="C15" s="6"/>
      <c r="D15" s="63" t="s">
        <v>45</v>
      </c>
      <c r="E15" s="64">
        <f t="shared" si="0"/>
        <v>276.8</v>
      </c>
      <c r="F15" s="64">
        <f t="shared" si="1"/>
        <v>53.9</v>
      </c>
      <c r="G15" s="64">
        <v>276.8</v>
      </c>
      <c r="H15" s="64">
        <v>53.9</v>
      </c>
      <c r="I15" s="64"/>
      <c r="J15" s="64"/>
      <c r="K15" s="30">
        <v>0</v>
      </c>
    </row>
    <row r="16" spans="1:11" ht="12" customHeight="1">
      <c r="A16" s="13"/>
      <c r="B16" s="32">
        <v>6</v>
      </c>
      <c r="C16" s="6"/>
      <c r="D16" s="63" t="s">
        <v>46</v>
      </c>
      <c r="E16" s="64">
        <f t="shared" si="0"/>
        <v>291.32</v>
      </c>
      <c r="F16" s="64">
        <f t="shared" si="1"/>
        <v>349.42</v>
      </c>
      <c r="G16" s="64">
        <v>291.32</v>
      </c>
      <c r="H16" s="64">
        <v>349.42</v>
      </c>
      <c r="I16" s="64"/>
      <c r="J16" s="64"/>
      <c r="K16" s="30">
        <v>0</v>
      </c>
    </row>
    <row r="17" spans="1:11" ht="12" customHeight="1">
      <c r="A17" s="13"/>
      <c r="B17" s="31">
        <v>7</v>
      </c>
      <c r="C17" s="6"/>
      <c r="D17" s="63" t="s">
        <v>47</v>
      </c>
      <c r="E17" s="64">
        <f t="shared" si="0"/>
        <v>990.9</v>
      </c>
      <c r="F17" s="64">
        <f t="shared" si="1"/>
        <v>866.7</v>
      </c>
      <c r="G17" s="64">
        <v>990.9</v>
      </c>
      <c r="H17" s="64">
        <v>866.7</v>
      </c>
      <c r="I17" s="64"/>
      <c r="J17" s="64"/>
      <c r="K17" s="30">
        <v>0</v>
      </c>
    </row>
    <row r="18" spans="1:11" ht="12" customHeight="1">
      <c r="A18" s="13"/>
      <c r="B18" s="32">
        <v>8</v>
      </c>
      <c r="C18" s="6"/>
      <c r="D18" s="63" t="s">
        <v>48</v>
      </c>
      <c r="E18" s="64">
        <f t="shared" si="0"/>
        <v>342.5</v>
      </c>
      <c r="F18" s="64">
        <f t="shared" si="1"/>
        <v>462.41</v>
      </c>
      <c r="G18" s="64">
        <v>342.5</v>
      </c>
      <c r="H18" s="64">
        <v>462.41</v>
      </c>
      <c r="I18" s="64"/>
      <c r="J18" s="64"/>
      <c r="K18" s="30">
        <v>0</v>
      </c>
    </row>
    <row r="19" spans="1:11" ht="12" customHeight="1">
      <c r="A19" s="13"/>
      <c r="B19" s="31">
        <v>9</v>
      </c>
      <c r="C19" s="6"/>
      <c r="D19" s="63" t="s">
        <v>49</v>
      </c>
      <c r="E19" s="64">
        <f t="shared" si="0"/>
        <v>511</v>
      </c>
      <c r="F19" s="64">
        <f t="shared" si="1"/>
        <v>303</v>
      </c>
      <c r="G19" s="64">
        <v>511</v>
      </c>
      <c r="H19" s="64">
        <v>303</v>
      </c>
      <c r="I19" s="64"/>
      <c r="J19" s="64"/>
      <c r="K19" s="30">
        <v>0</v>
      </c>
    </row>
    <row r="20" spans="1:11" ht="12" customHeight="1">
      <c r="A20" s="13"/>
      <c r="B20" s="32">
        <v>10</v>
      </c>
      <c r="C20" s="6"/>
      <c r="D20" s="63" t="s">
        <v>50</v>
      </c>
      <c r="E20" s="64">
        <f t="shared" si="0"/>
        <v>934.6</v>
      </c>
      <c r="F20" s="64">
        <f t="shared" si="1"/>
        <v>928.98</v>
      </c>
      <c r="G20" s="64">
        <v>934.6</v>
      </c>
      <c r="H20" s="64">
        <v>928.98</v>
      </c>
      <c r="I20" s="64"/>
      <c r="J20" s="64"/>
      <c r="K20" s="30">
        <v>0</v>
      </c>
    </row>
    <row r="21" spans="1:11" ht="12" customHeight="1">
      <c r="A21" s="13"/>
      <c r="B21" s="31">
        <v>11</v>
      </c>
      <c r="C21" s="6"/>
      <c r="D21" s="63" t="s">
        <v>51</v>
      </c>
      <c r="E21" s="64">
        <f t="shared" si="0"/>
        <v>0</v>
      </c>
      <c r="F21" s="64">
        <f t="shared" si="1"/>
        <v>0</v>
      </c>
      <c r="G21" s="64">
        <v>0</v>
      </c>
      <c r="H21" s="64">
        <v>0</v>
      </c>
      <c r="I21" s="64"/>
      <c r="J21" s="64"/>
      <c r="K21" s="30"/>
    </row>
    <row r="22" spans="1:11" ht="12" customHeight="1">
      <c r="A22" s="13"/>
      <c r="B22" s="32">
        <v>12</v>
      </c>
      <c r="C22" s="6"/>
      <c r="D22" s="63" t="s">
        <v>95</v>
      </c>
      <c r="E22" s="64">
        <f t="shared" si="0"/>
        <v>0</v>
      </c>
      <c r="F22" s="64">
        <f t="shared" si="1"/>
        <v>0</v>
      </c>
      <c r="G22" s="64">
        <v>0</v>
      </c>
      <c r="H22" s="64">
        <v>0</v>
      </c>
      <c r="I22" s="64"/>
      <c r="J22" s="64"/>
      <c r="K22" s="30"/>
    </row>
    <row r="23" spans="1:11" ht="12" customHeight="1">
      <c r="A23" s="13"/>
      <c r="B23" s="31">
        <v>13</v>
      </c>
      <c r="C23" s="6"/>
      <c r="D23" s="63" t="s">
        <v>52</v>
      </c>
      <c r="E23" s="64">
        <f t="shared" si="0"/>
        <v>46</v>
      </c>
      <c r="F23" s="64">
        <f t="shared" si="1"/>
        <v>30</v>
      </c>
      <c r="G23" s="64">
        <v>46</v>
      </c>
      <c r="H23" s="64">
        <v>30</v>
      </c>
      <c r="I23" s="64"/>
      <c r="J23" s="64"/>
      <c r="K23" s="30">
        <v>0</v>
      </c>
    </row>
    <row r="24" spans="1:11" ht="13.5" customHeight="1">
      <c r="A24" s="13"/>
      <c r="B24" s="32">
        <v>14</v>
      </c>
      <c r="C24" s="6"/>
      <c r="D24" s="63" t="s">
        <v>53</v>
      </c>
      <c r="E24" s="64">
        <f t="shared" si="0"/>
        <v>52.8</v>
      </c>
      <c r="F24" s="64">
        <f t="shared" si="1"/>
        <v>0</v>
      </c>
      <c r="G24" s="64">
        <v>52.8</v>
      </c>
      <c r="H24" s="64">
        <v>0</v>
      </c>
      <c r="I24" s="64"/>
      <c r="J24" s="64"/>
      <c r="K24" s="30">
        <v>0</v>
      </c>
    </row>
    <row r="25" spans="1:11" ht="12" customHeight="1">
      <c r="A25" s="13"/>
      <c r="B25" s="31">
        <v>15</v>
      </c>
      <c r="C25" s="6"/>
      <c r="D25" s="63" t="s">
        <v>54</v>
      </c>
      <c r="E25" s="64">
        <f t="shared" si="0"/>
        <v>126.8</v>
      </c>
      <c r="F25" s="64">
        <f t="shared" si="1"/>
        <v>132</v>
      </c>
      <c r="G25" s="64">
        <v>126.8</v>
      </c>
      <c r="H25" s="64">
        <v>132</v>
      </c>
      <c r="I25" s="64"/>
      <c r="J25" s="64"/>
      <c r="K25" s="30"/>
    </row>
    <row r="26" spans="1:11" ht="12" customHeight="1">
      <c r="A26" s="13"/>
      <c r="B26" s="32">
        <v>16</v>
      </c>
      <c r="C26" s="6"/>
      <c r="D26" s="63" t="s">
        <v>55</v>
      </c>
      <c r="E26" s="64">
        <f t="shared" si="0"/>
        <v>0</v>
      </c>
      <c r="F26" s="64">
        <f t="shared" si="1"/>
        <v>0</v>
      </c>
      <c r="G26" s="64">
        <v>0</v>
      </c>
      <c r="H26" s="64">
        <v>0</v>
      </c>
      <c r="I26" s="64"/>
      <c r="J26" s="64"/>
      <c r="K26" s="30"/>
    </row>
    <row r="27" spans="1:11" ht="12" customHeight="1">
      <c r="A27" s="13"/>
      <c r="B27" s="31">
        <v>17</v>
      </c>
      <c r="C27" s="6"/>
      <c r="D27" s="63" t="s">
        <v>56</v>
      </c>
      <c r="E27" s="64">
        <f t="shared" si="0"/>
        <v>2</v>
      </c>
      <c r="F27" s="64">
        <f t="shared" si="1"/>
        <v>0</v>
      </c>
      <c r="G27" s="64">
        <v>2</v>
      </c>
      <c r="H27" s="64">
        <v>0</v>
      </c>
      <c r="I27" s="64"/>
      <c r="J27" s="64"/>
      <c r="K27" s="30">
        <v>0</v>
      </c>
    </row>
    <row r="28" spans="1:11" ht="12" customHeight="1">
      <c r="A28" s="13"/>
      <c r="B28" s="32">
        <v>18</v>
      </c>
      <c r="C28" s="6"/>
      <c r="D28" s="63" t="s">
        <v>57</v>
      </c>
      <c r="E28" s="64">
        <f t="shared" si="0"/>
        <v>0</v>
      </c>
      <c r="F28" s="64">
        <f t="shared" si="1"/>
        <v>69.9</v>
      </c>
      <c r="G28" s="64">
        <v>0</v>
      </c>
      <c r="H28" s="64">
        <v>69.9</v>
      </c>
      <c r="I28" s="64"/>
      <c r="J28" s="64"/>
      <c r="K28" s="30"/>
    </row>
    <row r="29" spans="1:11" ht="12" customHeight="1">
      <c r="A29" s="13"/>
      <c r="B29" s="31">
        <v>19</v>
      </c>
      <c r="C29" s="6"/>
      <c r="D29" s="63" t="s">
        <v>58</v>
      </c>
      <c r="E29" s="64">
        <f t="shared" si="0"/>
        <v>5.3</v>
      </c>
      <c r="F29" s="64">
        <f t="shared" si="1"/>
        <v>5.3</v>
      </c>
      <c r="G29" s="64">
        <v>5.3</v>
      </c>
      <c r="H29" s="64">
        <v>5.3</v>
      </c>
      <c r="I29" s="64"/>
      <c r="J29" s="64"/>
      <c r="K29" s="30"/>
    </row>
    <row r="30" spans="1:11" ht="12" customHeight="1">
      <c r="A30" s="13"/>
      <c r="B30" s="32">
        <v>20</v>
      </c>
      <c r="C30" s="6"/>
      <c r="D30" s="63" t="s">
        <v>59</v>
      </c>
      <c r="E30" s="64">
        <f t="shared" si="0"/>
        <v>0</v>
      </c>
      <c r="F30" s="64">
        <f t="shared" si="1"/>
        <v>0</v>
      </c>
      <c r="G30" s="64">
        <v>0</v>
      </c>
      <c r="H30" s="64">
        <v>0</v>
      </c>
      <c r="I30" s="64"/>
      <c r="J30" s="64"/>
      <c r="K30" s="30"/>
    </row>
    <row r="31" spans="1:11" ht="12" customHeight="1">
      <c r="A31" s="13"/>
      <c r="B31" s="31">
        <v>21</v>
      </c>
      <c r="C31" s="6"/>
      <c r="D31" s="63" t="s">
        <v>60</v>
      </c>
      <c r="E31" s="64">
        <f t="shared" si="0"/>
        <v>0</v>
      </c>
      <c r="F31" s="64">
        <f t="shared" si="1"/>
        <v>0</v>
      </c>
      <c r="G31" s="64">
        <v>0</v>
      </c>
      <c r="H31" s="64">
        <v>0</v>
      </c>
      <c r="I31" s="64"/>
      <c r="J31" s="64"/>
      <c r="K31" s="30"/>
    </row>
    <row r="32" spans="1:11" ht="12" customHeight="1">
      <c r="A32" s="13"/>
      <c r="B32" s="32">
        <v>22</v>
      </c>
      <c r="C32" s="6"/>
      <c r="D32" s="63" t="s">
        <v>61</v>
      </c>
      <c r="E32" s="64">
        <f t="shared" si="0"/>
        <v>0</v>
      </c>
      <c r="F32" s="64">
        <f t="shared" si="1"/>
        <v>0</v>
      </c>
      <c r="G32" s="64">
        <v>0</v>
      </c>
      <c r="H32" s="64">
        <v>0</v>
      </c>
      <c r="I32" s="64"/>
      <c r="J32" s="64"/>
      <c r="K32" s="30"/>
    </row>
    <row r="33" spans="1:11" ht="12" customHeight="1">
      <c r="A33" s="13"/>
      <c r="B33" s="31">
        <v>23</v>
      </c>
      <c r="C33" s="6"/>
      <c r="D33" s="63" t="s">
        <v>96</v>
      </c>
      <c r="E33" s="64">
        <f aca="true" t="shared" si="2" ref="E33:E66">G33+I33</f>
        <v>15090.188</v>
      </c>
      <c r="F33" s="64">
        <f aca="true" t="shared" si="3" ref="F33:F57">H33+J33+K33</f>
        <v>17423.4189</v>
      </c>
      <c r="G33" s="93">
        <v>15090.188</v>
      </c>
      <c r="H33" s="93">
        <v>17423.4189</v>
      </c>
      <c r="I33" s="64"/>
      <c r="J33" s="64"/>
      <c r="K33" s="30"/>
    </row>
    <row r="34" spans="1:11" ht="12.75" customHeight="1">
      <c r="A34" s="13"/>
      <c r="B34" s="32">
        <v>24</v>
      </c>
      <c r="C34" s="6"/>
      <c r="D34" s="63" t="s">
        <v>62</v>
      </c>
      <c r="E34" s="64">
        <f t="shared" si="2"/>
        <v>378.4</v>
      </c>
      <c r="F34" s="64">
        <f t="shared" si="3"/>
        <v>275.982</v>
      </c>
      <c r="G34" s="91">
        <v>378.4</v>
      </c>
      <c r="H34" s="91">
        <v>275.982</v>
      </c>
      <c r="I34" s="64"/>
      <c r="J34" s="64"/>
      <c r="K34" s="30"/>
    </row>
    <row r="35" spans="1:11" ht="12" customHeight="1">
      <c r="A35" s="13"/>
      <c r="B35" s="31">
        <v>25</v>
      </c>
      <c r="C35" s="6"/>
      <c r="D35" s="63" t="s">
        <v>63</v>
      </c>
      <c r="E35" s="64">
        <f t="shared" si="2"/>
        <v>889.9</v>
      </c>
      <c r="F35" s="64">
        <f t="shared" si="3"/>
        <v>861.7</v>
      </c>
      <c r="G35" s="91">
        <v>889.9</v>
      </c>
      <c r="H35" s="91">
        <v>861.7</v>
      </c>
      <c r="I35" s="64"/>
      <c r="J35" s="64"/>
      <c r="K35" s="30"/>
    </row>
    <row r="36" spans="1:11" ht="12" customHeight="1">
      <c r="A36" s="13"/>
      <c r="B36" s="32">
        <v>26</v>
      </c>
      <c r="C36" s="6"/>
      <c r="D36" s="63" t="s">
        <v>64</v>
      </c>
      <c r="E36" s="64">
        <f t="shared" si="2"/>
        <v>484.37</v>
      </c>
      <c r="F36" s="64">
        <f t="shared" si="3"/>
        <v>494.74</v>
      </c>
      <c r="G36" s="94">
        <v>484.37</v>
      </c>
      <c r="H36" s="94">
        <v>494.74</v>
      </c>
      <c r="I36" s="66"/>
      <c r="J36" s="66"/>
      <c r="K36" s="30"/>
    </row>
    <row r="37" spans="1:11" ht="12" customHeight="1">
      <c r="A37" s="13"/>
      <c r="B37" s="31">
        <v>27</v>
      </c>
      <c r="C37" s="6"/>
      <c r="D37" s="63" t="s">
        <v>65</v>
      </c>
      <c r="E37" s="64">
        <f t="shared" si="2"/>
        <v>486.026</v>
      </c>
      <c r="F37" s="64">
        <f t="shared" si="3"/>
        <v>510.86</v>
      </c>
      <c r="G37" s="94">
        <v>486.026</v>
      </c>
      <c r="H37" s="94">
        <v>510.86</v>
      </c>
      <c r="I37" s="64"/>
      <c r="J37" s="64"/>
      <c r="K37" s="30"/>
    </row>
    <row r="38" spans="1:11" ht="12" customHeight="1">
      <c r="A38" s="13"/>
      <c r="B38" s="32">
        <v>28</v>
      </c>
      <c r="C38" s="6"/>
      <c r="D38" s="63" t="s">
        <v>66</v>
      </c>
      <c r="E38" s="64">
        <f t="shared" si="2"/>
        <v>576</v>
      </c>
      <c r="F38" s="64">
        <f t="shared" si="3"/>
        <v>706</v>
      </c>
      <c r="G38" s="94">
        <v>576</v>
      </c>
      <c r="H38" s="94">
        <v>706</v>
      </c>
      <c r="I38" s="64"/>
      <c r="J38" s="64"/>
      <c r="K38" s="30"/>
    </row>
    <row r="39" spans="1:11" ht="12" customHeight="1">
      <c r="A39" s="13"/>
      <c r="B39" s="31">
        <v>29</v>
      </c>
      <c r="C39" s="6"/>
      <c r="D39" s="63" t="s">
        <v>67</v>
      </c>
      <c r="E39" s="64">
        <f t="shared" si="2"/>
        <v>0</v>
      </c>
      <c r="F39" s="64">
        <f t="shared" si="3"/>
        <v>151</v>
      </c>
      <c r="G39" s="94">
        <v>0</v>
      </c>
      <c r="H39" s="94">
        <v>151</v>
      </c>
      <c r="I39" s="64"/>
      <c r="J39" s="64"/>
      <c r="K39" s="30"/>
    </row>
    <row r="40" spans="1:11" ht="12" customHeight="1">
      <c r="A40" s="13"/>
      <c r="B40" s="32">
        <v>30</v>
      </c>
      <c r="C40" s="6"/>
      <c r="D40" s="63" t="s">
        <v>68</v>
      </c>
      <c r="E40" s="64">
        <f t="shared" si="2"/>
        <v>608.97</v>
      </c>
      <c r="F40" s="64">
        <f t="shared" si="3"/>
        <v>453.45</v>
      </c>
      <c r="G40" s="94">
        <v>608.97</v>
      </c>
      <c r="H40" s="94">
        <v>453.45</v>
      </c>
      <c r="I40" s="64"/>
      <c r="J40" s="64"/>
      <c r="K40" s="30"/>
    </row>
    <row r="41" spans="1:11" ht="12" customHeight="1">
      <c r="A41" s="13"/>
      <c r="B41" s="31">
        <v>31</v>
      </c>
      <c r="C41" s="6"/>
      <c r="D41" s="63" t="s">
        <v>69</v>
      </c>
      <c r="E41" s="64">
        <f t="shared" si="2"/>
        <v>682.81</v>
      </c>
      <c r="F41" s="64">
        <f t="shared" si="3"/>
        <v>461.5</v>
      </c>
      <c r="G41" s="94">
        <v>682.81</v>
      </c>
      <c r="H41" s="94">
        <v>461.5</v>
      </c>
      <c r="I41" s="64"/>
      <c r="J41" s="64"/>
      <c r="K41" s="30"/>
    </row>
    <row r="42" spans="1:11" ht="12" customHeight="1">
      <c r="A42" s="13"/>
      <c r="B42" s="32">
        <v>32</v>
      </c>
      <c r="C42" s="6"/>
      <c r="D42" s="63" t="s">
        <v>70</v>
      </c>
      <c r="E42" s="64">
        <f t="shared" si="2"/>
        <v>229.8</v>
      </c>
      <c r="F42" s="64">
        <f t="shared" si="3"/>
        <v>297.674</v>
      </c>
      <c r="G42" s="94">
        <v>229.8</v>
      </c>
      <c r="H42" s="94">
        <v>297.674</v>
      </c>
      <c r="I42" s="64"/>
      <c r="J42" s="64"/>
      <c r="K42" s="30"/>
    </row>
    <row r="43" spans="1:11" ht="12" customHeight="1">
      <c r="A43" s="13"/>
      <c r="B43" s="31">
        <v>33</v>
      </c>
      <c r="C43" s="6"/>
      <c r="D43" s="63" t="s">
        <v>71</v>
      </c>
      <c r="E43" s="64">
        <f t="shared" si="2"/>
        <v>314.9</v>
      </c>
      <c r="F43" s="64">
        <f t="shared" si="3"/>
        <v>616.8</v>
      </c>
      <c r="G43" s="91">
        <v>314.9</v>
      </c>
      <c r="H43" s="91">
        <v>616.8</v>
      </c>
      <c r="I43" s="64"/>
      <c r="J43" s="64"/>
      <c r="K43" s="30"/>
    </row>
    <row r="44" spans="1:11" ht="12" customHeight="1">
      <c r="A44" s="13"/>
      <c r="B44" s="32">
        <v>34</v>
      </c>
      <c r="C44" s="6"/>
      <c r="D44" s="63" t="s">
        <v>72</v>
      </c>
      <c r="E44" s="64">
        <f t="shared" si="2"/>
        <v>321.2</v>
      </c>
      <c r="F44" s="64">
        <f t="shared" si="3"/>
        <v>285.5</v>
      </c>
      <c r="G44" s="91">
        <v>321.2</v>
      </c>
      <c r="H44" s="91">
        <v>285.5</v>
      </c>
      <c r="I44" s="64"/>
      <c r="J44" s="64"/>
      <c r="K44" s="30"/>
    </row>
    <row r="45" spans="1:11" ht="12" customHeight="1">
      <c r="A45" s="13"/>
      <c r="B45" s="31">
        <v>35</v>
      </c>
      <c r="C45" s="6"/>
      <c r="D45" s="63" t="s">
        <v>73</v>
      </c>
      <c r="E45" s="64">
        <f t="shared" si="2"/>
        <v>191.3</v>
      </c>
      <c r="F45" s="64">
        <f t="shared" si="3"/>
        <v>198.85</v>
      </c>
      <c r="G45" s="91">
        <v>191.3</v>
      </c>
      <c r="H45" s="91">
        <v>198.85</v>
      </c>
      <c r="I45" s="64"/>
      <c r="J45" s="64"/>
      <c r="K45" s="30"/>
    </row>
    <row r="46" spans="1:11" ht="12" customHeight="1">
      <c r="A46" s="13"/>
      <c r="B46" s="32">
        <v>36</v>
      </c>
      <c r="C46" s="6"/>
      <c r="D46" s="63" t="s">
        <v>74</v>
      </c>
      <c r="E46" s="64">
        <f t="shared" si="2"/>
        <v>152.1</v>
      </c>
      <c r="F46" s="64">
        <f t="shared" si="3"/>
        <v>120.876</v>
      </c>
      <c r="G46" s="94">
        <v>152.1</v>
      </c>
      <c r="H46" s="94">
        <v>120.876</v>
      </c>
      <c r="I46" s="64"/>
      <c r="J46" s="64"/>
      <c r="K46" s="30"/>
    </row>
    <row r="47" spans="1:11" ht="12" customHeight="1">
      <c r="A47" s="13"/>
      <c r="B47" s="31">
        <v>37</v>
      </c>
      <c r="C47" s="6"/>
      <c r="D47" s="63" t="s">
        <v>75</v>
      </c>
      <c r="E47" s="64">
        <f t="shared" si="2"/>
        <v>0</v>
      </c>
      <c r="F47" s="64">
        <f t="shared" si="3"/>
        <v>0</v>
      </c>
      <c r="G47" s="94">
        <v>0</v>
      </c>
      <c r="H47" s="94">
        <v>0</v>
      </c>
      <c r="I47" s="64"/>
      <c r="J47" s="64"/>
      <c r="K47" s="30"/>
    </row>
    <row r="48" spans="1:11" ht="12.75" customHeight="1">
      <c r="A48" s="13"/>
      <c r="B48" s="32">
        <v>38</v>
      </c>
      <c r="C48" s="6"/>
      <c r="D48" s="63" t="s">
        <v>76</v>
      </c>
      <c r="E48" s="64">
        <f t="shared" si="2"/>
        <v>167.55</v>
      </c>
      <c r="F48" s="64">
        <f t="shared" si="3"/>
        <v>174.6</v>
      </c>
      <c r="G48" s="94">
        <v>167.55</v>
      </c>
      <c r="H48" s="94">
        <v>174.6</v>
      </c>
      <c r="I48" s="64"/>
      <c r="J48" s="64"/>
      <c r="K48" s="30"/>
    </row>
    <row r="49" spans="1:11" ht="12" customHeight="1">
      <c r="A49" s="13"/>
      <c r="B49" s="31">
        <v>39</v>
      </c>
      <c r="C49" s="6"/>
      <c r="D49" s="63" t="s">
        <v>77</v>
      </c>
      <c r="E49" s="64">
        <f t="shared" si="2"/>
        <v>185.356</v>
      </c>
      <c r="F49" s="64">
        <f t="shared" si="3"/>
        <v>132.663</v>
      </c>
      <c r="G49" s="94">
        <v>185.356</v>
      </c>
      <c r="H49" s="94">
        <v>132.663</v>
      </c>
      <c r="I49" s="64"/>
      <c r="J49" s="64"/>
      <c r="K49" s="30"/>
    </row>
    <row r="50" spans="1:11" ht="12" customHeight="1">
      <c r="A50" s="13"/>
      <c r="B50" s="32">
        <v>40</v>
      </c>
      <c r="C50" s="6"/>
      <c r="D50" s="63" t="s">
        <v>78</v>
      </c>
      <c r="E50" s="64">
        <f t="shared" si="2"/>
        <v>0</v>
      </c>
      <c r="F50" s="64">
        <f t="shared" si="3"/>
        <v>462.3</v>
      </c>
      <c r="G50" s="94">
        <v>0</v>
      </c>
      <c r="H50" s="94">
        <v>462.3</v>
      </c>
      <c r="I50" s="64"/>
      <c r="J50" s="64"/>
      <c r="K50" s="30"/>
    </row>
    <row r="51" spans="1:11" ht="12" customHeight="1">
      <c r="A51" s="13"/>
      <c r="B51" s="31">
        <v>41</v>
      </c>
      <c r="C51" s="6"/>
      <c r="D51" s="63" t="s">
        <v>79</v>
      </c>
      <c r="E51" s="64">
        <f t="shared" si="2"/>
        <v>0</v>
      </c>
      <c r="F51" s="64">
        <f t="shared" si="3"/>
        <v>0</v>
      </c>
      <c r="G51" s="94">
        <v>0</v>
      </c>
      <c r="H51" s="94">
        <v>0</v>
      </c>
      <c r="I51" s="64"/>
      <c r="J51" s="64"/>
      <c r="K51" s="30"/>
    </row>
    <row r="52" spans="1:11" ht="12" customHeight="1">
      <c r="A52" s="13"/>
      <c r="B52" s="32">
        <v>42</v>
      </c>
      <c r="C52" s="6"/>
      <c r="D52" s="63" t="s">
        <v>80</v>
      </c>
      <c r="E52" s="64">
        <f t="shared" si="2"/>
        <v>76.18</v>
      </c>
      <c r="F52" s="64">
        <f t="shared" si="3"/>
        <v>32.18</v>
      </c>
      <c r="G52" s="91">
        <v>76.18</v>
      </c>
      <c r="H52" s="91">
        <v>32.18</v>
      </c>
      <c r="I52" s="64"/>
      <c r="J52" s="64"/>
      <c r="K52" s="30"/>
    </row>
    <row r="53" spans="1:11" ht="12" customHeight="1">
      <c r="A53" s="13"/>
      <c r="B53" s="31">
        <v>43</v>
      </c>
      <c r="C53" s="6"/>
      <c r="D53" s="63" t="s">
        <v>81</v>
      </c>
      <c r="E53" s="64">
        <f t="shared" si="2"/>
        <v>199.1</v>
      </c>
      <c r="F53" s="64">
        <f t="shared" si="3"/>
        <v>162.4</v>
      </c>
      <c r="G53" s="91">
        <v>199.1</v>
      </c>
      <c r="H53" s="91">
        <v>162.4</v>
      </c>
      <c r="I53" s="64"/>
      <c r="J53" s="64"/>
      <c r="K53" s="30"/>
    </row>
    <row r="54" spans="1:11" ht="12.75" customHeight="1">
      <c r="A54" s="13"/>
      <c r="B54" s="32">
        <v>44</v>
      </c>
      <c r="C54" s="6"/>
      <c r="D54" s="63" t="s">
        <v>97</v>
      </c>
      <c r="E54" s="64">
        <f t="shared" si="2"/>
        <v>7493.2515</v>
      </c>
      <c r="F54" s="64">
        <f t="shared" si="3"/>
        <v>10902.0485</v>
      </c>
      <c r="G54" s="64">
        <v>7493.2515</v>
      </c>
      <c r="H54" s="95">
        <v>10902.0485</v>
      </c>
      <c r="I54" s="64"/>
      <c r="J54" s="64"/>
      <c r="K54" s="30"/>
    </row>
    <row r="55" spans="1:11" ht="12" customHeight="1">
      <c r="A55" s="13"/>
      <c r="B55" s="31">
        <v>45</v>
      </c>
      <c r="C55" s="6"/>
      <c r="D55" s="63" t="s">
        <v>82</v>
      </c>
      <c r="E55" s="64">
        <f t="shared" si="2"/>
        <v>2377.2</v>
      </c>
      <c r="F55" s="64">
        <f t="shared" si="3"/>
        <v>497.88</v>
      </c>
      <c r="G55" s="64">
        <v>2377.2</v>
      </c>
      <c r="H55" s="95">
        <v>497.88</v>
      </c>
      <c r="I55" s="64"/>
      <c r="J55" s="64"/>
      <c r="K55" s="30"/>
    </row>
    <row r="56" spans="1:11" ht="12" customHeight="1">
      <c r="A56" s="13"/>
      <c r="B56" s="32">
        <v>46</v>
      </c>
      <c r="C56" s="6"/>
      <c r="D56" s="63" t="s">
        <v>83</v>
      </c>
      <c r="E56" s="64">
        <f t="shared" si="2"/>
        <v>1657.25</v>
      </c>
      <c r="F56" s="64">
        <f t="shared" si="3"/>
        <v>1879.85</v>
      </c>
      <c r="G56" s="64">
        <v>1657.25</v>
      </c>
      <c r="H56" s="95">
        <v>1879.85</v>
      </c>
      <c r="I56" s="64"/>
      <c r="J56" s="64"/>
      <c r="K56" s="30"/>
    </row>
    <row r="57" spans="1:11" ht="12" customHeight="1">
      <c r="A57" s="13"/>
      <c r="B57" s="31">
        <v>47</v>
      </c>
      <c r="C57" s="6"/>
      <c r="D57" s="63" t="s">
        <v>84</v>
      </c>
      <c r="E57" s="64">
        <f t="shared" si="2"/>
        <v>17449.1</v>
      </c>
      <c r="F57" s="64">
        <f t="shared" si="3"/>
        <v>16111.9334</v>
      </c>
      <c r="G57" s="93">
        <v>17449.1</v>
      </c>
      <c r="H57" s="93">
        <v>16111.9334</v>
      </c>
      <c r="I57" s="64"/>
      <c r="J57" s="64"/>
      <c r="K57" s="30">
        <v>0</v>
      </c>
    </row>
    <row r="58" spans="1:11" ht="12" customHeight="1">
      <c r="A58" s="13"/>
      <c r="B58" s="32">
        <v>48</v>
      </c>
      <c r="C58" s="6"/>
      <c r="D58" s="63" t="s">
        <v>98</v>
      </c>
      <c r="E58" s="64">
        <f t="shared" si="2"/>
        <v>2452.8</v>
      </c>
      <c r="F58" s="64">
        <f>H58+J58+K58</f>
        <v>2804.885</v>
      </c>
      <c r="G58" s="61">
        <v>2452.8</v>
      </c>
      <c r="H58" s="61">
        <v>2804.885</v>
      </c>
      <c r="I58" s="101"/>
      <c r="J58" s="101"/>
      <c r="K58" s="16"/>
    </row>
    <row r="59" spans="1:11" ht="12" customHeight="1">
      <c r="A59" s="13"/>
      <c r="B59" s="31">
        <v>49</v>
      </c>
      <c r="C59" s="6"/>
      <c r="D59" s="63" t="s">
        <v>99</v>
      </c>
      <c r="E59" s="64">
        <f t="shared" si="2"/>
        <v>1775.44</v>
      </c>
      <c r="F59" s="64">
        <f>H59+J59+K59</f>
        <v>2431.65</v>
      </c>
      <c r="G59" s="64">
        <v>1775.44</v>
      </c>
      <c r="H59" s="64">
        <v>2431.65</v>
      </c>
      <c r="I59" s="64"/>
      <c r="J59" s="64"/>
      <c r="K59" s="30"/>
    </row>
    <row r="60" spans="1:11" ht="12" customHeight="1">
      <c r="A60" s="13"/>
      <c r="B60" s="32">
        <v>50</v>
      </c>
      <c r="C60" s="6"/>
      <c r="D60" s="63" t="s">
        <v>85</v>
      </c>
      <c r="E60" s="64">
        <f t="shared" si="2"/>
        <v>465.674</v>
      </c>
      <c r="F60" s="64">
        <f aca="true" t="shared" si="4" ref="F60:F66">H60+J60+K60</f>
        <v>598.834</v>
      </c>
      <c r="G60" s="64">
        <v>465.674</v>
      </c>
      <c r="H60" s="64">
        <v>598.834</v>
      </c>
      <c r="I60" s="64"/>
      <c r="J60" s="64"/>
      <c r="K60" s="30"/>
    </row>
    <row r="61" spans="1:11" ht="13.5" customHeight="1">
      <c r="A61" s="13"/>
      <c r="B61" s="31">
        <v>51</v>
      </c>
      <c r="C61" s="6"/>
      <c r="D61" s="63" t="s">
        <v>86</v>
      </c>
      <c r="E61" s="64">
        <f t="shared" si="2"/>
        <v>656.514</v>
      </c>
      <c r="F61" s="64">
        <f t="shared" si="4"/>
        <v>1099.276</v>
      </c>
      <c r="G61" s="64">
        <v>656.514</v>
      </c>
      <c r="H61" s="64">
        <v>1099.276</v>
      </c>
      <c r="I61" s="64"/>
      <c r="J61" s="64"/>
      <c r="K61" s="30"/>
    </row>
    <row r="62" spans="1:11" ht="12" customHeight="1">
      <c r="A62" s="13"/>
      <c r="B62" s="32">
        <v>52</v>
      </c>
      <c r="C62" s="6"/>
      <c r="D62" s="63" t="s">
        <v>87</v>
      </c>
      <c r="E62" s="64">
        <f t="shared" si="2"/>
        <v>0</v>
      </c>
      <c r="F62" s="64">
        <f t="shared" si="4"/>
        <v>0</v>
      </c>
      <c r="G62" s="64">
        <v>0</v>
      </c>
      <c r="H62" s="64">
        <v>0</v>
      </c>
      <c r="I62" s="64"/>
      <c r="J62" s="64"/>
      <c r="K62" s="30"/>
    </row>
    <row r="63" spans="1:11" ht="15.75" customHeight="1">
      <c r="A63" s="13"/>
      <c r="B63" s="31">
        <v>53</v>
      </c>
      <c r="C63" s="6"/>
      <c r="D63" s="63" t="s">
        <v>88</v>
      </c>
      <c r="E63" s="64">
        <f t="shared" si="2"/>
        <v>938.75</v>
      </c>
      <c r="F63" s="64">
        <f t="shared" si="4"/>
        <v>1088.07</v>
      </c>
      <c r="G63" s="64">
        <v>938.75</v>
      </c>
      <c r="H63" s="64">
        <v>1088.07</v>
      </c>
      <c r="I63" s="64"/>
      <c r="J63" s="64"/>
      <c r="K63" s="30"/>
    </row>
    <row r="64" spans="1:11" ht="12" customHeight="1">
      <c r="A64" s="13"/>
      <c r="B64" s="32">
        <v>54</v>
      </c>
      <c r="C64" s="6"/>
      <c r="D64" s="63" t="s">
        <v>100</v>
      </c>
      <c r="E64" s="64">
        <f t="shared" si="2"/>
        <v>23442.619</v>
      </c>
      <c r="F64" s="64">
        <f t="shared" si="4"/>
        <v>23032.8061</v>
      </c>
      <c r="G64" s="64">
        <v>23442.619</v>
      </c>
      <c r="H64" s="64">
        <v>23032.8061</v>
      </c>
      <c r="I64" s="64"/>
      <c r="J64" s="64"/>
      <c r="K64" s="30"/>
    </row>
    <row r="65" spans="1:11" ht="12" customHeight="1">
      <c r="A65" s="13"/>
      <c r="B65" s="31">
        <v>55</v>
      </c>
      <c r="C65" s="6"/>
      <c r="D65" s="63" t="s">
        <v>89</v>
      </c>
      <c r="E65" s="64">
        <f t="shared" si="2"/>
        <v>1431.876</v>
      </c>
      <c r="F65" s="64">
        <f t="shared" si="4"/>
        <v>2402.764</v>
      </c>
      <c r="G65" s="64">
        <v>1431.876</v>
      </c>
      <c r="H65" s="102">
        <v>2402.764</v>
      </c>
      <c r="I65" s="64"/>
      <c r="J65" s="64"/>
      <c r="K65" s="30"/>
    </row>
    <row r="66" spans="1:11" ht="12" customHeight="1">
      <c r="A66" s="13"/>
      <c r="B66" s="32">
        <v>56</v>
      </c>
      <c r="C66" s="6"/>
      <c r="D66" s="63" t="s">
        <v>90</v>
      </c>
      <c r="E66" s="64">
        <f t="shared" si="2"/>
        <v>1693.52</v>
      </c>
      <c r="F66" s="64">
        <f t="shared" si="4"/>
        <v>1856.8</v>
      </c>
      <c r="G66" s="64">
        <v>1693.52</v>
      </c>
      <c r="H66" s="64">
        <v>1856.8</v>
      </c>
      <c r="I66" s="64"/>
      <c r="J66" s="64"/>
      <c r="K66" s="30"/>
    </row>
    <row r="67" spans="1:11" ht="22.5" customHeight="1">
      <c r="A67" s="18"/>
      <c r="B67" s="20"/>
      <c r="C67" s="18"/>
      <c r="D67" s="41" t="s">
        <v>21</v>
      </c>
      <c r="E67" s="61">
        <f>SUM(E11:E66)</f>
        <v>256210.31449999992</v>
      </c>
      <c r="F67" s="61">
        <f aca="true" t="shared" si="5" ref="F67:K67">SUM(F11:F66)</f>
        <v>256465.0336</v>
      </c>
      <c r="G67" s="61">
        <f t="shared" si="5"/>
        <v>256083.7144999999</v>
      </c>
      <c r="H67" s="61">
        <f t="shared" si="5"/>
        <v>256465.0336</v>
      </c>
      <c r="I67" s="61">
        <f t="shared" si="5"/>
        <v>126.6</v>
      </c>
      <c r="J67" s="61">
        <f t="shared" si="5"/>
        <v>0</v>
      </c>
      <c r="K67" s="14">
        <f t="shared" si="5"/>
        <v>0</v>
      </c>
    </row>
    <row r="68" spans="1:11" ht="23.25" customHeight="1" hidden="1">
      <c r="A68" s="13"/>
      <c r="B68" s="20"/>
      <c r="C68" s="15"/>
      <c r="D68" s="42" t="s">
        <v>22</v>
      </c>
      <c r="E68" s="42"/>
      <c r="F68" s="42"/>
      <c r="G68" s="16"/>
      <c r="H68" s="16"/>
      <c r="I68" s="16"/>
      <c r="J68" s="16"/>
      <c r="K68" s="16"/>
    </row>
    <row r="69" spans="1:11" ht="27" customHeight="1" hidden="1">
      <c r="A69" s="13">
        <v>41</v>
      </c>
      <c r="B69" s="20">
        <v>45</v>
      </c>
      <c r="C69" s="19">
        <v>1</v>
      </c>
      <c r="D69" s="43" t="s">
        <v>23</v>
      </c>
      <c r="E69" s="43"/>
      <c r="F69" s="43"/>
      <c r="G69" s="16">
        <v>1323</v>
      </c>
      <c r="H69" s="16">
        <v>71.125</v>
      </c>
      <c r="I69" s="16"/>
      <c r="J69" s="16"/>
      <c r="K69" s="16">
        <v>8408.6</v>
      </c>
    </row>
    <row r="70" spans="1:11" ht="23.25" customHeight="1" hidden="1">
      <c r="A70" s="13">
        <v>42</v>
      </c>
      <c r="B70" s="20">
        <v>46</v>
      </c>
      <c r="C70" s="19">
        <v>2</v>
      </c>
      <c r="D70" s="43" t="s">
        <v>24</v>
      </c>
      <c r="E70" s="43"/>
      <c r="F70" s="43"/>
      <c r="G70" s="16">
        <v>6282.2</v>
      </c>
      <c r="H70" s="16">
        <v>1921.708</v>
      </c>
      <c r="I70" s="16"/>
      <c r="J70" s="16"/>
      <c r="K70" s="16"/>
    </row>
    <row r="71" spans="1:11" ht="27" customHeight="1" hidden="1">
      <c r="A71" s="13">
        <v>43</v>
      </c>
      <c r="B71" s="20">
        <v>47</v>
      </c>
      <c r="C71" s="19">
        <v>3</v>
      </c>
      <c r="D71" s="43" t="s">
        <v>25</v>
      </c>
      <c r="E71" s="43"/>
      <c r="F71" s="43"/>
      <c r="G71" s="16">
        <v>14186.4</v>
      </c>
      <c r="H71" s="16">
        <v>11587.6592</v>
      </c>
      <c r="I71" s="16"/>
      <c r="J71" s="16"/>
      <c r="K71" s="16"/>
    </row>
    <row r="72" spans="1:11" ht="25.5" customHeight="1" hidden="1">
      <c r="A72" s="18"/>
      <c r="B72" s="20"/>
      <c r="C72" s="18"/>
      <c r="D72" s="44" t="s">
        <v>20</v>
      </c>
      <c r="E72" s="44"/>
      <c r="F72" s="44"/>
      <c r="G72" s="16">
        <f>SUM(G69:G71)</f>
        <v>21791.6</v>
      </c>
      <c r="H72" s="16">
        <f>SUM(H69:H71)</f>
        <v>13580.4922</v>
      </c>
      <c r="I72" s="16"/>
      <c r="J72" s="16"/>
      <c r="K72" s="16"/>
    </row>
    <row r="73" spans="1:11" ht="27" customHeight="1" hidden="1">
      <c r="A73" s="18"/>
      <c r="B73" s="20"/>
      <c r="C73" s="18"/>
      <c r="D73" s="45" t="s">
        <v>21</v>
      </c>
      <c r="E73" s="45"/>
      <c r="F73" s="45"/>
      <c r="G73" s="16">
        <v>25041.43</v>
      </c>
      <c r="H73" s="16">
        <v>16333.484199999999</v>
      </c>
      <c r="I73" s="16"/>
      <c r="J73" s="16"/>
      <c r="K73" s="16"/>
    </row>
    <row r="74" spans="1:11" ht="24" customHeight="1" hidden="1">
      <c r="A74" s="13"/>
      <c r="B74" s="20"/>
      <c r="C74" s="15"/>
      <c r="D74" s="42" t="s">
        <v>26</v>
      </c>
      <c r="E74" s="42"/>
      <c r="F74" s="42"/>
      <c r="G74" s="16"/>
      <c r="H74" s="16"/>
      <c r="I74" s="16"/>
      <c r="J74" s="16"/>
      <c r="K74" s="16"/>
    </row>
    <row r="75" spans="1:11" ht="34.5" customHeight="1" hidden="1">
      <c r="A75" s="13">
        <v>44</v>
      </c>
      <c r="B75" s="20">
        <v>48</v>
      </c>
      <c r="C75" s="19">
        <v>1</v>
      </c>
      <c r="D75" s="46" t="s">
        <v>27</v>
      </c>
      <c r="E75" s="46"/>
      <c r="F75" s="46"/>
      <c r="G75" s="16">
        <v>24000</v>
      </c>
      <c r="H75" s="16">
        <v>21153.7979</v>
      </c>
      <c r="I75" s="16"/>
      <c r="J75" s="16"/>
      <c r="K75" s="16"/>
    </row>
    <row r="76" spans="1:11" ht="29.25" customHeight="1" hidden="1">
      <c r="A76" s="13">
        <v>45</v>
      </c>
      <c r="B76" s="20">
        <v>49</v>
      </c>
      <c r="C76" s="19">
        <v>2</v>
      </c>
      <c r="D76" s="47" t="s">
        <v>28</v>
      </c>
      <c r="E76" s="47"/>
      <c r="F76" s="47"/>
      <c r="G76" s="16">
        <v>30000</v>
      </c>
      <c r="H76" s="16">
        <v>19670.1094</v>
      </c>
      <c r="I76" s="16"/>
      <c r="J76" s="16"/>
      <c r="K76" s="16"/>
    </row>
    <row r="77" spans="1:11" ht="24" customHeight="1" hidden="1">
      <c r="A77" s="13">
        <v>46</v>
      </c>
      <c r="B77" s="20">
        <v>50</v>
      </c>
      <c r="C77" s="19">
        <v>3</v>
      </c>
      <c r="D77" s="47" t="s">
        <v>29</v>
      </c>
      <c r="E77" s="47"/>
      <c r="F77" s="47"/>
      <c r="G77" s="16">
        <v>10500</v>
      </c>
      <c r="H77" s="16">
        <v>8710</v>
      </c>
      <c r="I77" s="16"/>
      <c r="J77" s="16"/>
      <c r="K77" s="16"/>
    </row>
    <row r="78" spans="1:11" ht="27" customHeight="1" hidden="1">
      <c r="A78" s="13">
        <v>47</v>
      </c>
      <c r="B78" s="20">
        <v>51</v>
      </c>
      <c r="C78" s="19">
        <v>4</v>
      </c>
      <c r="D78" s="46" t="s">
        <v>30</v>
      </c>
      <c r="E78" s="46"/>
      <c r="F78" s="46"/>
      <c r="G78" s="16">
        <v>5100</v>
      </c>
      <c r="H78" s="16">
        <v>4374.745</v>
      </c>
      <c r="I78" s="16"/>
      <c r="J78" s="16"/>
      <c r="K78" s="16"/>
    </row>
    <row r="79" spans="1:11" ht="28.5" customHeight="1" hidden="1">
      <c r="A79" s="13"/>
      <c r="B79" s="20">
        <v>52</v>
      </c>
      <c r="C79" s="19"/>
      <c r="D79" s="46" t="s">
        <v>31</v>
      </c>
      <c r="E79" s="46"/>
      <c r="F79" s="46"/>
      <c r="G79" s="16"/>
      <c r="H79" s="16">
        <v>92.22</v>
      </c>
      <c r="I79" s="16"/>
      <c r="J79" s="16"/>
      <c r="K79" s="16"/>
    </row>
    <row r="80" spans="1:11" ht="31.5" customHeight="1" hidden="1">
      <c r="A80" s="18"/>
      <c r="B80" s="18"/>
      <c r="C80" s="18"/>
      <c r="D80" s="44" t="s">
        <v>20</v>
      </c>
      <c r="E80" s="44"/>
      <c r="F80" s="44"/>
      <c r="G80" s="16">
        <f>SUM(G76:G79)</f>
        <v>45600</v>
      </c>
      <c r="H80" s="16">
        <f>SUM(H76:H79)</f>
        <v>32847.0744</v>
      </c>
      <c r="I80" s="16"/>
      <c r="J80" s="16"/>
      <c r="K80" s="16"/>
    </row>
    <row r="81" spans="1:11" ht="29.25" customHeight="1" hidden="1">
      <c r="A81" s="18"/>
      <c r="B81" s="18"/>
      <c r="C81" s="18"/>
      <c r="D81" s="45" t="s">
        <v>21</v>
      </c>
      <c r="E81" s="45"/>
      <c r="F81" s="45"/>
      <c r="G81" s="16">
        <v>70760</v>
      </c>
      <c r="H81" s="16">
        <v>54473.9783</v>
      </c>
      <c r="I81" s="16"/>
      <c r="J81" s="16"/>
      <c r="K81" s="16"/>
    </row>
    <row r="82" spans="1:11" s="24" customFormat="1" ht="6" customHeight="1" hidden="1">
      <c r="A82" s="22"/>
      <c r="B82" s="23"/>
      <c r="C82" s="23"/>
      <c r="D82" s="48"/>
      <c r="E82" s="48"/>
      <c r="F82" s="48"/>
      <c r="G82" s="16"/>
      <c r="H82" s="16"/>
      <c r="I82" s="16"/>
      <c r="J82" s="16"/>
      <c r="K82" s="16"/>
    </row>
    <row r="83" spans="1:11" ht="36.75" customHeight="1" hidden="1">
      <c r="A83" s="136" t="s">
        <v>32</v>
      </c>
      <c r="B83" s="137"/>
      <c r="C83" s="137"/>
      <c r="D83" s="138"/>
      <c r="E83" s="100"/>
      <c r="F83" s="100"/>
      <c r="G83" s="16" t="e">
        <f>G80+G72+#REF!+#REF!+#REF!+#REF!+#REF!+#REF!+#REF!+#REF!+#REF!</f>
        <v>#REF!</v>
      </c>
      <c r="H83" s="16" t="e">
        <f>H80+H72+#REF!+#REF!+#REF!+#REF!+#REF!+#REF!+#REF!+#REF!+#REF!</f>
        <v>#REF!</v>
      </c>
      <c r="I83" s="16"/>
      <c r="J83" s="16"/>
      <c r="K83" s="16"/>
    </row>
    <row r="84" spans="1:11" ht="29.25" customHeight="1" hidden="1">
      <c r="A84" s="127" t="s">
        <v>33</v>
      </c>
      <c r="B84" s="128"/>
      <c r="C84" s="128"/>
      <c r="D84" s="129"/>
      <c r="E84" s="98"/>
      <c r="F84" s="98"/>
      <c r="G84" s="16"/>
      <c r="H84" s="16"/>
      <c r="I84" s="16"/>
      <c r="J84" s="16"/>
      <c r="K84" s="16"/>
    </row>
    <row r="85" spans="3:11" ht="10.5" customHeight="1" hidden="1">
      <c r="C85" s="10"/>
      <c r="D85" s="25"/>
      <c r="E85" s="25"/>
      <c r="F85" s="25"/>
      <c r="G85" s="16"/>
      <c r="H85" s="16"/>
      <c r="I85" s="16"/>
      <c r="J85" s="16"/>
      <c r="K85" s="16"/>
    </row>
    <row r="86" spans="1:11" ht="33" customHeight="1" hidden="1">
      <c r="A86" s="127" t="s">
        <v>34</v>
      </c>
      <c r="B86" s="128"/>
      <c r="C86" s="128"/>
      <c r="D86" s="129"/>
      <c r="E86" s="98"/>
      <c r="F86" s="98"/>
      <c r="G86" s="16"/>
      <c r="H86" s="16"/>
      <c r="I86" s="16"/>
      <c r="J86" s="16"/>
      <c r="K86" s="16"/>
    </row>
    <row r="87" spans="1:11" s="24" customFormat="1" ht="7.5" customHeight="1" hidden="1">
      <c r="A87" s="49"/>
      <c r="B87" s="50"/>
      <c r="C87" s="50"/>
      <c r="D87" s="51"/>
      <c r="E87" s="49"/>
      <c r="F87" s="49"/>
      <c r="J87" s="17"/>
      <c r="K87" s="16"/>
    </row>
    <row r="88" spans="2:11" ht="30" customHeight="1" hidden="1">
      <c r="B88" s="130" t="s">
        <v>33</v>
      </c>
      <c r="C88" s="130"/>
      <c r="D88" s="130"/>
      <c r="E88" s="99"/>
      <c r="F88" s="99"/>
      <c r="G88" s="16" t="e">
        <f>G81+G73+G67+#REF!+#REF!+#REF!+#REF!+#REF!+#REF!+#REF!</f>
        <v>#REF!</v>
      </c>
      <c r="H88" s="16" t="e">
        <f>H81+H73+H67+#REF!+#REF!+#REF!+#REF!+#REF!+#REF!+#REF!</f>
        <v>#REF!</v>
      </c>
      <c r="I88" s="16"/>
      <c r="J88" s="16"/>
      <c r="K88" s="16"/>
    </row>
    <row r="89" spans="3:9" ht="17.25">
      <c r="C89" s="10"/>
      <c r="D89" s="25"/>
      <c r="E89" s="25"/>
      <c r="F89" s="25"/>
      <c r="G89" s="25"/>
      <c r="H89" s="25"/>
      <c r="I89" s="25"/>
    </row>
    <row r="90" spans="3:9" ht="17.25">
      <c r="C90" s="10"/>
      <c r="D90" s="25"/>
      <c r="E90" s="25"/>
      <c r="F90" s="25"/>
      <c r="G90" s="25"/>
      <c r="H90" s="80"/>
      <c r="I90" s="25"/>
    </row>
    <row r="91" spans="3:9" ht="17.25">
      <c r="C91" s="10"/>
      <c r="D91" s="25"/>
      <c r="E91" s="25"/>
      <c r="F91" s="25"/>
      <c r="G91" s="25"/>
      <c r="H91" s="25"/>
      <c r="I91" s="25"/>
    </row>
    <row r="92" spans="3:9" ht="17.25">
      <c r="C92" s="10"/>
      <c r="D92" s="25"/>
      <c r="E92" s="25"/>
      <c r="F92" s="25"/>
      <c r="G92" s="25"/>
      <c r="H92" s="25"/>
      <c r="I92" s="25"/>
    </row>
    <row r="93" spans="3:9" ht="17.25">
      <c r="C93" s="10"/>
      <c r="D93" s="25"/>
      <c r="E93" s="25"/>
      <c r="F93" s="25"/>
      <c r="G93" s="25"/>
      <c r="H93" s="25"/>
      <c r="I93" s="25"/>
    </row>
    <row r="94" spans="3:9" ht="17.25">
      <c r="C94" s="10"/>
      <c r="D94" s="25"/>
      <c r="E94" s="25"/>
      <c r="F94" s="25"/>
      <c r="G94" s="25"/>
      <c r="H94" s="25"/>
      <c r="I94" s="25"/>
    </row>
    <row r="95" spans="3:9" ht="17.25">
      <c r="C95" s="10"/>
      <c r="D95" s="25"/>
      <c r="E95" s="25"/>
      <c r="F95" s="25"/>
      <c r="G95" s="25"/>
      <c r="H95" s="25"/>
      <c r="I95" s="25"/>
    </row>
    <row r="96" spans="3:9" ht="17.25">
      <c r="C96" s="10"/>
      <c r="D96" s="25"/>
      <c r="E96" s="25"/>
      <c r="F96" s="25"/>
      <c r="G96" s="25"/>
      <c r="H96" s="25"/>
      <c r="I96" s="25"/>
    </row>
    <row r="97" spans="3:9" ht="17.25">
      <c r="C97" s="10"/>
      <c r="D97" s="25"/>
      <c r="E97" s="25"/>
      <c r="F97" s="25"/>
      <c r="G97" s="25"/>
      <c r="H97" s="25"/>
      <c r="I97" s="25"/>
    </row>
    <row r="98" spans="3:9" ht="17.25">
      <c r="C98" s="10"/>
      <c r="D98" s="25"/>
      <c r="E98" s="25"/>
      <c r="F98" s="25"/>
      <c r="G98" s="25"/>
      <c r="H98" s="25"/>
      <c r="I98" s="25"/>
    </row>
    <row r="99" spans="3:9" ht="17.25">
      <c r="C99" s="10"/>
      <c r="D99" s="25"/>
      <c r="E99" s="25"/>
      <c r="F99" s="25"/>
      <c r="G99" s="25"/>
      <c r="H99" s="25"/>
      <c r="I99" s="25"/>
    </row>
    <row r="100" spans="3:9" ht="17.25">
      <c r="C100" s="10"/>
      <c r="D100" s="25"/>
      <c r="E100" s="25"/>
      <c r="F100" s="25"/>
      <c r="G100" s="25"/>
      <c r="H100" s="25"/>
      <c r="I100" s="25"/>
    </row>
    <row r="101" spans="3:9" ht="17.25">
      <c r="C101" s="10"/>
      <c r="D101" s="25"/>
      <c r="E101" s="25"/>
      <c r="F101" s="25"/>
      <c r="G101" s="25"/>
      <c r="H101" s="25"/>
      <c r="I101" s="25"/>
    </row>
    <row r="102" spans="3:9" ht="17.25">
      <c r="C102" s="10"/>
      <c r="D102" s="25"/>
      <c r="E102" s="25"/>
      <c r="F102" s="25"/>
      <c r="G102" s="25"/>
      <c r="H102" s="25"/>
      <c r="I102" s="25"/>
    </row>
    <row r="103" spans="3:9" ht="17.25">
      <c r="C103" s="10"/>
      <c r="D103" s="25"/>
      <c r="E103" s="25"/>
      <c r="F103" s="25"/>
      <c r="G103" s="25"/>
      <c r="H103" s="25"/>
      <c r="I103" s="25"/>
    </row>
    <row r="104" spans="3:9" ht="17.25">
      <c r="C104" s="10"/>
      <c r="D104" s="25"/>
      <c r="E104" s="25"/>
      <c r="F104" s="25"/>
      <c r="G104" s="25"/>
      <c r="H104" s="25"/>
      <c r="I104" s="25"/>
    </row>
    <row r="105" spans="3:9" ht="17.25">
      <c r="C105" s="10"/>
      <c r="D105" s="25"/>
      <c r="E105" s="25"/>
      <c r="F105" s="25"/>
      <c r="G105" s="25"/>
      <c r="H105" s="25"/>
      <c r="I105" s="25"/>
    </row>
    <row r="106" spans="3:9" ht="17.25">
      <c r="C106" s="10"/>
      <c r="D106" s="25"/>
      <c r="E106" s="25"/>
      <c r="F106" s="25"/>
      <c r="G106" s="25"/>
      <c r="H106" s="25"/>
      <c r="I106" s="25"/>
    </row>
    <row r="107" spans="3:9" ht="17.25">
      <c r="C107" s="10"/>
      <c r="D107" s="25"/>
      <c r="E107" s="25"/>
      <c r="F107" s="25"/>
      <c r="G107" s="25"/>
      <c r="H107" s="25"/>
      <c r="I107" s="25"/>
    </row>
    <row r="108" spans="3:9" ht="17.25">
      <c r="C108" s="10"/>
      <c r="D108" s="25"/>
      <c r="E108" s="25"/>
      <c r="F108" s="25"/>
      <c r="G108" s="25"/>
      <c r="H108" s="25"/>
      <c r="I108" s="25"/>
    </row>
    <row r="109" spans="3:9" ht="17.25">
      <c r="C109" s="10"/>
      <c r="D109" s="25"/>
      <c r="E109" s="25"/>
      <c r="F109" s="25"/>
      <c r="G109" s="25"/>
      <c r="H109" s="25"/>
      <c r="I109" s="25"/>
    </row>
    <row r="110" spans="3:9" ht="17.25">
      <c r="C110" s="10"/>
      <c r="D110" s="25"/>
      <c r="E110" s="25"/>
      <c r="F110" s="25"/>
      <c r="G110" s="25"/>
      <c r="H110" s="25"/>
      <c r="I110" s="25"/>
    </row>
    <row r="111" spans="3:9" ht="17.25">
      <c r="C111" s="10"/>
      <c r="D111" s="25"/>
      <c r="E111" s="25"/>
      <c r="F111" s="25"/>
      <c r="G111" s="25"/>
      <c r="H111" s="25"/>
      <c r="I111" s="25"/>
    </row>
    <row r="112" spans="3:9" ht="17.25">
      <c r="C112" s="10"/>
      <c r="D112" s="25"/>
      <c r="E112" s="25"/>
      <c r="F112" s="25"/>
      <c r="G112" s="25"/>
      <c r="H112" s="25"/>
      <c r="I112" s="25"/>
    </row>
    <row r="113" spans="3:9" ht="17.25">
      <c r="C113" s="10"/>
      <c r="D113" s="25"/>
      <c r="E113" s="25"/>
      <c r="F113" s="25"/>
      <c r="G113" s="25"/>
      <c r="H113" s="25"/>
      <c r="I113" s="25"/>
    </row>
    <row r="114" spans="3:9" ht="17.25">
      <c r="C114" s="10"/>
      <c r="D114" s="25"/>
      <c r="E114" s="25"/>
      <c r="F114" s="25"/>
      <c r="G114" s="25"/>
      <c r="H114" s="25"/>
      <c r="I114" s="25"/>
    </row>
    <row r="115" spans="3:9" ht="17.25">
      <c r="C115" s="10"/>
      <c r="D115" s="25"/>
      <c r="E115" s="25"/>
      <c r="F115" s="25"/>
      <c r="G115" s="25"/>
      <c r="H115" s="25"/>
      <c r="I115" s="25"/>
    </row>
    <row r="116" spans="3:9" ht="17.25">
      <c r="C116" s="10"/>
      <c r="D116" s="25"/>
      <c r="E116" s="25"/>
      <c r="F116" s="25"/>
      <c r="G116" s="25"/>
      <c r="H116" s="25"/>
      <c r="I116" s="25"/>
    </row>
    <row r="117" spans="3:9" ht="17.25">
      <c r="C117" s="10"/>
      <c r="D117" s="25"/>
      <c r="E117" s="25"/>
      <c r="F117" s="25"/>
      <c r="G117" s="25"/>
      <c r="H117" s="25"/>
      <c r="I117" s="25"/>
    </row>
    <row r="118" spans="3:9" ht="17.25">
      <c r="C118" s="10"/>
      <c r="D118" s="25"/>
      <c r="E118" s="25"/>
      <c r="F118" s="25"/>
      <c r="G118" s="25"/>
      <c r="H118" s="25"/>
      <c r="I118" s="25"/>
    </row>
    <row r="119" spans="3:9" ht="17.25">
      <c r="C119" s="10"/>
      <c r="D119" s="25"/>
      <c r="E119" s="25"/>
      <c r="F119" s="25"/>
      <c r="G119" s="25"/>
      <c r="H119" s="25"/>
      <c r="I119" s="25"/>
    </row>
    <row r="120" spans="3:9" ht="17.25">
      <c r="C120" s="10"/>
      <c r="D120" s="25"/>
      <c r="E120" s="25"/>
      <c r="F120" s="25"/>
      <c r="G120" s="25"/>
      <c r="H120" s="25"/>
      <c r="I120" s="25"/>
    </row>
    <row r="121" spans="3:9" ht="17.25">
      <c r="C121" s="10"/>
      <c r="D121" s="25"/>
      <c r="E121" s="25"/>
      <c r="F121" s="25"/>
      <c r="G121" s="25"/>
      <c r="H121" s="25"/>
      <c r="I121" s="25"/>
    </row>
    <row r="122" spans="3:9" ht="17.25">
      <c r="C122" s="10"/>
      <c r="D122" s="25"/>
      <c r="E122" s="25"/>
      <c r="F122" s="25"/>
      <c r="G122" s="25"/>
      <c r="H122" s="25"/>
      <c r="I122" s="25"/>
    </row>
    <row r="123" spans="3:9" ht="17.25">
      <c r="C123" s="10"/>
      <c r="D123" s="25"/>
      <c r="E123" s="25"/>
      <c r="F123" s="25"/>
      <c r="G123" s="25"/>
      <c r="H123" s="25"/>
      <c r="I123" s="25"/>
    </row>
    <row r="124" spans="3:9" ht="17.25">
      <c r="C124" s="10"/>
      <c r="D124" s="25"/>
      <c r="E124" s="25"/>
      <c r="F124" s="25"/>
      <c r="G124" s="25"/>
      <c r="H124" s="25"/>
      <c r="I124" s="25"/>
    </row>
    <row r="125" spans="3:9" ht="17.25">
      <c r="C125" s="10"/>
      <c r="D125" s="25"/>
      <c r="E125" s="25"/>
      <c r="F125" s="25"/>
      <c r="G125" s="25"/>
      <c r="H125" s="25"/>
      <c r="I125" s="25"/>
    </row>
    <row r="126" spans="3:9" ht="17.25">
      <c r="C126" s="10"/>
      <c r="D126" s="25"/>
      <c r="E126" s="25"/>
      <c r="F126" s="25"/>
      <c r="G126" s="25"/>
      <c r="H126" s="25"/>
      <c r="I126" s="25"/>
    </row>
    <row r="127" spans="3:9" ht="17.25">
      <c r="C127" s="10"/>
      <c r="D127" s="25"/>
      <c r="E127" s="25"/>
      <c r="F127" s="25"/>
      <c r="G127" s="25"/>
      <c r="H127" s="25"/>
      <c r="I127" s="25"/>
    </row>
    <row r="128" spans="3:9" ht="17.25">
      <c r="C128" s="10"/>
      <c r="D128" s="25"/>
      <c r="E128" s="25"/>
      <c r="F128" s="25"/>
      <c r="G128" s="25"/>
      <c r="H128" s="25"/>
      <c r="I128" s="25"/>
    </row>
    <row r="129" spans="3:9" ht="17.25">
      <c r="C129" s="10"/>
      <c r="D129" s="25"/>
      <c r="E129" s="25"/>
      <c r="F129" s="25"/>
      <c r="G129" s="25"/>
      <c r="H129" s="25"/>
      <c r="I129" s="25"/>
    </row>
    <row r="130" spans="3:9" ht="17.25">
      <c r="C130" s="10"/>
      <c r="D130" s="25"/>
      <c r="E130" s="25"/>
      <c r="F130" s="25"/>
      <c r="G130" s="25"/>
      <c r="H130" s="25"/>
      <c r="I130" s="25"/>
    </row>
    <row r="131" spans="3:9" ht="17.25">
      <c r="C131" s="10"/>
      <c r="D131" s="25"/>
      <c r="E131" s="25"/>
      <c r="F131" s="25"/>
      <c r="G131" s="25"/>
      <c r="H131" s="25"/>
      <c r="I131" s="25"/>
    </row>
    <row r="132" spans="3:9" ht="17.25">
      <c r="C132" s="10"/>
      <c r="D132" s="25"/>
      <c r="E132" s="25"/>
      <c r="F132" s="25"/>
      <c r="G132" s="25"/>
      <c r="H132" s="25"/>
      <c r="I132" s="25"/>
    </row>
    <row r="133" spans="3:9" ht="17.25">
      <c r="C133" s="10"/>
      <c r="D133" s="25"/>
      <c r="E133" s="25"/>
      <c r="F133" s="25"/>
      <c r="G133" s="25"/>
      <c r="H133" s="25"/>
      <c r="I133" s="25"/>
    </row>
    <row r="134" spans="3:9" ht="17.25">
      <c r="C134" s="10"/>
      <c r="D134" s="25"/>
      <c r="E134" s="25"/>
      <c r="F134" s="25"/>
      <c r="G134" s="25"/>
      <c r="H134" s="25"/>
      <c r="I134" s="25"/>
    </row>
    <row r="135" spans="3:9" ht="17.25">
      <c r="C135" s="10"/>
      <c r="D135" s="25"/>
      <c r="E135" s="25"/>
      <c r="F135" s="25"/>
      <c r="G135" s="25"/>
      <c r="H135" s="25"/>
      <c r="I135" s="25"/>
    </row>
    <row r="136" spans="3:9" ht="17.25">
      <c r="C136" s="10"/>
      <c r="D136" s="25"/>
      <c r="E136" s="25"/>
      <c r="F136" s="25"/>
      <c r="G136" s="25"/>
      <c r="H136" s="25"/>
      <c r="I136" s="25"/>
    </row>
    <row r="137" spans="3:9" ht="17.25">
      <c r="C137" s="10"/>
      <c r="D137" s="25"/>
      <c r="E137" s="25"/>
      <c r="F137" s="25"/>
      <c r="G137" s="25"/>
      <c r="H137" s="25"/>
      <c r="I137" s="25"/>
    </row>
    <row r="138" spans="3:9" ht="17.25">
      <c r="C138" s="10"/>
      <c r="D138" s="25"/>
      <c r="E138" s="25"/>
      <c r="F138" s="25"/>
      <c r="G138" s="25"/>
      <c r="H138" s="25"/>
      <c r="I138" s="25"/>
    </row>
    <row r="139" spans="3:9" ht="17.25">
      <c r="C139" s="10"/>
      <c r="D139" s="25"/>
      <c r="E139" s="25"/>
      <c r="F139" s="25"/>
      <c r="G139" s="25"/>
      <c r="H139" s="25"/>
      <c r="I139" s="25"/>
    </row>
    <row r="140" spans="3:9" ht="17.25">
      <c r="C140" s="10"/>
      <c r="D140" s="25"/>
      <c r="E140" s="25"/>
      <c r="F140" s="25"/>
      <c r="G140" s="25"/>
      <c r="H140" s="25"/>
      <c r="I140" s="25"/>
    </row>
    <row r="141" spans="3:9" ht="17.25">
      <c r="C141" s="10"/>
      <c r="D141" s="25"/>
      <c r="E141" s="25"/>
      <c r="F141" s="25"/>
      <c r="G141" s="25"/>
      <c r="H141" s="25"/>
      <c r="I141" s="25"/>
    </row>
    <row r="142" spans="3:9" ht="17.25">
      <c r="C142" s="10"/>
      <c r="D142" s="25"/>
      <c r="E142" s="25"/>
      <c r="F142" s="25"/>
      <c r="G142" s="25"/>
      <c r="H142" s="25"/>
      <c r="I142" s="25"/>
    </row>
    <row r="143" spans="3:9" ht="17.25">
      <c r="C143" s="10"/>
      <c r="D143" s="25"/>
      <c r="E143" s="25"/>
      <c r="F143" s="25"/>
      <c r="G143" s="25"/>
      <c r="H143" s="25"/>
      <c r="I143" s="25"/>
    </row>
    <row r="144" spans="3:9" ht="17.25">
      <c r="C144" s="10"/>
      <c r="D144" s="25"/>
      <c r="E144" s="25"/>
      <c r="F144" s="25"/>
      <c r="G144" s="25"/>
      <c r="H144" s="25"/>
      <c r="I144" s="25"/>
    </row>
    <row r="145" spans="3:9" ht="17.25">
      <c r="C145" s="10"/>
      <c r="D145" s="25"/>
      <c r="E145" s="25"/>
      <c r="F145" s="25"/>
      <c r="G145" s="25"/>
      <c r="H145" s="25"/>
      <c r="I145" s="25"/>
    </row>
    <row r="146" spans="3:9" ht="17.25">
      <c r="C146" s="10"/>
      <c r="D146" s="25"/>
      <c r="E146" s="25"/>
      <c r="F146" s="25"/>
      <c r="G146" s="25"/>
      <c r="H146" s="25"/>
      <c r="I146" s="25"/>
    </row>
    <row r="147" spans="3:9" ht="17.25">
      <c r="C147" s="10"/>
      <c r="D147" s="25"/>
      <c r="E147" s="25"/>
      <c r="F147" s="25"/>
      <c r="G147" s="25"/>
      <c r="H147" s="25"/>
      <c r="I147" s="25"/>
    </row>
    <row r="148" spans="3:9" ht="17.25">
      <c r="C148" s="10"/>
      <c r="D148" s="25"/>
      <c r="E148" s="25"/>
      <c r="F148" s="25"/>
      <c r="G148" s="25"/>
      <c r="H148" s="25"/>
      <c r="I148" s="25"/>
    </row>
    <row r="149" spans="3:9" ht="17.25">
      <c r="C149" s="10"/>
      <c r="D149" s="25"/>
      <c r="E149" s="25"/>
      <c r="F149" s="25"/>
      <c r="G149" s="25"/>
      <c r="H149" s="25"/>
      <c r="I149" s="25"/>
    </row>
    <row r="150" spans="3:9" ht="17.25">
      <c r="C150" s="10"/>
      <c r="D150" s="25"/>
      <c r="E150" s="25"/>
      <c r="F150" s="25"/>
      <c r="G150" s="25"/>
      <c r="H150" s="25"/>
      <c r="I150" s="25"/>
    </row>
    <row r="151" spans="3:9" ht="17.25">
      <c r="C151" s="10"/>
      <c r="D151" s="25"/>
      <c r="E151" s="25"/>
      <c r="F151" s="25"/>
      <c r="G151" s="25"/>
      <c r="H151" s="25"/>
      <c r="I151" s="25"/>
    </row>
    <row r="152" spans="3:9" ht="17.25">
      <c r="C152" s="10"/>
      <c r="D152" s="25"/>
      <c r="E152" s="25"/>
      <c r="F152" s="25"/>
      <c r="G152" s="25"/>
      <c r="H152" s="25"/>
      <c r="I152" s="25"/>
    </row>
    <row r="153" spans="3:9" ht="17.25">
      <c r="C153" s="10"/>
      <c r="D153" s="25"/>
      <c r="E153" s="25"/>
      <c r="F153" s="25"/>
      <c r="G153" s="25"/>
      <c r="H153" s="25"/>
      <c r="I153" s="25"/>
    </row>
    <row r="154" spans="3:9" ht="17.25">
      <c r="C154" s="10"/>
      <c r="D154" s="25"/>
      <c r="E154" s="25"/>
      <c r="F154" s="25"/>
      <c r="G154" s="25"/>
      <c r="H154" s="25"/>
      <c r="I154" s="25"/>
    </row>
    <row r="155" spans="3:9" ht="17.25">
      <c r="C155" s="10"/>
      <c r="D155" s="25"/>
      <c r="E155" s="25"/>
      <c r="F155" s="25"/>
      <c r="G155" s="25"/>
      <c r="H155" s="25"/>
      <c r="I155" s="25"/>
    </row>
    <row r="156" spans="3:9" ht="17.25">
      <c r="C156" s="10"/>
      <c r="D156" s="25"/>
      <c r="E156" s="25"/>
      <c r="F156" s="25"/>
      <c r="G156" s="25"/>
      <c r="H156" s="25"/>
      <c r="I156" s="25"/>
    </row>
    <row r="157" spans="3:9" ht="17.25">
      <c r="C157" s="10"/>
      <c r="D157" s="25"/>
      <c r="E157" s="25"/>
      <c r="F157" s="25"/>
      <c r="G157" s="25"/>
      <c r="H157" s="25"/>
      <c r="I157" s="25"/>
    </row>
    <row r="158" spans="3:9" ht="17.25">
      <c r="C158" s="10"/>
      <c r="D158" s="25"/>
      <c r="E158" s="25"/>
      <c r="F158" s="25"/>
      <c r="G158" s="25"/>
      <c r="H158" s="25"/>
      <c r="I158" s="25"/>
    </row>
    <row r="159" spans="3:9" ht="17.25">
      <c r="C159" s="10"/>
      <c r="D159" s="25"/>
      <c r="E159" s="25"/>
      <c r="F159" s="25"/>
      <c r="G159" s="25"/>
      <c r="H159" s="25"/>
      <c r="I159" s="25"/>
    </row>
    <row r="160" spans="3:9" ht="17.25">
      <c r="C160" s="10"/>
      <c r="D160" s="25"/>
      <c r="E160" s="25"/>
      <c r="F160" s="25"/>
      <c r="G160" s="25"/>
      <c r="H160" s="25"/>
      <c r="I160" s="25"/>
    </row>
    <row r="161" spans="3:9" ht="17.25">
      <c r="C161" s="10"/>
      <c r="D161" s="25"/>
      <c r="E161" s="25"/>
      <c r="F161" s="25"/>
      <c r="G161" s="25"/>
      <c r="H161" s="25"/>
      <c r="I161" s="25"/>
    </row>
    <row r="162" spans="3:9" ht="17.25">
      <c r="C162" s="10"/>
      <c r="D162" s="25"/>
      <c r="E162" s="25"/>
      <c r="F162" s="25"/>
      <c r="G162" s="25"/>
      <c r="H162" s="25"/>
      <c r="I162" s="25"/>
    </row>
    <row r="163" spans="3:9" ht="17.25">
      <c r="C163" s="10"/>
      <c r="D163" s="25"/>
      <c r="E163" s="25"/>
      <c r="F163" s="25"/>
      <c r="G163" s="25"/>
      <c r="H163" s="25"/>
      <c r="I163" s="25"/>
    </row>
    <row r="164" spans="3:9" ht="17.25">
      <c r="C164" s="10"/>
      <c r="D164" s="25"/>
      <c r="E164" s="25"/>
      <c r="F164" s="25"/>
      <c r="G164" s="25"/>
      <c r="H164" s="25"/>
      <c r="I164" s="25"/>
    </row>
    <row r="165" spans="3:9" ht="17.25">
      <c r="C165" s="10"/>
      <c r="D165" s="25"/>
      <c r="E165" s="25"/>
      <c r="F165" s="25"/>
      <c r="G165" s="25"/>
      <c r="H165" s="25"/>
      <c r="I165" s="25"/>
    </row>
    <row r="166" spans="3:9" ht="17.25">
      <c r="C166" s="10"/>
      <c r="D166" s="25"/>
      <c r="E166" s="25"/>
      <c r="F166" s="25"/>
      <c r="G166" s="25"/>
      <c r="H166" s="25"/>
      <c r="I166" s="25"/>
    </row>
    <row r="167" spans="3:9" ht="17.25">
      <c r="C167" s="10"/>
      <c r="D167" s="25"/>
      <c r="E167" s="25"/>
      <c r="F167" s="25"/>
      <c r="G167" s="25"/>
      <c r="H167" s="25"/>
      <c r="I167" s="25"/>
    </row>
    <row r="168" spans="3:9" ht="17.25">
      <c r="C168" s="10"/>
      <c r="D168" s="25"/>
      <c r="E168" s="25"/>
      <c r="F168" s="25"/>
      <c r="G168" s="25"/>
      <c r="H168" s="25"/>
      <c r="I168" s="25"/>
    </row>
    <row r="169" spans="3:9" ht="17.25">
      <c r="C169" s="10"/>
      <c r="D169" s="25"/>
      <c r="E169" s="25"/>
      <c r="F169" s="25"/>
      <c r="G169" s="25"/>
      <c r="H169" s="25"/>
      <c r="I169" s="25"/>
    </row>
    <row r="170" spans="3:9" ht="17.25">
      <c r="C170" s="10"/>
      <c r="D170" s="25"/>
      <c r="E170" s="25"/>
      <c r="F170" s="25"/>
      <c r="G170" s="25"/>
      <c r="H170" s="25"/>
      <c r="I170" s="25"/>
    </row>
    <row r="171" spans="3:9" ht="17.25">
      <c r="C171" s="10"/>
      <c r="D171" s="25"/>
      <c r="E171" s="25"/>
      <c r="F171" s="25"/>
      <c r="G171" s="25"/>
      <c r="H171" s="25"/>
      <c r="I171" s="25"/>
    </row>
    <row r="172" spans="3:9" ht="17.25">
      <c r="C172" s="10"/>
      <c r="D172" s="25"/>
      <c r="E172" s="25"/>
      <c r="F172" s="25"/>
      <c r="G172" s="25"/>
      <c r="H172" s="25"/>
      <c r="I172" s="25"/>
    </row>
    <row r="173" spans="3:9" ht="17.25">
      <c r="C173" s="10"/>
      <c r="D173" s="25"/>
      <c r="E173" s="25"/>
      <c r="F173" s="25"/>
      <c r="G173" s="25"/>
      <c r="H173" s="25"/>
      <c r="I173" s="25"/>
    </row>
    <row r="174" spans="3:9" ht="17.25">
      <c r="C174" s="10"/>
      <c r="D174" s="25"/>
      <c r="E174" s="25"/>
      <c r="F174" s="25"/>
      <c r="G174" s="25"/>
      <c r="H174" s="25"/>
      <c r="I174" s="25"/>
    </row>
    <row r="175" spans="3:9" ht="17.25">
      <c r="C175" s="10"/>
      <c r="D175" s="25"/>
      <c r="E175" s="25"/>
      <c r="F175" s="25"/>
      <c r="G175" s="25"/>
      <c r="H175" s="25"/>
      <c r="I175" s="25"/>
    </row>
    <row r="176" spans="3:9" ht="17.25">
      <c r="C176" s="10"/>
      <c r="D176" s="25"/>
      <c r="E176" s="25"/>
      <c r="F176" s="25"/>
      <c r="G176" s="25"/>
      <c r="H176" s="25"/>
      <c r="I176" s="25"/>
    </row>
    <row r="177" spans="3:9" ht="17.25">
      <c r="C177" s="10"/>
      <c r="D177" s="25"/>
      <c r="E177" s="25"/>
      <c r="F177" s="25"/>
      <c r="G177" s="25"/>
      <c r="H177" s="25"/>
      <c r="I177" s="25"/>
    </row>
    <row r="178" spans="3:9" ht="17.25">
      <c r="C178" s="10"/>
      <c r="D178" s="25"/>
      <c r="E178" s="25"/>
      <c r="F178" s="25"/>
      <c r="G178" s="25"/>
      <c r="H178" s="25"/>
      <c r="I178" s="25"/>
    </row>
    <row r="179" spans="3:9" ht="17.25">
      <c r="C179" s="10"/>
      <c r="D179" s="25"/>
      <c r="E179" s="25"/>
      <c r="F179" s="25"/>
      <c r="G179" s="25"/>
      <c r="H179" s="25"/>
      <c r="I179" s="25"/>
    </row>
    <row r="180" spans="3:9" ht="17.25">
      <c r="C180" s="10"/>
      <c r="D180" s="25"/>
      <c r="E180" s="25"/>
      <c r="F180" s="25"/>
      <c r="G180" s="25"/>
      <c r="H180" s="25"/>
      <c r="I180" s="25"/>
    </row>
    <row r="181" spans="3:9" ht="17.25">
      <c r="C181" s="10"/>
      <c r="D181" s="25"/>
      <c r="E181" s="25"/>
      <c r="F181" s="25"/>
      <c r="G181" s="25"/>
      <c r="H181" s="25"/>
      <c r="I181" s="25"/>
    </row>
    <row r="182" spans="3:9" ht="17.25">
      <c r="C182" s="10"/>
      <c r="D182" s="25"/>
      <c r="E182" s="25"/>
      <c r="F182" s="25"/>
      <c r="G182" s="25"/>
      <c r="H182" s="25"/>
      <c r="I182" s="25"/>
    </row>
    <row r="183" spans="3:9" ht="17.25">
      <c r="C183" s="10"/>
      <c r="D183" s="25"/>
      <c r="E183" s="25"/>
      <c r="F183" s="25"/>
      <c r="G183" s="25"/>
      <c r="H183" s="25"/>
      <c r="I183" s="25"/>
    </row>
    <row r="184" spans="3:9" ht="17.25">
      <c r="C184" s="10"/>
      <c r="D184" s="25"/>
      <c r="E184" s="25"/>
      <c r="F184" s="25"/>
      <c r="G184" s="25"/>
      <c r="H184" s="25"/>
      <c r="I184" s="25"/>
    </row>
    <row r="185" spans="3:9" ht="17.25">
      <c r="C185" s="10"/>
      <c r="D185" s="25"/>
      <c r="E185" s="25"/>
      <c r="F185" s="25"/>
      <c r="G185" s="25"/>
      <c r="H185" s="25"/>
      <c r="I185" s="25"/>
    </row>
    <row r="186" spans="3:9" ht="17.25">
      <c r="C186" s="10"/>
      <c r="D186" s="25"/>
      <c r="E186" s="25"/>
      <c r="F186" s="25"/>
      <c r="G186" s="25"/>
      <c r="H186" s="25"/>
      <c r="I186" s="25"/>
    </row>
    <row r="187" spans="3:9" ht="17.25">
      <c r="C187" s="10"/>
      <c r="D187" s="25"/>
      <c r="E187" s="25"/>
      <c r="F187" s="25"/>
      <c r="G187" s="25"/>
      <c r="H187" s="25"/>
      <c r="I187" s="25"/>
    </row>
    <row r="188" spans="3:9" ht="17.25">
      <c r="C188" s="10"/>
      <c r="D188" s="25"/>
      <c r="E188" s="25"/>
      <c r="F188" s="25"/>
      <c r="G188" s="25"/>
      <c r="H188" s="25"/>
      <c r="I188" s="25"/>
    </row>
    <row r="189" spans="3:9" ht="17.25">
      <c r="C189" s="10"/>
      <c r="D189" s="25"/>
      <c r="E189" s="25"/>
      <c r="F189" s="25"/>
      <c r="G189" s="25"/>
      <c r="H189" s="25"/>
      <c r="I189" s="25"/>
    </row>
    <row r="190" spans="3:9" ht="17.25">
      <c r="C190" s="10"/>
      <c r="D190" s="25"/>
      <c r="E190" s="25"/>
      <c r="F190" s="25"/>
      <c r="G190" s="25"/>
      <c r="H190" s="25"/>
      <c r="I190" s="25"/>
    </row>
    <row r="191" spans="3:9" ht="17.25">
      <c r="C191" s="10"/>
      <c r="D191" s="25"/>
      <c r="E191" s="25"/>
      <c r="F191" s="25"/>
      <c r="G191" s="25"/>
      <c r="H191" s="25"/>
      <c r="I191" s="25"/>
    </row>
    <row r="192" spans="3:9" ht="17.25">
      <c r="C192" s="10"/>
      <c r="D192" s="25"/>
      <c r="E192" s="25"/>
      <c r="F192" s="25"/>
      <c r="G192" s="25"/>
      <c r="H192" s="25"/>
      <c r="I192" s="25"/>
    </row>
    <row r="193" spans="3:9" ht="17.25">
      <c r="C193" s="10"/>
      <c r="D193" s="25"/>
      <c r="E193" s="25"/>
      <c r="F193" s="25"/>
      <c r="G193" s="25"/>
      <c r="H193" s="25"/>
      <c r="I193" s="25"/>
    </row>
    <row r="194" spans="3:9" ht="17.25">
      <c r="C194" s="10"/>
      <c r="D194" s="25"/>
      <c r="E194" s="25"/>
      <c r="F194" s="25"/>
      <c r="G194" s="25"/>
      <c r="H194" s="25"/>
      <c r="I194" s="25"/>
    </row>
    <row r="195" spans="3:9" ht="17.25">
      <c r="C195" s="10"/>
      <c r="D195" s="25"/>
      <c r="E195" s="25"/>
      <c r="F195" s="25"/>
      <c r="G195" s="25"/>
      <c r="H195" s="25"/>
      <c r="I195" s="25"/>
    </row>
    <row r="196" spans="3:9" ht="17.25">
      <c r="C196" s="10"/>
      <c r="D196" s="25"/>
      <c r="E196" s="25"/>
      <c r="F196" s="25"/>
      <c r="G196" s="25"/>
      <c r="H196" s="25"/>
      <c r="I196" s="25"/>
    </row>
    <row r="197" spans="3:9" ht="17.25">
      <c r="C197" s="10"/>
      <c r="D197" s="25"/>
      <c r="E197" s="25"/>
      <c r="F197" s="25"/>
      <c r="G197" s="25"/>
      <c r="H197" s="25"/>
      <c r="I197" s="25"/>
    </row>
    <row r="198" spans="3:9" ht="17.25">
      <c r="C198" s="10"/>
      <c r="D198" s="25"/>
      <c r="E198" s="25"/>
      <c r="F198" s="25"/>
      <c r="G198" s="25"/>
      <c r="H198" s="25"/>
      <c r="I198" s="25"/>
    </row>
    <row r="199" spans="3:9" ht="17.25">
      <c r="C199" s="10"/>
      <c r="D199" s="25"/>
      <c r="E199" s="25"/>
      <c r="F199" s="25"/>
      <c r="G199" s="25"/>
      <c r="H199" s="25"/>
      <c r="I199" s="25"/>
    </row>
    <row r="200" spans="3:9" ht="17.25">
      <c r="C200" s="10"/>
      <c r="D200" s="25"/>
      <c r="E200" s="25"/>
      <c r="F200" s="25"/>
      <c r="G200" s="25"/>
      <c r="H200" s="25"/>
      <c r="I200" s="25"/>
    </row>
    <row r="201" spans="3:9" ht="17.25">
      <c r="C201" s="10"/>
      <c r="D201" s="25"/>
      <c r="E201" s="25"/>
      <c r="F201" s="25"/>
      <c r="G201" s="25"/>
      <c r="H201" s="25"/>
      <c r="I201" s="25"/>
    </row>
    <row r="202" spans="3:9" ht="17.25">
      <c r="C202" s="10"/>
      <c r="D202" s="25"/>
      <c r="E202" s="25"/>
      <c r="F202" s="25"/>
      <c r="G202" s="25"/>
      <c r="H202" s="25"/>
      <c r="I202" s="25"/>
    </row>
    <row r="203" spans="3:9" ht="17.25">
      <c r="C203" s="10"/>
      <c r="D203" s="25"/>
      <c r="E203" s="25"/>
      <c r="F203" s="25"/>
      <c r="G203" s="25"/>
      <c r="H203" s="25"/>
      <c r="I203" s="25"/>
    </row>
    <row r="204" spans="3:9" ht="17.25">
      <c r="C204" s="10"/>
      <c r="D204" s="25"/>
      <c r="E204" s="25"/>
      <c r="F204" s="25"/>
      <c r="G204" s="25"/>
      <c r="H204" s="25"/>
      <c r="I204" s="25"/>
    </row>
    <row r="205" spans="3:9" ht="17.25">
      <c r="C205" s="10"/>
      <c r="D205" s="25"/>
      <c r="E205" s="25"/>
      <c r="F205" s="25"/>
      <c r="G205" s="25"/>
      <c r="H205" s="25"/>
      <c r="I205" s="25"/>
    </row>
    <row r="206" spans="3:9" ht="17.25">
      <c r="C206" s="10"/>
      <c r="D206" s="25"/>
      <c r="E206" s="25"/>
      <c r="F206" s="25"/>
      <c r="G206" s="25"/>
      <c r="H206" s="25"/>
      <c r="I206" s="25"/>
    </row>
    <row r="207" spans="3:9" ht="17.25">
      <c r="C207" s="10"/>
      <c r="D207" s="25"/>
      <c r="E207" s="25"/>
      <c r="F207" s="25"/>
      <c r="G207" s="25"/>
      <c r="H207" s="25"/>
      <c r="I207" s="25"/>
    </row>
    <row r="208" spans="3:9" ht="17.25">
      <c r="C208" s="10"/>
      <c r="D208" s="25"/>
      <c r="E208" s="25"/>
      <c r="F208" s="25"/>
      <c r="G208" s="25"/>
      <c r="H208" s="25"/>
      <c r="I208" s="25"/>
    </row>
    <row r="209" spans="3:9" ht="17.25">
      <c r="C209" s="10"/>
      <c r="D209" s="25"/>
      <c r="E209" s="25"/>
      <c r="F209" s="25"/>
      <c r="G209" s="25"/>
      <c r="H209" s="25"/>
      <c r="I209" s="25"/>
    </row>
    <row r="210" spans="3:9" ht="17.25">
      <c r="C210" s="10"/>
      <c r="D210" s="25"/>
      <c r="E210" s="25"/>
      <c r="F210" s="25"/>
      <c r="G210" s="25"/>
      <c r="H210" s="25"/>
      <c r="I210" s="25"/>
    </row>
    <row r="211" spans="3:9" ht="17.25">
      <c r="C211" s="10"/>
      <c r="D211" s="25"/>
      <c r="E211" s="25"/>
      <c r="F211" s="25"/>
      <c r="G211" s="25"/>
      <c r="H211" s="25"/>
      <c r="I211" s="25"/>
    </row>
    <row r="212" spans="3:9" ht="17.25">
      <c r="C212" s="10"/>
      <c r="D212" s="25"/>
      <c r="E212" s="25"/>
      <c r="F212" s="25"/>
      <c r="G212" s="25"/>
      <c r="H212" s="25"/>
      <c r="I212" s="25"/>
    </row>
    <row r="213" spans="3:9" ht="17.25">
      <c r="C213" s="10"/>
      <c r="D213" s="25"/>
      <c r="E213" s="25"/>
      <c r="F213" s="25"/>
      <c r="G213" s="25"/>
      <c r="H213" s="25"/>
      <c r="I213" s="25"/>
    </row>
    <row r="214" spans="3:9" ht="17.25">
      <c r="C214" s="10"/>
      <c r="D214" s="25"/>
      <c r="E214" s="25"/>
      <c r="F214" s="25"/>
      <c r="G214" s="25"/>
      <c r="H214" s="25"/>
      <c r="I214" s="25"/>
    </row>
    <row r="215" spans="3:9" ht="17.25">
      <c r="C215" s="10"/>
      <c r="D215" s="25"/>
      <c r="E215" s="25"/>
      <c r="F215" s="25"/>
      <c r="G215" s="25"/>
      <c r="H215" s="25"/>
      <c r="I215" s="25"/>
    </row>
    <row r="216" spans="3:9" ht="17.25">
      <c r="C216" s="10"/>
      <c r="D216" s="25"/>
      <c r="E216" s="25"/>
      <c r="F216" s="25"/>
      <c r="G216" s="25"/>
      <c r="H216" s="25"/>
      <c r="I216" s="25"/>
    </row>
    <row r="217" spans="3:9" ht="17.25">
      <c r="C217" s="10"/>
      <c r="D217" s="25"/>
      <c r="E217" s="25"/>
      <c r="F217" s="25"/>
      <c r="G217" s="25"/>
      <c r="H217" s="25"/>
      <c r="I217" s="25"/>
    </row>
    <row r="218" spans="3:9" ht="17.25">
      <c r="C218" s="10"/>
      <c r="D218" s="25"/>
      <c r="E218" s="25"/>
      <c r="F218" s="25"/>
      <c r="G218" s="25"/>
      <c r="H218" s="25"/>
      <c r="I218" s="25"/>
    </row>
    <row r="219" spans="3:9" ht="17.25">
      <c r="C219" s="10"/>
      <c r="D219" s="25"/>
      <c r="E219" s="25"/>
      <c r="F219" s="25"/>
      <c r="G219" s="25"/>
      <c r="H219" s="25"/>
      <c r="I219" s="25"/>
    </row>
    <row r="220" spans="3:9" ht="17.25">
      <c r="C220" s="10"/>
      <c r="D220" s="25"/>
      <c r="E220" s="25"/>
      <c r="F220" s="25"/>
      <c r="G220" s="25"/>
      <c r="H220" s="25"/>
      <c r="I220" s="25"/>
    </row>
    <row r="221" spans="3:9" ht="17.25">
      <c r="C221" s="10"/>
      <c r="D221" s="25"/>
      <c r="E221" s="25"/>
      <c r="F221" s="25"/>
      <c r="G221" s="25"/>
      <c r="H221" s="25"/>
      <c r="I221" s="25"/>
    </row>
    <row r="222" spans="3:9" ht="17.25">
      <c r="C222" s="10"/>
      <c r="D222" s="25"/>
      <c r="E222" s="25"/>
      <c r="F222" s="25"/>
      <c r="G222" s="25"/>
      <c r="H222" s="25"/>
      <c r="I222" s="25"/>
    </row>
    <row r="223" spans="3:9" ht="17.25">
      <c r="C223" s="10"/>
      <c r="D223" s="25"/>
      <c r="E223" s="25"/>
      <c r="F223" s="25"/>
      <c r="G223" s="25"/>
      <c r="H223" s="25"/>
      <c r="I223" s="25"/>
    </row>
    <row r="224" spans="3:9" ht="17.25">
      <c r="C224" s="10"/>
      <c r="D224" s="25"/>
      <c r="E224" s="25"/>
      <c r="F224" s="25"/>
      <c r="G224" s="25"/>
      <c r="H224" s="25"/>
      <c r="I224" s="25"/>
    </row>
    <row r="225" spans="3:9" ht="17.25">
      <c r="C225" s="10"/>
      <c r="D225" s="25"/>
      <c r="E225" s="25"/>
      <c r="F225" s="25"/>
      <c r="G225" s="25"/>
      <c r="H225" s="25"/>
      <c r="I225" s="25"/>
    </row>
    <row r="226" spans="3:9" ht="17.25">
      <c r="C226" s="10"/>
      <c r="D226" s="25"/>
      <c r="E226" s="25"/>
      <c r="F226" s="25"/>
      <c r="G226" s="25"/>
      <c r="H226" s="25"/>
      <c r="I226" s="25"/>
    </row>
    <row r="227" spans="3:9" ht="17.25">
      <c r="C227" s="10"/>
      <c r="D227" s="25"/>
      <c r="E227" s="25"/>
      <c r="F227" s="25"/>
      <c r="G227" s="25"/>
      <c r="H227" s="25"/>
      <c r="I227" s="25"/>
    </row>
    <row r="228" spans="3:9" ht="17.25">
      <c r="C228" s="10"/>
      <c r="D228" s="25"/>
      <c r="E228" s="25"/>
      <c r="F228" s="25"/>
      <c r="G228" s="25"/>
      <c r="H228" s="25"/>
      <c r="I228" s="25"/>
    </row>
    <row r="229" spans="3:9" ht="17.25">
      <c r="C229" s="10"/>
      <c r="D229" s="25"/>
      <c r="E229" s="25"/>
      <c r="F229" s="25"/>
      <c r="G229" s="25"/>
      <c r="H229" s="25"/>
      <c r="I229" s="25"/>
    </row>
    <row r="230" spans="3:9" ht="17.25">
      <c r="C230" s="10"/>
      <c r="D230" s="25"/>
      <c r="E230" s="25"/>
      <c r="F230" s="25"/>
      <c r="G230" s="25"/>
      <c r="H230" s="25"/>
      <c r="I230" s="25"/>
    </row>
    <row r="231" spans="3:9" ht="17.25">
      <c r="C231" s="10"/>
      <c r="D231" s="25"/>
      <c r="E231" s="25"/>
      <c r="F231" s="25"/>
      <c r="G231" s="25"/>
      <c r="H231" s="25"/>
      <c r="I231" s="25"/>
    </row>
    <row r="232" spans="3:9" ht="17.25">
      <c r="C232" s="10"/>
      <c r="D232" s="25"/>
      <c r="E232" s="25"/>
      <c r="F232" s="25"/>
      <c r="G232" s="25"/>
      <c r="H232" s="25"/>
      <c r="I232" s="25"/>
    </row>
    <row r="233" spans="3:9" ht="17.25">
      <c r="C233" s="10"/>
      <c r="D233" s="25"/>
      <c r="E233" s="25"/>
      <c r="F233" s="25"/>
      <c r="G233" s="25"/>
      <c r="H233" s="25"/>
      <c r="I233" s="25"/>
    </row>
    <row r="234" spans="3:9" ht="17.25">
      <c r="C234" s="10"/>
      <c r="D234" s="25"/>
      <c r="E234" s="25"/>
      <c r="F234" s="25"/>
      <c r="G234" s="25"/>
      <c r="H234" s="25"/>
      <c r="I234" s="25"/>
    </row>
    <row r="235" spans="3:9" ht="17.25">
      <c r="C235" s="10"/>
      <c r="D235" s="25"/>
      <c r="E235" s="25"/>
      <c r="F235" s="25"/>
      <c r="G235" s="25"/>
      <c r="H235" s="25"/>
      <c r="I235" s="25"/>
    </row>
    <row r="236" spans="3:9" ht="17.25">
      <c r="C236" s="10"/>
      <c r="D236" s="25"/>
      <c r="E236" s="25"/>
      <c r="F236" s="25"/>
      <c r="G236" s="25"/>
      <c r="H236" s="25"/>
      <c r="I236" s="25"/>
    </row>
    <row r="237" spans="3:9" ht="17.25">
      <c r="C237" s="10"/>
      <c r="D237" s="25"/>
      <c r="E237" s="25"/>
      <c r="F237" s="25"/>
      <c r="G237" s="25"/>
      <c r="H237" s="25"/>
      <c r="I237" s="25"/>
    </row>
    <row r="238" spans="3:9" ht="17.25">
      <c r="C238" s="10"/>
      <c r="D238" s="25"/>
      <c r="E238" s="25"/>
      <c r="F238" s="25"/>
      <c r="G238" s="25"/>
      <c r="H238" s="25"/>
      <c r="I238" s="25"/>
    </row>
    <row r="239" spans="3:9" ht="17.25">
      <c r="C239" s="10"/>
      <c r="D239" s="25"/>
      <c r="E239" s="25"/>
      <c r="F239" s="25"/>
      <c r="G239" s="25"/>
      <c r="H239" s="25"/>
      <c r="I239" s="25"/>
    </row>
    <row r="240" spans="3:9" ht="17.25">
      <c r="C240" s="10"/>
      <c r="D240" s="25"/>
      <c r="E240" s="25"/>
      <c r="F240" s="25"/>
      <c r="G240" s="25"/>
      <c r="H240" s="25"/>
      <c r="I240" s="25"/>
    </row>
    <row r="241" spans="3:9" ht="17.25">
      <c r="C241" s="10"/>
      <c r="D241" s="25"/>
      <c r="E241" s="25"/>
      <c r="F241" s="25"/>
      <c r="G241" s="25"/>
      <c r="H241" s="25"/>
      <c r="I241" s="25"/>
    </row>
    <row r="242" spans="3:9" ht="17.25">
      <c r="C242" s="10"/>
      <c r="D242" s="25"/>
      <c r="E242" s="25"/>
      <c r="F242" s="25"/>
      <c r="G242" s="25"/>
      <c r="H242" s="25"/>
      <c r="I242" s="25"/>
    </row>
    <row r="243" spans="3:9" ht="17.25">
      <c r="C243" s="10"/>
      <c r="D243" s="25"/>
      <c r="E243" s="25"/>
      <c r="F243" s="25"/>
      <c r="G243" s="25"/>
      <c r="H243" s="25"/>
      <c r="I243" s="25"/>
    </row>
    <row r="244" spans="3:9" ht="17.25">
      <c r="C244" s="10"/>
      <c r="D244" s="25"/>
      <c r="E244" s="25"/>
      <c r="F244" s="25"/>
      <c r="G244" s="25"/>
      <c r="H244" s="25"/>
      <c r="I244" s="25"/>
    </row>
    <row r="245" spans="3:9" ht="17.25">
      <c r="C245" s="10"/>
      <c r="D245" s="25"/>
      <c r="E245" s="25"/>
      <c r="F245" s="25"/>
      <c r="G245" s="25"/>
      <c r="H245" s="25"/>
      <c r="I245" s="25"/>
    </row>
    <row r="246" spans="3:9" ht="17.25">
      <c r="C246" s="10"/>
      <c r="D246" s="25"/>
      <c r="E246" s="25"/>
      <c r="F246" s="25"/>
      <c r="G246" s="25"/>
      <c r="H246" s="25"/>
      <c r="I246" s="25"/>
    </row>
    <row r="247" spans="3:9" ht="17.25">
      <c r="C247" s="10"/>
      <c r="D247" s="25"/>
      <c r="E247" s="25"/>
      <c r="F247" s="25"/>
      <c r="G247" s="25"/>
      <c r="H247" s="25"/>
      <c r="I247" s="25"/>
    </row>
    <row r="248" spans="3:9" ht="17.25">
      <c r="C248" s="10"/>
      <c r="D248" s="25"/>
      <c r="E248" s="25"/>
      <c r="F248" s="25"/>
      <c r="G248" s="25"/>
      <c r="H248" s="25"/>
      <c r="I248" s="25"/>
    </row>
    <row r="249" spans="3:9" ht="17.25">
      <c r="C249" s="10"/>
      <c r="D249" s="25"/>
      <c r="E249" s="25"/>
      <c r="F249" s="25"/>
      <c r="G249" s="25"/>
      <c r="H249" s="25"/>
      <c r="I249" s="25"/>
    </row>
    <row r="250" spans="3:9" ht="17.25">
      <c r="C250" s="10"/>
      <c r="D250" s="25"/>
      <c r="E250" s="25"/>
      <c r="F250" s="25"/>
      <c r="G250" s="25"/>
      <c r="H250" s="25"/>
      <c r="I250" s="25"/>
    </row>
    <row r="251" spans="4:6" ht="17.25">
      <c r="D251" s="25"/>
      <c r="E251" s="25"/>
      <c r="F251" s="25"/>
    </row>
    <row r="252" spans="4:6" ht="17.25">
      <c r="D252" s="25"/>
      <c r="E252" s="25"/>
      <c r="F252" s="25"/>
    </row>
    <row r="253" spans="4:6" ht="17.25">
      <c r="D253" s="25"/>
      <c r="E253" s="25"/>
      <c r="F253" s="25"/>
    </row>
    <row r="254" spans="4:6" ht="17.25">
      <c r="D254" s="25"/>
      <c r="E254" s="25"/>
      <c r="F254" s="25"/>
    </row>
    <row r="255" spans="4:6" ht="17.25">
      <c r="D255" s="25"/>
      <c r="E255" s="25"/>
      <c r="F255" s="25"/>
    </row>
    <row r="256" spans="4:6" ht="17.25">
      <c r="D256" s="25"/>
      <c r="E256" s="25"/>
      <c r="F256" s="25"/>
    </row>
    <row r="257" spans="4:6" ht="17.25">
      <c r="D257" s="25"/>
      <c r="E257" s="25"/>
      <c r="F257" s="25"/>
    </row>
    <row r="258" spans="4:6" ht="17.25">
      <c r="D258" s="25"/>
      <c r="E258" s="25"/>
      <c r="F258" s="25"/>
    </row>
    <row r="259" spans="4:6" ht="17.25">
      <c r="D259" s="25"/>
      <c r="E259" s="25"/>
      <c r="F259" s="25"/>
    </row>
    <row r="260" spans="4:6" ht="17.25">
      <c r="D260" s="25"/>
      <c r="E260" s="25"/>
      <c r="F260" s="25"/>
    </row>
    <row r="261" spans="4:6" ht="17.25">
      <c r="D261" s="25"/>
      <c r="E261" s="25"/>
      <c r="F261" s="25"/>
    </row>
    <row r="262" spans="4:6" ht="17.25">
      <c r="D262" s="25"/>
      <c r="E262" s="25"/>
      <c r="F262" s="25"/>
    </row>
    <row r="263" spans="4:6" ht="17.25">
      <c r="D263" s="25"/>
      <c r="E263" s="25"/>
      <c r="F263" s="25"/>
    </row>
    <row r="264" spans="4:6" ht="17.25">
      <c r="D264" s="25"/>
      <c r="E264" s="25"/>
      <c r="F264" s="25"/>
    </row>
    <row r="265" spans="4:6" ht="17.25">
      <c r="D265" s="25"/>
      <c r="E265" s="25"/>
      <c r="F265" s="25"/>
    </row>
    <row r="266" spans="4:6" ht="17.25">
      <c r="D266" s="25"/>
      <c r="E266" s="25"/>
      <c r="F266" s="25"/>
    </row>
    <row r="267" spans="4:6" ht="17.25">
      <c r="D267" s="25"/>
      <c r="E267" s="25"/>
      <c r="F267" s="25"/>
    </row>
    <row r="268" spans="4:6" ht="17.25">
      <c r="D268" s="25"/>
      <c r="E268" s="25"/>
      <c r="F268" s="25"/>
    </row>
    <row r="269" spans="4:6" ht="17.25">
      <c r="D269" s="25"/>
      <c r="E269" s="25"/>
      <c r="F269" s="25"/>
    </row>
    <row r="270" spans="4:6" ht="17.25">
      <c r="D270" s="25"/>
      <c r="E270" s="25"/>
      <c r="F270" s="25"/>
    </row>
    <row r="271" spans="4:6" ht="17.25">
      <c r="D271" s="25"/>
      <c r="E271" s="25"/>
      <c r="F271" s="25"/>
    </row>
    <row r="272" spans="4:6" ht="17.25">
      <c r="D272" s="25"/>
      <c r="E272" s="25"/>
      <c r="F272" s="25"/>
    </row>
    <row r="273" spans="4:6" ht="17.25">
      <c r="D273" s="25"/>
      <c r="E273" s="25"/>
      <c r="F273" s="25"/>
    </row>
    <row r="274" spans="4:6" ht="17.25">
      <c r="D274" s="25"/>
      <c r="E274" s="25"/>
      <c r="F274" s="25"/>
    </row>
    <row r="275" spans="4:6" ht="17.25">
      <c r="D275" s="25"/>
      <c r="E275" s="25"/>
      <c r="F275" s="25"/>
    </row>
    <row r="276" spans="4:6" ht="17.25">
      <c r="D276" s="25"/>
      <c r="E276" s="25"/>
      <c r="F276" s="25"/>
    </row>
    <row r="277" spans="4:6" ht="17.25">
      <c r="D277" s="25"/>
      <c r="E277" s="25"/>
      <c r="F277" s="25"/>
    </row>
    <row r="278" spans="4:6" ht="17.25">
      <c r="D278" s="25"/>
      <c r="E278" s="25"/>
      <c r="F278" s="25"/>
    </row>
    <row r="279" spans="4:6" ht="17.25">
      <c r="D279" s="25"/>
      <c r="E279" s="25"/>
      <c r="F279" s="25"/>
    </row>
    <row r="280" spans="4:6" ht="17.25">
      <c r="D280" s="25"/>
      <c r="E280" s="25"/>
      <c r="F280" s="25"/>
    </row>
    <row r="281" spans="4:6" ht="17.25">
      <c r="D281" s="25"/>
      <c r="E281" s="25"/>
      <c r="F281" s="25"/>
    </row>
    <row r="282" spans="4:6" ht="17.25">
      <c r="D282" s="25"/>
      <c r="E282" s="25"/>
      <c r="F282" s="25"/>
    </row>
    <row r="283" spans="4:6" ht="17.25">
      <c r="D283" s="25"/>
      <c r="E283" s="25"/>
      <c r="F283" s="25"/>
    </row>
    <row r="284" spans="4:6" ht="17.25">
      <c r="D284" s="25"/>
      <c r="E284" s="25"/>
      <c r="F284" s="25"/>
    </row>
    <row r="285" spans="4:6" ht="17.25">
      <c r="D285" s="25"/>
      <c r="E285" s="25"/>
      <c r="F285" s="25"/>
    </row>
    <row r="286" spans="4:6" ht="17.25">
      <c r="D286" s="25"/>
      <c r="E286" s="25"/>
      <c r="F286" s="25"/>
    </row>
    <row r="287" spans="4:6" ht="17.25">
      <c r="D287" s="25"/>
      <c r="E287" s="25"/>
      <c r="F287" s="25"/>
    </row>
    <row r="288" spans="4:6" ht="17.25">
      <c r="D288" s="25"/>
      <c r="E288" s="25"/>
      <c r="F288" s="25"/>
    </row>
    <row r="289" spans="4:6" ht="17.25">
      <c r="D289" s="25"/>
      <c r="E289" s="25"/>
      <c r="F289" s="25"/>
    </row>
    <row r="290" spans="4:6" ht="17.25">
      <c r="D290" s="25"/>
      <c r="E290" s="25"/>
      <c r="F290" s="25"/>
    </row>
    <row r="291" spans="4:6" ht="17.25">
      <c r="D291" s="25"/>
      <c r="E291" s="25"/>
      <c r="F291" s="25"/>
    </row>
    <row r="292" spans="4:6" ht="17.25">
      <c r="D292" s="25"/>
      <c r="E292" s="25"/>
      <c r="F292" s="25"/>
    </row>
    <row r="293" spans="4:6" ht="17.25">
      <c r="D293" s="25"/>
      <c r="E293" s="25"/>
      <c r="F293" s="25"/>
    </row>
    <row r="294" spans="4:6" ht="17.25">
      <c r="D294" s="25"/>
      <c r="E294" s="25"/>
      <c r="F294" s="25"/>
    </row>
    <row r="295" spans="4:6" ht="17.25">
      <c r="D295" s="25"/>
      <c r="E295" s="25"/>
      <c r="F295" s="25"/>
    </row>
    <row r="296" spans="4:6" ht="17.25">
      <c r="D296" s="25"/>
      <c r="E296" s="25"/>
      <c r="F296" s="25"/>
    </row>
    <row r="297" spans="4:6" ht="17.25">
      <c r="D297" s="25"/>
      <c r="E297" s="25"/>
      <c r="F297" s="25"/>
    </row>
    <row r="298" spans="4:6" ht="17.25">
      <c r="D298" s="25"/>
      <c r="E298" s="25"/>
      <c r="F298" s="25"/>
    </row>
    <row r="299" spans="4:6" ht="17.25">
      <c r="D299" s="25"/>
      <c r="E299" s="25"/>
      <c r="F299" s="25"/>
    </row>
    <row r="300" spans="4:6" ht="17.25">
      <c r="D300" s="25"/>
      <c r="E300" s="25"/>
      <c r="F300" s="25"/>
    </row>
    <row r="301" spans="4:6" ht="17.25">
      <c r="D301" s="25"/>
      <c r="E301" s="25"/>
      <c r="F301" s="25"/>
    </row>
    <row r="302" spans="4:6" ht="17.25">
      <c r="D302" s="25"/>
      <c r="E302" s="25"/>
      <c r="F302" s="25"/>
    </row>
    <row r="303" spans="4:6" ht="17.25">
      <c r="D303" s="25"/>
      <c r="E303" s="25"/>
      <c r="F303" s="25"/>
    </row>
    <row r="304" spans="4:6" ht="17.25">
      <c r="D304" s="25"/>
      <c r="E304" s="25"/>
      <c r="F304" s="25"/>
    </row>
    <row r="305" spans="4:6" ht="17.25">
      <c r="D305" s="25"/>
      <c r="E305" s="25"/>
      <c r="F305" s="25"/>
    </row>
    <row r="306" spans="4:6" ht="17.25">
      <c r="D306" s="25"/>
      <c r="E306" s="25"/>
      <c r="F306" s="25"/>
    </row>
    <row r="307" spans="4:6" ht="17.25">
      <c r="D307" s="25"/>
      <c r="E307" s="25"/>
      <c r="F307" s="25"/>
    </row>
    <row r="308" spans="4:6" ht="17.25">
      <c r="D308" s="25"/>
      <c r="E308" s="25"/>
      <c r="F308" s="25"/>
    </row>
    <row r="309" spans="4:6" ht="17.25">
      <c r="D309" s="25"/>
      <c r="E309" s="25"/>
      <c r="F309" s="25"/>
    </row>
    <row r="310" spans="4:6" ht="17.25">
      <c r="D310" s="25"/>
      <c r="E310" s="25"/>
      <c r="F310" s="25"/>
    </row>
    <row r="311" spans="4:6" ht="17.25">
      <c r="D311" s="25"/>
      <c r="E311" s="25"/>
      <c r="F311" s="25"/>
    </row>
    <row r="312" spans="4:6" ht="17.25">
      <c r="D312" s="25"/>
      <c r="E312" s="25"/>
      <c r="F312" s="25"/>
    </row>
    <row r="313" spans="4:6" ht="17.25">
      <c r="D313" s="25"/>
      <c r="E313" s="25"/>
      <c r="F313" s="25"/>
    </row>
    <row r="314" spans="4:6" ht="17.25">
      <c r="D314" s="25"/>
      <c r="E314" s="25"/>
      <c r="F314" s="25"/>
    </row>
    <row r="315" spans="4:6" ht="17.25">
      <c r="D315" s="25"/>
      <c r="E315" s="25"/>
      <c r="F315" s="25"/>
    </row>
    <row r="316" spans="4:6" ht="17.25">
      <c r="D316" s="25"/>
      <c r="E316" s="25"/>
      <c r="F316" s="25"/>
    </row>
    <row r="317" spans="4:6" ht="17.25">
      <c r="D317" s="25"/>
      <c r="E317" s="25"/>
      <c r="F317" s="25"/>
    </row>
    <row r="318" spans="4:6" ht="17.25">
      <c r="D318" s="25"/>
      <c r="E318" s="25"/>
      <c r="F318" s="25"/>
    </row>
    <row r="319" spans="4:6" ht="17.25">
      <c r="D319" s="25"/>
      <c r="E319" s="25"/>
      <c r="F319" s="25"/>
    </row>
    <row r="320" spans="4:6" ht="17.25">
      <c r="D320" s="25"/>
      <c r="E320" s="25"/>
      <c r="F320" s="25"/>
    </row>
    <row r="321" spans="4:6" ht="17.25">
      <c r="D321" s="25"/>
      <c r="E321" s="25"/>
      <c r="F321" s="25"/>
    </row>
    <row r="322" spans="4:6" ht="17.25">
      <c r="D322" s="25"/>
      <c r="E322" s="25"/>
      <c r="F322" s="25"/>
    </row>
    <row r="323" spans="4:6" ht="17.25">
      <c r="D323" s="25"/>
      <c r="E323" s="25"/>
      <c r="F323" s="25"/>
    </row>
    <row r="324" spans="4:6" ht="17.25">
      <c r="D324" s="25"/>
      <c r="E324" s="25"/>
      <c r="F324" s="25"/>
    </row>
    <row r="325" spans="4:6" ht="17.25">
      <c r="D325" s="25"/>
      <c r="E325" s="25"/>
      <c r="F325" s="25"/>
    </row>
    <row r="326" spans="4:6" ht="17.25">
      <c r="D326" s="25"/>
      <c r="E326" s="25"/>
      <c r="F326" s="25"/>
    </row>
    <row r="327" spans="4:6" ht="17.25">
      <c r="D327" s="25"/>
      <c r="E327" s="25"/>
      <c r="F327" s="25"/>
    </row>
    <row r="328" spans="4:6" ht="17.25">
      <c r="D328" s="25"/>
      <c r="E328" s="25"/>
      <c r="F328" s="25"/>
    </row>
    <row r="329" spans="4:6" ht="17.25">
      <c r="D329" s="25"/>
      <c r="E329" s="25"/>
      <c r="F329" s="25"/>
    </row>
    <row r="330" spans="4:6" ht="17.25">
      <c r="D330" s="25"/>
      <c r="E330" s="25"/>
      <c r="F330" s="25"/>
    </row>
    <row r="331" spans="4:6" ht="17.25">
      <c r="D331" s="25"/>
      <c r="E331" s="25"/>
      <c r="F331" s="25"/>
    </row>
    <row r="332" spans="4:6" ht="17.25">
      <c r="D332" s="25"/>
      <c r="E332" s="25"/>
      <c r="F332" s="25"/>
    </row>
    <row r="333" spans="4:6" ht="17.25">
      <c r="D333" s="25"/>
      <c r="E333" s="25"/>
      <c r="F333" s="25"/>
    </row>
    <row r="334" spans="4:6" ht="17.25">
      <c r="D334" s="25"/>
      <c r="E334" s="25"/>
      <c r="F334" s="25"/>
    </row>
    <row r="335" spans="4:6" ht="17.25">
      <c r="D335" s="25"/>
      <c r="E335" s="25"/>
      <c r="F335" s="25"/>
    </row>
    <row r="336" spans="4:6" ht="17.25">
      <c r="D336" s="25"/>
      <c r="E336" s="25"/>
      <c r="F336" s="25"/>
    </row>
    <row r="337" spans="4:6" ht="17.25">
      <c r="D337" s="25"/>
      <c r="E337" s="25"/>
      <c r="F337" s="25"/>
    </row>
    <row r="338" spans="4:6" ht="17.25">
      <c r="D338" s="25"/>
      <c r="E338" s="25"/>
      <c r="F338" s="25"/>
    </row>
    <row r="339" spans="4:6" ht="17.25">
      <c r="D339" s="25"/>
      <c r="E339" s="25"/>
      <c r="F339" s="25"/>
    </row>
    <row r="340" spans="4:6" ht="17.25">
      <c r="D340" s="25"/>
      <c r="E340" s="25"/>
      <c r="F340" s="25"/>
    </row>
    <row r="341" spans="4:6" ht="17.25">
      <c r="D341" s="25"/>
      <c r="E341" s="25"/>
      <c r="F341" s="25"/>
    </row>
    <row r="342" spans="4:6" ht="17.25">
      <c r="D342" s="25"/>
      <c r="E342" s="25"/>
      <c r="F342" s="25"/>
    </row>
    <row r="343" spans="4:6" ht="17.25">
      <c r="D343" s="25"/>
      <c r="E343" s="25"/>
      <c r="F343" s="25"/>
    </row>
    <row r="344" spans="4:6" ht="17.25">
      <c r="D344" s="25"/>
      <c r="E344" s="25"/>
      <c r="F344" s="25"/>
    </row>
    <row r="345" spans="4:6" ht="17.25">
      <c r="D345" s="25"/>
      <c r="E345" s="25"/>
      <c r="F345" s="25"/>
    </row>
    <row r="346" spans="4:6" ht="17.25">
      <c r="D346" s="25"/>
      <c r="E346" s="25"/>
      <c r="F346" s="25"/>
    </row>
    <row r="347" spans="4:6" ht="17.25">
      <c r="D347" s="25"/>
      <c r="E347" s="25"/>
      <c r="F347" s="25"/>
    </row>
    <row r="348" spans="4:6" ht="17.25">
      <c r="D348" s="25"/>
      <c r="E348" s="25"/>
      <c r="F348" s="25"/>
    </row>
    <row r="349" spans="4:6" ht="17.25">
      <c r="D349" s="25"/>
      <c r="E349" s="25"/>
      <c r="F349" s="25"/>
    </row>
    <row r="350" spans="4:6" ht="17.25">
      <c r="D350" s="25"/>
      <c r="E350" s="25"/>
      <c r="F350" s="25"/>
    </row>
    <row r="351" spans="4:6" ht="17.25">
      <c r="D351" s="25"/>
      <c r="E351" s="25"/>
      <c r="F351" s="25"/>
    </row>
    <row r="352" spans="4:6" ht="17.25">
      <c r="D352" s="25"/>
      <c r="E352" s="25"/>
      <c r="F352" s="25"/>
    </row>
    <row r="353" spans="4:6" ht="17.25">
      <c r="D353" s="25"/>
      <c r="E353" s="25"/>
      <c r="F353" s="25"/>
    </row>
    <row r="354" spans="4:6" ht="17.25">
      <c r="D354" s="25"/>
      <c r="E354" s="25"/>
      <c r="F354" s="25"/>
    </row>
    <row r="355" spans="4:6" ht="17.25">
      <c r="D355" s="25"/>
      <c r="E355" s="25"/>
      <c r="F355" s="25"/>
    </row>
    <row r="356" spans="4:6" ht="17.25">
      <c r="D356" s="25"/>
      <c r="E356" s="25"/>
      <c r="F356" s="25"/>
    </row>
    <row r="357" spans="4:6" ht="17.25">
      <c r="D357" s="25"/>
      <c r="E357" s="25"/>
      <c r="F357" s="25"/>
    </row>
    <row r="358" spans="4:6" ht="17.25">
      <c r="D358" s="25"/>
      <c r="E358" s="25"/>
      <c r="F358" s="25"/>
    </row>
    <row r="359" spans="4:6" ht="17.25">
      <c r="D359" s="25"/>
      <c r="E359" s="25"/>
      <c r="F359" s="25"/>
    </row>
    <row r="360" spans="4:6" ht="17.25">
      <c r="D360" s="25"/>
      <c r="E360" s="25"/>
      <c r="F360" s="25"/>
    </row>
    <row r="361" spans="4:6" ht="17.25">
      <c r="D361" s="25"/>
      <c r="E361" s="25"/>
      <c r="F361" s="25"/>
    </row>
    <row r="362" spans="4:6" ht="17.25">
      <c r="D362" s="25"/>
      <c r="E362" s="25"/>
      <c r="F362" s="25"/>
    </row>
    <row r="363" spans="4:6" ht="17.25">
      <c r="D363" s="25"/>
      <c r="E363" s="25"/>
      <c r="F363" s="25"/>
    </row>
    <row r="364" spans="4:6" ht="17.25">
      <c r="D364" s="25"/>
      <c r="E364" s="25"/>
      <c r="F364" s="25"/>
    </row>
    <row r="365" spans="4:6" ht="17.25">
      <c r="D365" s="25"/>
      <c r="E365" s="25"/>
      <c r="F365" s="25"/>
    </row>
    <row r="366" spans="4:6" ht="17.25">
      <c r="D366" s="25"/>
      <c r="E366" s="25"/>
      <c r="F366" s="25"/>
    </row>
    <row r="367" spans="4:6" ht="17.25">
      <c r="D367" s="25"/>
      <c r="E367" s="25"/>
      <c r="F367" s="25"/>
    </row>
    <row r="368" spans="4:6" ht="17.25">
      <c r="D368" s="25"/>
      <c r="E368" s="25"/>
      <c r="F368" s="25"/>
    </row>
    <row r="369" spans="4:6" ht="17.25">
      <c r="D369" s="25"/>
      <c r="E369" s="25"/>
      <c r="F369" s="25"/>
    </row>
    <row r="370" spans="4:6" ht="17.25">
      <c r="D370" s="25"/>
      <c r="E370" s="25"/>
      <c r="F370" s="25"/>
    </row>
    <row r="371" spans="4:6" ht="17.25">
      <c r="D371" s="25"/>
      <c r="E371" s="25"/>
      <c r="F371" s="25"/>
    </row>
    <row r="372" spans="4:6" ht="17.25">
      <c r="D372" s="25"/>
      <c r="E372" s="25"/>
      <c r="F372" s="25"/>
    </row>
    <row r="373" spans="4:6" ht="17.25">
      <c r="D373" s="25"/>
      <c r="E373" s="25"/>
      <c r="F373" s="25"/>
    </row>
    <row r="374" spans="4:6" ht="17.25">
      <c r="D374" s="25"/>
      <c r="E374" s="25"/>
      <c r="F374" s="25"/>
    </row>
    <row r="375" spans="4:6" ht="17.25">
      <c r="D375" s="25"/>
      <c r="E375" s="25"/>
      <c r="F375" s="25"/>
    </row>
    <row r="376" spans="4:6" ht="17.25">
      <c r="D376" s="25"/>
      <c r="E376" s="25"/>
      <c r="F376" s="25"/>
    </row>
    <row r="377" spans="4:6" ht="17.25">
      <c r="D377" s="25"/>
      <c r="E377" s="25"/>
      <c r="F377" s="25"/>
    </row>
    <row r="378" spans="4:6" ht="17.25">
      <c r="D378" s="25"/>
      <c r="E378" s="25"/>
      <c r="F378" s="25"/>
    </row>
    <row r="379" spans="4:6" ht="17.25">
      <c r="D379" s="25"/>
      <c r="E379" s="25"/>
      <c r="F379" s="25"/>
    </row>
    <row r="380" spans="4:6" ht="17.25">
      <c r="D380" s="25"/>
      <c r="E380" s="25"/>
      <c r="F380" s="25"/>
    </row>
    <row r="381" spans="4:6" ht="17.25">
      <c r="D381" s="25"/>
      <c r="E381" s="25"/>
      <c r="F381" s="25"/>
    </row>
    <row r="382" spans="4:6" ht="17.25">
      <c r="D382" s="25"/>
      <c r="E382" s="25"/>
      <c r="F382" s="25"/>
    </row>
    <row r="383" spans="4:6" ht="17.25">
      <c r="D383" s="25"/>
      <c r="E383" s="25"/>
      <c r="F383" s="25"/>
    </row>
    <row r="384" spans="4:6" ht="17.25">
      <c r="D384" s="25"/>
      <c r="E384" s="25"/>
      <c r="F384" s="25"/>
    </row>
    <row r="385" spans="4:6" ht="17.25">
      <c r="D385" s="25"/>
      <c r="E385" s="25"/>
      <c r="F385" s="25"/>
    </row>
    <row r="386" spans="4:6" ht="17.25">
      <c r="D386" s="25"/>
      <c r="E386" s="25"/>
      <c r="F386" s="25"/>
    </row>
    <row r="387" spans="4:6" ht="17.25">
      <c r="D387" s="25"/>
      <c r="E387" s="25"/>
      <c r="F387" s="25"/>
    </row>
    <row r="388" spans="4:6" ht="17.25">
      <c r="D388" s="25"/>
      <c r="E388" s="25"/>
      <c r="F388" s="25"/>
    </row>
  </sheetData>
  <sheetProtection/>
  <mergeCells count="14">
    <mergeCell ref="D2:K2"/>
    <mergeCell ref="G3:H3"/>
    <mergeCell ref="B4:B9"/>
    <mergeCell ref="C4:C9"/>
    <mergeCell ref="D4:D9"/>
    <mergeCell ref="A84:D84"/>
    <mergeCell ref="A86:D86"/>
    <mergeCell ref="B88:D88"/>
    <mergeCell ref="E4:F8"/>
    <mergeCell ref="G5:H8"/>
    <mergeCell ref="K5:K8"/>
    <mergeCell ref="G4:K4"/>
    <mergeCell ref="I5:J8"/>
    <mergeCell ref="A83:D83"/>
  </mergeCells>
  <conditionalFormatting sqref="J68:K88 G68:I86 G88:I88 E67:K67 G58:K58">
    <cfRule type="cellIs" priority="55" dxfId="0" operator="lessThan" stopIfTrue="1">
      <formula>-60</formula>
    </cfRule>
  </conditionalFormatting>
  <conditionalFormatting sqref="G84:I84 G80:I81 G75:I78 G86:I86 G72:I73">
    <cfRule type="cellIs" priority="54" dxfId="0" operator="lessThan" stopIfTrue="1">
      <formula>-50</formula>
    </cfRule>
  </conditionalFormatting>
  <conditionalFormatting sqref="G84:I84 G80:I81 G86:I86 G75:I78 G72:I73">
    <cfRule type="cellIs" priority="53" dxfId="0" operator="lessThan" stopIfTrue="1">
      <formula>60</formula>
    </cfRule>
  </conditionalFormatting>
  <conditionalFormatting sqref="J68:K88 G68:I86 G88:I88 E67:K67 G58:K58">
    <cfRule type="cellIs" priority="52" dxfId="0" operator="lessThan" stopIfTrue="1">
      <formula>-100</formula>
    </cfRule>
  </conditionalFormatting>
  <conditionalFormatting sqref="G84:I84">
    <cfRule type="cellIs" priority="50" dxfId="0" operator="lessThan" stopIfTrue="1">
      <formula>80</formula>
    </cfRule>
    <cfRule type="cellIs" priority="51" dxfId="0" operator="lessThan" stopIfTrue="1">
      <formula>75</formula>
    </cfRule>
  </conditionalFormatting>
  <conditionalFormatting sqref="G84:I84 G80:I81 G86:I86 G75:I78 G72:I73">
    <cfRule type="cellIs" priority="49" dxfId="0" operator="lessThan" stopIfTrue="1">
      <formula>80</formula>
    </cfRule>
  </conditionalFormatting>
  <conditionalFormatting sqref="G84:I84 G80:I81 G86:I86 G75:I78 G72:I73">
    <cfRule type="cellIs" priority="48" dxfId="0" operator="lessThan" stopIfTrue="1">
      <formula>85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2017-12-15T10:29:51Z</cp:lastPrinted>
  <dcterms:created xsi:type="dcterms:W3CDTF">1996-10-14T23:33:28Z</dcterms:created>
  <dcterms:modified xsi:type="dcterms:W3CDTF">2019-12-06T07:44:48Z</dcterms:modified>
  <cp:category/>
  <cp:version/>
  <cp:contentType/>
  <cp:contentStatus/>
</cp:coreProperties>
</file>