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34" i="1" l="1"/>
  <c r="J34" i="1"/>
  <c r="K31" i="1"/>
  <c r="J31" i="1"/>
  <c r="K28" i="1"/>
  <c r="J28" i="1"/>
  <c r="K27" i="1"/>
  <c r="J27" i="1"/>
  <c r="K26" i="1"/>
  <c r="J26" i="1"/>
  <c r="K25" i="1"/>
  <c r="J25" i="1"/>
  <c r="K22" i="1"/>
  <c r="K19" i="1" s="1"/>
  <c r="L19" i="1" s="1"/>
  <c r="J22" i="1"/>
  <c r="I20" i="1"/>
  <c r="I19" i="1" s="1"/>
  <c r="N19" i="1" s="1"/>
  <c r="J19" i="1"/>
  <c r="D19" i="1"/>
</calcChain>
</file>

<file path=xl/sharedStrings.xml><?xml version="1.0" encoding="utf-8"?>
<sst xmlns="http://schemas.openxmlformats.org/spreadsheetml/2006/main" count="109" uniqueCount="100">
  <si>
    <t>Հ Ա Շ Վ Ե Տ Վ ՈՒ Թ Յ ՈՒ Ն</t>
  </si>
  <si>
    <t>ՀԻՄՆԱՐԿԻ ԿԱՏԱՐԱԾ ԲՅՈՒՋԵՏԱՅԻՆ ԾԱԽՍԵՐԻ ԵՎ ԲՅՈՒՋԵՏԱՅԻՆ ՊԱՐՏՔԵՐԻ ՄԱՍԻՆ</t>
  </si>
  <si>
    <t>01.01.2018թ. --31.12.2018 թ. ժամանակահատվածի համար</t>
  </si>
  <si>
    <r>
      <t xml:space="preserve">1. Հիմնարկի անվանումը             </t>
    </r>
    <r>
      <rPr>
        <b/>
        <i/>
        <u/>
        <sz val="12"/>
        <rFont val="Arial"/>
        <family val="2"/>
        <charset val="204"/>
      </rPr>
      <t xml:space="preserve"> Լոռի Բերդի հիմնական դպրոց</t>
    </r>
    <r>
      <rPr>
        <b/>
        <i/>
        <u/>
        <sz val="10"/>
        <rFont val="Arial"/>
        <family val="2"/>
        <charset val="204"/>
      </rPr>
      <t xml:space="preserve"> ՊՈԱԿ</t>
    </r>
  </si>
  <si>
    <t>6. Բյուջետային ծախսերի գործառական դասակարգման</t>
  </si>
  <si>
    <t>Բաժին N</t>
  </si>
  <si>
    <r>
      <t xml:space="preserve">2. Փոստային հասցեն                 </t>
    </r>
    <r>
      <rPr>
        <b/>
        <i/>
        <sz val="10"/>
        <rFont val="Arial"/>
        <family val="2"/>
        <charset val="204"/>
      </rPr>
      <t xml:space="preserve"> </t>
    </r>
    <r>
      <rPr>
        <b/>
        <i/>
        <u/>
        <sz val="10"/>
        <rFont val="Arial"/>
        <family val="2"/>
        <charset val="204"/>
      </rPr>
      <t>Լոռու մարզ գյուղ Լոռի Բերդ</t>
    </r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</si>
  <si>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</si>
  <si>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</si>
  <si>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</si>
  <si>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</si>
  <si>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</si>
  <si>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</si>
  <si>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</si>
  <si>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~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</si>
  <si>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</si>
  <si>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</si>
  <si>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</si>
  <si>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</si>
  <si>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</si>
  <si>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</si>
  <si>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</si>
  <si>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</si>
  <si>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</si>
  <si>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</si>
  <si>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</si>
  <si>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</si>
  <si>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</si>
  <si>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</si>
  <si>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</si>
  <si>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</si>
  <si>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</si>
  <si>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</si>
  <si>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</si>
  <si>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</si>
  <si>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</si>
  <si>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</si>
  <si>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</si>
  <si>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</si>
  <si>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</si>
  <si>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</si>
  <si>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</si>
  <si>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</si>
  <si>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</si>
  <si>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</si>
  <si>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</si>
  <si>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</si>
  <si>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</si>
  <si>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</si>
  <si>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01.01.2016 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</si>
  <si>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</si>
  <si>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</si>
  <si>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</si>
  <si>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</si>
  <si>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</si>
  <si>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</si>
  <si>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</si>
  <si>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</si>
  <si>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</si>
  <si>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</si>
  <si>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</si>
  <si>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</si>
  <si>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</si>
  <si>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</si>
  <si>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</si>
  <si>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</si>
  <si>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</si>
  <si>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</si>
  <si>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</si>
  <si>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</si>
  <si>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</si>
  <si>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</si>
  <si>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</si>
  <si>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</si>
  <si>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</si>
  <si>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</si>
  <si>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</si>
  <si>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</si>
  <si>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</si>
  <si>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</si>
  <si>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</si>
  <si>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</si>
  <si>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</si>
  <si>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</si>
  <si>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</si>
  <si>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</si>
  <si>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</si>
  <si>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</si>
  <si>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</si>
  <si>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</si>
  <si>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</si>
  <si>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 xml:space="preserve">                 08 հունվար 2019թ.</t>
  </si>
  <si>
    <t>ԱՌԱՋԻՆ ԿԱՐԳԻ</t>
  </si>
  <si>
    <t>Նունե Մարիկյան</t>
  </si>
  <si>
    <t>ՍՏՈՐԱԳՐՈՒԹՅՈՒՆ</t>
  </si>
  <si>
    <t xml:space="preserve">  ստորագրություն                                                                  (Ա.Հ.Ա.)</t>
  </si>
  <si>
    <t>Կ.Տ.</t>
  </si>
  <si>
    <t>ԵՐԿՐՈՐԴ ԿԱՐԳԻ</t>
  </si>
  <si>
    <t>Տաթևիկ Գագիկյան</t>
  </si>
  <si>
    <t xml:space="preserve">ՍՏՈՐԱԳՐՈՒԹՅՈՒՆ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</si>
</sst>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Arial"/>
      <family val="2"/>
      <charset val="204"/>
    </font>
    <font>
      <sz val="8"/>
      <name val="GHEA Grapalat"/>
      <family val="3"/>
    </font>
    <font>
      <b/>
      <sz val="10"/>
      <name val="Arial"/>
      <family val="2"/>
    </font>
    <font>
      <sz val="10"/>
      <name val="Arial"/>
      <family val="2"/>
    </font>
    <font>
      <b/>
      <sz val="12"/>
      <name val="GHEA Grapalat"/>
      <family val="3"/>
    </font>
    <font>
      <b/>
      <sz val="8"/>
      <name val="Arial Cyr"/>
      <family val="2"/>
    </font>
    <font>
      <b/>
      <sz val="10"/>
      <name val="Arial"/>
      <family val="2"/>
      <charset val="204"/>
    </font>
    <font>
      <sz val="9"/>
      <name val="Arial"/>
      <family val="2"/>
    </font>
    <font>
      <b/>
      <i/>
      <u/>
      <sz val="12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9"/>
      <name val="Arial"/>
      <family val="2"/>
    </font>
    <font>
      <b/>
      <sz val="8"/>
      <name val="GHEA Grapalat"/>
      <family val="3"/>
    </font>
    <font>
      <sz val="7"/>
      <name val="GHEA Grapalat"/>
      <family val="3"/>
    </font>
    <font>
      <b/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b/>
      <sz val="9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b/>
      <sz val="9"/>
      <name val="GHEA Grapalat"/>
      <family val="3"/>
    </font>
    <font>
      <sz val="8"/>
      <color theme="1"/>
      <name val="GHEA Grapalat"/>
      <family val="3"/>
    </font>
    <font>
      <sz val="7"/>
      <color theme="1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  <font>
      <sz val="10"/>
      <color rgb="FFFF0000"/>
      <name val="GHEA Grapalat"/>
      <family val="3"/>
    </font>
    <font>
      <b/>
      <i/>
      <sz val="8"/>
      <name val="GHEA Grapalat"/>
      <family val="3"/>
    </font>
    <font>
      <b/>
      <i/>
      <u/>
      <sz val="8"/>
      <name val="GHEA Grapalat"/>
      <family val="3"/>
    </font>
    <font>
      <u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12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49" fontId="16" fillId="0" borderId="18" xfId="0" applyNumberFormat="1" applyFont="1" applyFill="1" applyBorder="1" applyAlignment="1">
      <alignment horizontal="center"/>
    </xf>
    <xf numFmtId="49" fontId="16" fillId="0" borderId="19" xfId="0" applyNumberFormat="1" applyFont="1" applyFill="1" applyBorder="1" applyAlignment="1">
      <alignment horizontal="center" vertical="center"/>
    </xf>
    <xf numFmtId="49" fontId="16" fillId="2" borderId="19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49" fontId="16" fillId="0" borderId="20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 wrapText="1"/>
    </xf>
    <xf numFmtId="49" fontId="19" fillId="3" borderId="23" xfId="0" applyNumberFormat="1" applyFont="1" applyFill="1" applyBorder="1" applyAlignment="1">
      <alignment horizontal="center" vertical="center" wrapText="1"/>
    </xf>
    <xf numFmtId="164" fontId="20" fillId="3" borderId="24" xfId="0" applyNumberFormat="1" applyFont="1" applyFill="1" applyBorder="1" applyAlignment="1">
      <alignment horizontal="center" vertical="center" wrapText="1"/>
    </xf>
    <xf numFmtId="0" fontId="21" fillId="3" borderId="24" xfId="0" applyNumberFormat="1" applyFont="1" applyFill="1" applyBorder="1" applyAlignment="1">
      <alignment horizontal="center" vertical="center" wrapText="1"/>
    </xf>
    <xf numFmtId="0" fontId="22" fillId="2" borderId="24" xfId="0" applyNumberFormat="1" applyFont="1" applyFill="1" applyBorder="1" applyAlignment="1">
      <alignment horizontal="center" vertical="center" wrapText="1"/>
    </xf>
    <xf numFmtId="164" fontId="21" fillId="3" borderId="24" xfId="0" applyNumberFormat="1" applyFont="1" applyFill="1" applyBorder="1" applyAlignment="1">
      <alignment horizontal="center" vertical="center" wrapText="1"/>
    </xf>
    <xf numFmtId="164" fontId="23" fillId="3" borderId="24" xfId="0" applyNumberFormat="1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164" fontId="24" fillId="0" borderId="24" xfId="0" applyNumberFormat="1" applyFont="1" applyFill="1" applyBorder="1" applyAlignment="1">
      <alignment horizontal="center" vertical="center"/>
    </xf>
    <xf numFmtId="164" fontId="23" fillId="0" borderId="25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 wrapText="1"/>
    </xf>
    <xf numFmtId="49" fontId="19" fillId="3" borderId="21" xfId="0" applyNumberFormat="1" applyFont="1" applyFill="1" applyBorder="1" applyAlignment="1">
      <alignment horizontal="center" vertical="center" wrapText="1"/>
    </xf>
    <xf numFmtId="164" fontId="20" fillId="0" borderId="28" xfId="0" applyNumberFormat="1" applyFont="1" applyFill="1" applyBorder="1" applyAlignment="1">
      <alignment horizontal="center" vertical="center"/>
    </xf>
    <xf numFmtId="0" fontId="22" fillId="3" borderId="28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Alignment="1">
      <alignment horizontal="center" vertical="center"/>
    </xf>
    <xf numFmtId="164" fontId="22" fillId="0" borderId="28" xfId="0" applyNumberFormat="1" applyFont="1" applyFill="1" applyBorder="1" applyAlignment="1">
      <alignment horizontal="center" vertical="center"/>
    </xf>
    <xf numFmtId="164" fontId="24" fillId="3" borderId="28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24" fillId="0" borderId="28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0" fillId="3" borderId="28" xfId="0" applyNumberFormat="1" applyFont="1" applyFill="1" applyBorder="1" applyAlignment="1">
      <alignment horizontal="center" vertical="center"/>
    </xf>
    <xf numFmtId="0" fontId="26" fillId="3" borderId="28" xfId="0" applyNumberFormat="1" applyFont="1" applyFill="1" applyBorder="1" applyAlignment="1">
      <alignment horizontal="center" vertical="center" wrapText="1"/>
    </xf>
    <xf numFmtId="0" fontId="22" fillId="2" borderId="28" xfId="0" applyNumberFormat="1" applyFont="1" applyFill="1" applyBorder="1" applyAlignment="1">
      <alignment horizontal="center" vertical="center"/>
    </xf>
    <xf numFmtId="164" fontId="26" fillId="3" borderId="28" xfId="0" applyNumberFormat="1" applyFont="1" applyFill="1" applyBorder="1" applyAlignment="1">
      <alignment horizontal="center" vertical="center"/>
    </xf>
    <xf numFmtId="49" fontId="23" fillId="0" borderId="22" xfId="0" applyNumberFormat="1" applyFont="1" applyFill="1" applyBorder="1" applyAlignment="1">
      <alignment vertical="top" wrapText="1"/>
    </xf>
    <xf numFmtId="49" fontId="25" fillId="0" borderId="21" xfId="0" applyNumberFormat="1" applyFont="1" applyFill="1" applyBorder="1" applyAlignment="1">
      <alignment vertical="center" wrapText="1"/>
    </xf>
    <xf numFmtId="0" fontId="20" fillId="3" borderId="28" xfId="0" applyNumberFormat="1" applyFont="1" applyFill="1" applyBorder="1" applyAlignment="1">
      <alignment horizontal="center" vertical="center" wrapText="1"/>
    </xf>
    <xf numFmtId="0" fontId="22" fillId="2" borderId="28" xfId="0" applyNumberFormat="1" applyFont="1" applyFill="1" applyBorder="1" applyAlignment="1">
      <alignment horizontal="center" vertical="center" wrapText="1"/>
    </xf>
    <xf numFmtId="164" fontId="27" fillId="3" borderId="28" xfId="0" applyNumberFormat="1" applyFont="1" applyFill="1" applyBorder="1" applyAlignment="1">
      <alignment horizontal="center" vertical="center" wrapText="1"/>
    </xf>
    <xf numFmtId="164" fontId="24" fillId="3" borderId="28" xfId="0" applyNumberFormat="1" applyFont="1" applyFill="1" applyBorder="1" applyAlignment="1">
      <alignment horizontal="center" vertical="center"/>
    </xf>
    <xf numFmtId="164" fontId="24" fillId="0" borderId="29" xfId="0" applyNumberFormat="1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vertical="top" wrapText="1"/>
    </xf>
    <xf numFmtId="49" fontId="25" fillId="3" borderId="21" xfId="0" applyNumberFormat="1" applyFont="1" applyFill="1" applyBorder="1" applyAlignment="1">
      <alignment horizontal="center" vertical="center" wrapText="1"/>
    </xf>
    <xf numFmtId="164" fontId="22" fillId="3" borderId="28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/>
    </xf>
    <xf numFmtId="49" fontId="28" fillId="0" borderId="22" xfId="0" applyNumberFormat="1" applyFont="1" applyFill="1" applyBorder="1" applyAlignment="1">
      <alignment vertical="top" wrapText="1"/>
    </xf>
    <xf numFmtId="49" fontId="29" fillId="0" borderId="21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/>
    <xf numFmtId="49" fontId="30" fillId="0" borderId="22" xfId="0" applyNumberFormat="1" applyFont="1" applyFill="1" applyBorder="1" applyAlignment="1">
      <alignment vertical="top" wrapText="1"/>
    </xf>
    <xf numFmtId="49" fontId="25" fillId="0" borderId="21" xfId="0" applyNumberFormat="1" applyFont="1" applyFill="1" applyBorder="1" applyAlignment="1">
      <alignment horizontal="center" vertical="center" wrapText="1"/>
    </xf>
    <xf numFmtId="0" fontId="20" fillId="0" borderId="28" xfId="0" applyNumberFormat="1" applyFont="1" applyFill="1" applyBorder="1" applyAlignment="1">
      <alignment horizontal="center" vertical="center"/>
    </xf>
    <xf numFmtId="164" fontId="26" fillId="3" borderId="28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/>
    <xf numFmtId="49" fontId="23" fillId="0" borderId="31" xfId="0" applyNumberFormat="1" applyFont="1" applyFill="1" applyBorder="1" applyAlignment="1">
      <alignment vertical="top" wrapText="1"/>
    </xf>
    <xf numFmtId="49" fontId="25" fillId="0" borderId="32" xfId="0" applyNumberFormat="1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/>
    </xf>
    <xf numFmtId="0" fontId="22" fillId="3" borderId="15" xfId="0" applyNumberFormat="1" applyFont="1" applyFill="1" applyBorder="1" applyAlignment="1">
      <alignment horizontal="center" vertical="center" wrapText="1"/>
    </xf>
    <xf numFmtId="0" fontId="22" fillId="2" borderId="15" xfId="0" applyNumberFormat="1" applyFont="1" applyFill="1" applyBorder="1" applyAlignment="1">
      <alignment horizontal="center" vertical="center"/>
    </xf>
    <xf numFmtId="164" fontId="26" fillId="3" borderId="15" xfId="0" applyNumberFormat="1" applyFont="1" applyFill="1" applyBorder="1" applyAlignment="1">
      <alignment horizontal="center" vertical="center" wrapText="1"/>
    </xf>
    <xf numFmtId="164" fontId="24" fillId="3" borderId="15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/>
    </xf>
    <xf numFmtId="164" fontId="24" fillId="0" borderId="15" xfId="0" applyNumberFormat="1" applyFont="1" applyFill="1" applyBorder="1" applyAlignment="1">
      <alignment horizontal="center" vertical="center"/>
    </xf>
    <xf numFmtId="164" fontId="24" fillId="0" borderId="33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/>
    <xf numFmtId="49" fontId="23" fillId="0" borderId="7" xfId="0" applyNumberFormat="1" applyFont="1" applyFill="1" applyBorder="1" applyAlignment="1">
      <alignment vertical="top" wrapText="1"/>
    </xf>
    <xf numFmtId="49" fontId="25" fillId="0" borderId="23" xfId="0" applyNumberFormat="1" applyFont="1" applyFill="1" applyBorder="1" applyAlignment="1">
      <alignment horizontal="center" vertical="center" wrapText="1"/>
    </xf>
    <xf numFmtId="0" fontId="20" fillId="3" borderId="24" xfId="0" applyNumberFormat="1" applyFont="1" applyFill="1" applyBorder="1" applyAlignment="1">
      <alignment horizontal="center" vertical="center" wrapText="1"/>
    </xf>
    <xf numFmtId="0" fontId="22" fillId="3" borderId="24" xfId="0" applyNumberFormat="1" applyFont="1" applyFill="1" applyBorder="1" applyAlignment="1">
      <alignment horizontal="center" vertical="center" wrapText="1"/>
    </xf>
    <xf numFmtId="164" fontId="26" fillId="3" borderId="24" xfId="0" applyNumberFormat="1" applyFont="1" applyFill="1" applyBorder="1" applyAlignment="1">
      <alignment horizontal="center" vertical="center" wrapText="1"/>
    </xf>
    <xf numFmtId="164" fontId="31" fillId="3" borderId="24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/>
    </xf>
    <xf numFmtId="164" fontId="24" fillId="0" borderId="25" xfId="0" applyNumberFormat="1" applyFont="1" applyFill="1" applyBorder="1" applyAlignment="1">
      <alignment horizontal="center" vertical="center"/>
    </xf>
    <xf numFmtId="0" fontId="2" fillId="0" borderId="0" xfId="0" applyFont="1" applyBorder="1"/>
    <xf numFmtId="49" fontId="23" fillId="3" borderId="2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5" fillId="3" borderId="28" xfId="0" applyNumberFormat="1" applyFont="1" applyFill="1" applyBorder="1" applyAlignment="1">
      <alignment horizontal="center" vertical="center" wrapText="1"/>
    </xf>
    <xf numFmtId="0" fontId="3" fillId="3" borderId="28" xfId="0" applyNumberFormat="1" applyFont="1" applyFill="1" applyBorder="1" applyAlignment="1">
      <alignment horizontal="center" vertical="center" wrapText="1"/>
    </xf>
    <xf numFmtId="0" fontId="19" fillId="2" borderId="28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top"/>
    </xf>
    <xf numFmtId="0" fontId="15" fillId="3" borderId="28" xfId="0" applyNumberFormat="1" applyFont="1" applyFill="1" applyBorder="1" applyAlignment="1">
      <alignment horizontal="center" vertical="center" wrapText="1"/>
    </xf>
    <xf numFmtId="49" fontId="25" fillId="0" borderId="22" xfId="0" applyNumberFormat="1" applyFont="1" applyFill="1" applyBorder="1" applyAlignment="1">
      <alignment vertical="top" wrapText="1"/>
    </xf>
    <xf numFmtId="49" fontId="3" fillId="0" borderId="21" xfId="0" applyNumberFormat="1" applyFont="1" applyFill="1" applyBorder="1" applyAlignment="1">
      <alignment vertical="top" wrapText="1"/>
    </xf>
    <xf numFmtId="0" fontId="3" fillId="3" borderId="30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left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5" fillId="3" borderId="34" xfId="0" applyNumberFormat="1" applyFont="1" applyFill="1" applyBorder="1" applyAlignment="1">
      <alignment horizontal="center" vertical="center" wrapText="1"/>
    </xf>
    <xf numFmtId="0" fontId="15" fillId="3" borderId="34" xfId="0" applyNumberFormat="1" applyFont="1" applyFill="1" applyBorder="1" applyAlignment="1">
      <alignment horizontal="center" vertical="center" wrapText="1"/>
    </xf>
    <xf numFmtId="0" fontId="19" fillId="2" borderId="34" xfId="0" applyNumberFormat="1" applyFont="1" applyFill="1" applyBorder="1" applyAlignment="1">
      <alignment horizontal="center" vertical="center" wrapText="1"/>
    </xf>
    <xf numFmtId="164" fontId="3" fillId="3" borderId="34" xfId="0" applyNumberFormat="1" applyFont="1" applyFill="1" applyBorder="1" applyAlignment="1">
      <alignment horizontal="center" vertical="center" wrapText="1"/>
    </xf>
    <xf numFmtId="164" fontId="24" fillId="0" borderId="34" xfId="0" applyNumberFormat="1" applyFont="1" applyFill="1" applyBorder="1" applyAlignment="1">
      <alignment horizontal="center" vertical="center"/>
    </xf>
    <xf numFmtId="164" fontId="24" fillId="0" borderId="3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3" fillId="3" borderId="0" xfId="0" applyFont="1" applyFill="1" applyAlignment="1"/>
    <xf numFmtId="0" fontId="3" fillId="3" borderId="0" xfId="0" applyFont="1" applyFill="1" applyAlignment="1"/>
    <xf numFmtId="0" fontId="3" fillId="2" borderId="0" xfId="0" applyFont="1" applyFill="1" applyAlignment="1"/>
    <xf numFmtId="0" fontId="24" fillId="3" borderId="0" xfId="0" applyFont="1" applyFill="1" applyAlignment="1"/>
    <xf numFmtId="0" fontId="19" fillId="3" borderId="0" xfId="0" applyFont="1" applyFill="1" applyAlignment="1"/>
    <xf numFmtId="0" fontId="24" fillId="0" borderId="0" xfId="0" applyFont="1" applyFill="1" applyBorder="1" applyAlignment="1"/>
    <xf numFmtId="0" fontId="24" fillId="0" borderId="0" xfId="0" applyFont="1" applyFill="1" applyBorder="1"/>
    <xf numFmtId="0" fontId="24" fillId="0" borderId="0" xfId="0" applyFont="1"/>
    <xf numFmtId="0" fontId="24" fillId="0" borderId="0" xfId="0" applyFont="1" applyAlignment="1">
      <alignment horizontal="left" vertical="center"/>
    </xf>
    <xf numFmtId="0" fontId="3" fillId="0" borderId="0" xfId="0" applyFont="1"/>
    <xf numFmtId="0" fontId="24" fillId="2" borderId="0" xfId="0" applyFont="1" applyFill="1"/>
    <xf numFmtId="0" fontId="19" fillId="0" borderId="0" xfId="0" applyFont="1"/>
    <xf numFmtId="0" fontId="32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2" borderId="36" xfId="0" applyFont="1" applyFill="1" applyBorder="1" applyAlignment="1">
      <alignment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3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8" fillId="0" borderId="36" xfId="0" applyFont="1" applyBorder="1" applyAlignment="1">
      <alignment horizontal="center" vertical="center"/>
    </xf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workbookViewId="0">
      <selection activeCell="Q13" sqref="Q13"/>
    </sheetView>
  </sheetViews>
  <sheetFormatPr defaultRowHeight="12.75" x14ac:dyDescent="0.2"/>
  <cols>
    <col min="1" max="1" width="8.85546875" style="16" customWidth="1"/>
    <col min="2" max="2" width="32" style="2" customWidth="1"/>
    <col min="3" max="4" width="8.28515625" style="2" customWidth="1"/>
    <col min="5" max="5" width="10.140625" style="2" customWidth="1"/>
    <col min="6" max="7" width="5.85546875" style="2" customWidth="1"/>
    <col min="8" max="8" width="8.85546875" style="160" customWidth="1"/>
    <col min="9" max="9" width="8.5703125" style="2" customWidth="1"/>
    <col min="10" max="10" width="8.5703125" style="117" customWidth="1"/>
    <col min="11" max="11" width="8.42578125" style="117" customWidth="1"/>
    <col min="12" max="12" width="8" style="2" customWidth="1"/>
    <col min="13" max="13" width="6" style="2" customWidth="1"/>
    <col min="14" max="14" width="7.140625" style="2" customWidth="1"/>
    <col min="15" max="256" width="9.140625" style="2"/>
    <col min="257" max="257" width="8.85546875" style="2" customWidth="1"/>
    <col min="258" max="258" width="32" style="2" customWidth="1"/>
    <col min="259" max="260" width="8.28515625" style="2" customWidth="1"/>
    <col min="261" max="261" width="10.140625" style="2" customWidth="1"/>
    <col min="262" max="263" width="5.85546875" style="2" customWidth="1"/>
    <col min="264" max="264" width="8.85546875" style="2" customWidth="1"/>
    <col min="265" max="266" width="8.5703125" style="2" customWidth="1"/>
    <col min="267" max="267" width="8.42578125" style="2" customWidth="1"/>
    <col min="268" max="268" width="8" style="2" customWidth="1"/>
    <col min="269" max="269" width="6" style="2" customWidth="1"/>
    <col min="270" max="270" width="7.140625" style="2" customWidth="1"/>
    <col min="271" max="512" width="9.140625" style="2"/>
    <col min="513" max="513" width="8.85546875" style="2" customWidth="1"/>
    <col min="514" max="514" width="32" style="2" customWidth="1"/>
    <col min="515" max="516" width="8.28515625" style="2" customWidth="1"/>
    <col min="517" max="517" width="10.140625" style="2" customWidth="1"/>
    <col min="518" max="519" width="5.85546875" style="2" customWidth="1"/>
    <col min="520" max="520" width="8.85546875" style="2" customWidth="1"/>
    <col min="521" max="522" width="8.5703125" style="2" customWidth="1"/>
    <col min="523" max="523" width="8.42578125" style="2" customWidth="1"/>
    <col min="524" max="524" width="8" style="2" customWidth="1"/>
    <col min="525" max="525" width="6" style="2" customWidth="1"/>
    <col min="526" max="526" width="7.140625" style="2" customWidth="1"/>
    <col min="527" max="768" width="9.140625" style="2"/>
    <col min="769" max="769" width="8.85546875" style="2" customWidth="1"/>
    <col min="770" max="770" width="32" style="2" customWidth="1"/>
    <col min="771" max="772" width="8.28515625" style="2" customWidth="1"/>
    <col min="773" max="773" width="10.140625" style="2" customWidth="1"/>
    <col min="774" max="775" width="5.85546875" style="2" customWidth="1"/>
    <col min="776" max="776" width="8.85546875" style="2" customWidth="1"/>
    <col min="777" max="778" width="8.5703125" style="2" customWidth="1"/>
    <col min="779" max="779" width="8.42578125" style="2" customWidth="1"/>
    <col min="780" max="780" width="8" style="2" customWidth="1"/>
    <col min="781" max="781" width="6" style="2" customWidth="1"/>
    <col min="782" max="782" width="7.140625" style="2" customWidth="1"/>
    <col min="783" max="1024" width="9.140625" style="2"/>
    <col min="1025" max="1025" width="8.85546875" style="2" customWidth="1"/>
    <col min="1026" max="1026" width="32" style="2" customWidth="1"/>
    <col min="1027" max="1028" width="8.28515625" style="2" customWidth="1"/>
    <col min="1029" max="1029" width="10.140625" style="2" customWidth="1"/>
    <col min="1030" max="1031" width="5.85546875" style="2" customWidth="1"/>
    <col min="1032" max="1032" width="8.85546875" style="2" customWidth="1"/>
    <col min="1033" max="1034" width="8.5703125" style="2" customWidth="1"/>
    <col min="1035" max="1035" width="8.42578125" style="2" customWidth="1"/>
    <col min="1036" max="1036" width="8" style="2" customWidth="1"/>
    <col min="1037" max="1037" width="6" style="2" customWidth="1"/>
    <col min="1038" max="1038" width="7.140625" style="2" customWidth="1"/>
    <col min="1039" max="1280" width="9.140625" style="2"/>
    <col min="1281" max="1281" width="8.85546875" style="2" customWidth="1"/>
    <col min="1282" max="1282" width="32" style="2" customWidth="1"/>
    <col min="1283" max="1284" width="8.28515625" style="2" customWidth="1"/>
    <col min="1285" max="1285" width="10.140625" style="2" customWidth="1"/>
    <col min="1286" max="1287" width="5.85546875" style="2" customWidth="1"/>
    <col min="1288" max="1288" width="8.85546875" style="2" customWidth="1"/>
    <col min="1289" max="1290" width="8.5703125" style="2" customWidth="1"/>
    <col min="1291" max="1291" width="8.42578125" style="2" customWidth="1"/>
    <col min="1292" max="1292" width="8" style="2" customWidth="1"/>
    <col min="1293" max="1293" width="6" style="2" customWidth="1"/>
    <col min="1294" max="1294" width="7.140625" style="2" customWidth="1"/>
    <col min="1295" max="1536" width="9.140625" style="2"/>
    <col min="1537" max="1537" width="8.85546875" style="2" customWidth="1"/>
    <col min="1538" max="1538" width="32" style="2" customWidth="1"/>
    <col min="1539" max="1540" width="8.28515625" style="2" customWidth="1"/>
    <col min="1541" max="1541" width="10.140625" style="2" customWidth="1"/>
    <col min="1542" max="1543" width="5.85546875" style="2" customWidth="1"/>
    <col min="1544" max="1544" width="8.85546875" style="2" customWidth="1"/>
    <col min="1545" max="1546" width="8.5703125" style="2" customWidth="1"/>
    <col min="1547" max="1547" width="8.42578125" style="2" customWidth="1"/>
    <col min="1548" max="1548" width="8" style="2" customWidth="1"/>
    <col min="1549" max="1549" width="6" style="2" customWidth="1"/>
    <col min="1550" max="1550" width="7.140625" style="2" customWidth="1"/>
    <col min="1551" max="1792" width="9.140625" style="2"/>
    <col min="1793" max="1793" width="8.85546875" style="2" customWidth="1"/>
    <col min="1794" max="1794" width="32" style="2" customWidth="1"/>
    <col min="1795" max="1796" width="8.28515625" style="2" customWidth="1"/>
    <col min="1797" max="1797" width="10.140625" style="2" customWidth="1"/>
    <col min="1798" max="1799" width="5.85546875" style="2" customWidth="1"/>
    <col min="1800" max="1800" width="8.85546875" style="2" customWidth="1"/>
    <col min="1801" max="1802" width="8.5703125" style="2" customWidth="1"/>
    <col min="1803" max="1803" width="8.42578125" style="2" customWidth="1"/>
    <col min="1804" max="1804" width="8" style="2" customWidth="1"/>
    <col min="1805" max="1805" width="6" style="2" customWidth="1"/>
    <col min="1806" max="1806" width="7.140625" style="2" customWidth="1"/>
    <col min="1807" max="2048" width="9.140625" style="2"/>
    <col min="2049" max="2049" width="8.85546875" style="2" customWidth="1"/>
    <col min="2050" max="2050" width="32" style="2" customWidth="1"/>
    <col min="2051" max="2052" width="8.28515625" style="2" customWidth="1"/>
    <col min="2053" max="2053" width="10.140625" style="2" customWidth="1"/>
    <col min="2054" max="2055" width="5.85546875" style="2" customWidth="1"/>
    <col min="2056" max="2056" width="8.85546875" style="2" customWidth="1"/>
    <col min="2057" max="2058" width="8.5703125" style="2" customWidth="1"/>
    <col min="2059" max="2059" width="8.42578125" style="2" customWidth="1"/>
    <col min="2060" max="2060" width="8" style="2" customWidth="1"/>
    <col min="2061" max="2061" width="6" style="2" customWidth="1"/>
    <col min="2062" max="2062" width="7.140625" style="2" customWidth="1"/>
    <col min="2063" max="2304" width="9.140625" style="2"/>
    <col min="2305" max="2305" width="8.85546875" style="2" customWidth="1"/>
    <col min="2306" max="2306" width="32" style="2" customWidth="1"/>
    <col min="2307" max="2308" width="8.28515625" style="2" customWidth="1"/>
    <col min="2309" max="2309" width="10.140625" style="2" customWidth="1"/>
    <col min="2310" max="2311" width="5.85546875" style="2" customWidth="1"/>
    <col min="2312" max="2312" width="8.85546875" style="2" customWidth="1"/>
    <col min="2313" max="2314" width="8.5703125" style="2" customWidth="1"/>
    <col min="2315" max="2315" width="8.42578125" style="2" customWidth="1"/>
    <col min="2316" max="2316" width="8" style="2" customWidth="1"/>
    <col min="2317" max="2317" width="6" style="2" customWidth="1"/>
    <col min="2318" max="2318" width="7.140625" style="2" customWidth="1"/>
    <col min="2319" max="2560" width="9.140625" style="2"/>
    <col min="2561" max="2561" width="8.85546875" style="2" customWidth="1"/>
    <col min="2562" max="2562" width="32" style="2" customWidth="1"/>
    <col min="2563" max="2564" width="8.28515625" style="2" customWidth="1"/>
    <col min="2565" max="2565" width="10.140625" style="2" customWidth="1"/>
    <col min="2566" max="2567" width="5.85546875" style="2" customWidth="1"/>
    <col min="2568" max="2568" width="8.85546875" style="2" customWidth="1"/>
    <col min="2569" max="2570" width="8.5703125" style="2" customWidth="1"/>
    <col min="2571" max="2571" width="8.42578125" style="2" customWidth="1"/>
    <col min="2572" max="2572" width="8" style="2" customWidth="1"/>
    <col min="2573" max="2573" width="6" style="2" customWidth="1"/>
    <col min="2574" max="2574" width="7.140625" style="2" customWidth="1"/>
    <col min="2575" max="2816" width="9.140625" style="2"/>
    <col min="2817" max="2817" width="8.85546875" style="2" customWidth="1"/>
    <col min="2818" max="2818" width="32" style="2" customWidth="1"/>
    <col min="2819" max="2820" width="8.28515625" style="2" customWidth="1"/>
    <col min="2821" max="2821" width="10.140625" style="2" customWidth="1"/>
    <col min="2822" max="2823" width="5.85546875" style="2" customWidth="1"/>
    <col min="2824" max="2824" width="8.85546875" style="2" customWidth="1"/>
    <col min="2825" max="2826" width="8.5703125" style="2" customWidth="1"/>
    <col min="2827" max="2827" width="8.42578125" style="2" customWidth="1"/>
    <col min="2828" max="2828" width="8" style="2" customWidth="1"/>
    <col min="2829" max="2829" width="6" style="2" customWidth="1"/>
    <col min="2830" max="2830" width="7.140625" style="2" customWidth="1"/>
    <col min="2831" max="3072" width="9.140625" style="2"/>
    <col min="3073" max="3073" width="8.85546875" style="2" customWidth="1"/>
    <col min="3074" max="3074" width="32" style="2" customWidth="1"/>
    <col min="3075" max="3076" width="8.28515625" style="2" customWidth="1"/>
    <col min="3077" max="3077" width="10.140625" style="2" customWidth="1"/>
    <col min="3078" max="3079" width="5.85546875" style="2" customWidth="1"/>
    <col min="3080" max="3080" width="8.85546875" style="2" customWidth="1"/>
    <col min="3081" max="3082" width="8.5703125" style="2" customWidth="1"/>
    <col min="3083" max="3083" width="8.42578125" style="2" customWidth="1"/>
    <col min="3084" max="3084" width="8" style="2" customWidth="1"/>
    <col min="3085" max="3085" width="6" style="2" customWidth="1"/>
    <col min="3086" max="3086" width="7.140625" style="2" customWidth="1"/>
    <col min="3087" max="3328" width="9.140625" style="2"/>
    <col min="3329" max="3329" width="8.85546875" style="2" customWidth="1"/>
    <col min="3330" max="3330" width="32" style="2" customWidth="1"/>
    <col min="3331" max="3332" width="8.28515625" style="2" customWidth="1"/>
    <col min="3333" max="3333" width="10.140625" style="2" customWidth="1"/>
    <col min="3334" max="3335" width="5.85546875" style="2" customWidth="1"/>
    <col min="3336" max="3336" width="8.85546875" style="2" customWidth="1"/>
    <col min="3337" max="3338" width="8.5703125" style="2" customWidth="1"/>
    <col min="3339" max="3339" width="8.42578125" style="2" customWidth="1"/>
    <col min="3340" max="3340" width="8" style="2" customWidth="1"/>
    <col min="3341" max="3341" width="6" style="2" customWidth="1"/>
    <col min="3342" max="3342" width="7.140625" style="2" customWidth="1"/>
    <col min="3343" max="3584" width="9.140625" style="2"/>
    <col min="3585" max="3585" width="8.85546875" style="2" customWidth="1"/>
    <col min="3586" max="3586" width="32" style="2" customWidth="1"/>
    <col min="3587" max="3588" width="8.28515625" style="2" customWidth="1"/>
    <col min="3589" max="3589" width="10.140625" style="2" customWidth="1"/>
    <col min="3590" max="3591" width="5.85546875" style="2" customWidth="1"/>
    <col min="3592" max="3592" width="8.85546875" style="2" customWidth="1"/>
    <col min="3593" max="3594" width="8.5703125" style="2" customWidth="1"/>
    <col min="3595" max="3595" width="8.42578125" style="2" customWidth="1"/>
    <col min="3596" max="3596" width="8" style="2" customWidth="1"/>
    <col min="3597" max="3597" width="6" style="2" customWidth="1"/>
    <col min="3598" max="3598" width="7.140625" style="2" customWidth="1"/>
    <col min="3599" max="3840" width="9.140625" style="2"/>
    <col min="3841" max="3841" width="8.85546875" style="2" customWidth="1"/>
    <col min="3842" max="3842" width="32" style="2" customWidth="1"/>
    <col min="3843" max="3844" width="8.28515625" style="2" customWidth="1"/>
    <col min="3845" max="3845" width="10.140625" style="2" customWidth="1"/>
    <col min="3846" max="3847" width="5.85546875" style="2" customWidth="1"/>
    <col min="3848" max="3848" width="8.85546875" style="2" customWidth="1"/>
    <col min="3849" max="3850" width="8.5703125" style="2" customWidth="1"/>
    <col min="3851" max="3851" width="8.42578125" style="2" customWidth="1"/>
    <col min="3852" max="3852" width="8" style="2" customWidth="1"/>
    <col min="3853" max="3853" width="6" style="2" customWidth="1"/>
    <col min="3854" max="3854" width="7.140625" style="2" customWidth="1"/>
    <col min="3855" max="4096" width="9.140625" style="2"/>
    <col min="4097" max="4097" width="8.85546875" style="2" customWidth="1"/>
    <col min="4098" max="4098" width="32" style="2" customWidth="1"/>
    <col min="4099" max="4100" width="8.28515625" style="2" customWidth="1"/>
    <col min="4101" max="4101" width="10.140625" style="2" customWidth="1"/>
    <col min="4102" max="4103" width="5.85546875" style="2" customWidth="1"/>
    <col min="4104" max="4104" width="8.85546875" style="2" customWidth="1"/>
    <col min="4105" max="4106" width="8.5703125" style="2" customWidth="1"/>
    <col min="4107" max="4107" width="8.42578125" style="2" customWidth="1"/>
    <col min="4108" max="4108" width="8" style="2" customWidth="1"/>
    <col min="4109" max="4109" width="6" style="2" customWidth="1"/>
    <col min="4110" max="4110" width="7.140625" style="2" customWidth="1"/>
    <col min="4111" max="4352" width="9.140625" style="2"/>
    <col min="4353" max="4353" width="8.85546875" style="2" customWidth="1"/>
    <col min="4354" max="4354" width="32" style="2" customWidth="1"/>
    <col min="4355" max="4356" width="8.28515625" style="2" customWidth="1"/>
    <col min="4357" max="4357" width="10.140625" style="2" customWidth="1"/>
    <col min="4358" max="4359" width="5.85546875" style="2" customWidth="1"/>
    <col min="4360" max="4360" width="8.85546875" style="2" customWidth="1"/>
    <col min="4361" max="4362" width="8.5703125" style="2" customWidth="1"/>
    <col min="4363" max="4363" width="8.42578125" style="2" customWidth="1"/>
    <col min="4364" max="4364" width="8" style="2" customWidth="1"/>
    <col min="4365" max="4365" width="6" style="2" customWidth="1"/>
    <col min="4366" max="4366" width="7.140625" style="2" customWidth="1"/>
    <col min="4367" max="4608" width="9.140625" style="2"/>
    <col min="4609" max="4609" width="8.85546875" style="2" customWidth="1"/>
    <col min="4610" max="4610" width="32" style="2" customWidth="1"/>
    <col min="4611" max="4612" width="8.28515625" style="2" customWidth="1"/>
    <col min="4613" max="4613" width="10.140625" style="2" customWidth="1"/>
    <col min="4614" max="4615" width="5.85546875" style="2" customWidth="1"/>
    <col min="4616" max="4616" width="8.85546875" style="2" customWidth="1"/>
    <col min="4617" max="4618" width="8.5703125" style="2" customWidth="1"/>
    <col min="4619" max="4619" width="8.42578125" style="2" customWidth="1"/>
    <col min="4620" max="4620" width="8" style="2" customWidth="1"/>
    <col min="4621" max="4621" width="6" style="2" customWidth="1"/>
    <col min="4622" max="4622" width="7.140625" style="2" customWidth="1"/>
    <col min="4623" max="4864" width="9.140625" style="2"/>
    <col min="4865" max="4865" width="8.85546875" style="2" customWidth="1"/>
    <col min="4866" max="4866" width="32" style="2" customWidth="1"/>
    <col min="4867" max="4868" width="8.28515625" style="2" customWidth="1"/>
    <col min="4869" max="4869" width="10.140625" style="2" customWidth="1"/>
    <col min="4870" max="4871" width="5.85546875" style="2" customWidth="1"/>
    <col min="4872" max="4872" width="8.85546875" style="2" customWidth="1"/>
    <col min="4873" max="4874" width="8.5703125" style="2" customWidth="1"/>
    <col min="4875" max="4875" width="8.42578125" style="2" customWidth="1"/>
    <col min="4876" max="4876" width="8" style="2" customWidth="1"/>
    <col min="4877" max="4877" width="6" style="2" customWidth="1"/>
    <col min="4878" max="4878" width="7.140625" style="2" customWidth="1"/>
    <col min="4879" max="5120" width="9.140625" style="2"/>
    <col min="5121" max="5121" width="8.85546875" style="2" customWidth="1"/>
    <col min="5122" max="5122" width="32" style="2" customWidth="1"/>
    <col min="5123" max="5124" width="8.28515625" style="2" customWidth="1"/>
    <col min="5125" max="5125" width="10.140625" style="2" customWidth="1"/>
    <col min="5126" max="5127" width="5.85546875" style="2" customWidth="1"/>
    <col min="5128" max="5128" width="8.85546875" style="2" customWidth="1"/>
    <col min="5129" max="5130" width="8.5703125" style="2" customWidth="1"/>
    <col min="5131" max="5131" width="8.42578125" style="2" customWidth="1"/>
    <col min="5132" max="5132" width="8" style="2" customWidth="1"/>
    <col min="5133" max="5133" width="6" style="2" customWidth="1"/>
    <col min="5134" max="5134" width="7.140625" style="2" customWidth="1"/>
    <col min="5135" max="5376" width="9.140625" style="2"/>
    <col min="5377" max="5377" width="8.85546875" style="2" customWidth="1"/>
    <col min="5378" max="5378" width="32" style="2" customWidth="1"/>
    <col min="5379" max="5380" width="8.28515625" style="2" customWidth="1"/>
    <col min="5381" max="5381" width="10.140625" style="2" customWidth="1"/>
    <col min="5382" max="5383" width="5.85546875" style="2" customWidth="1"/>
    <col min="5384" max="5384" width="8.85546875" style="2" customWidth="1"/>
    <col min="5385" max="5386" width="8.5703125" style="2" customWidth="1"/>
    <col min="5387" max="5387" width="8.42578125" style="2" customWidth="1"/>
    <col min="5388" max="5388" width="8" style="2" customWidth="1"/>
    <col min="5389" max="5389" width="6" style="2" customWidth="1"/>
    <col min="5390" max="5390" width="7.140625" style="2" customWidth="1"/>
    <col min="5391" max="5632" width="9.140625" style="2"/>
    <col min="5633" max="5633" width="8.85546875" style="2" customWidth="1"/>
    <col min="5634" max="5634" width="32" style="2" customWidth="1"/>
    <col min="5635" max="5636" width="8.28515625" style="2" customWidth="1"/>
    <col min="5637" max="5637" width="10.140625" style="2" customWidth="1"/>
    <col min="5638" max="5639" width="5.85546875" style="2" customWidth="1"/>
    <col min="5640" max="5640" width="8.85546875" style="2" customWidth="1"/>
    <col min="5641" max="5642" width="8.5703125" style="2" customWidth="1"/>
    <col min="5643" max="5643" width="8.42578125" style="2" customWidth="1"/>
    <col min="5644" max="5644" width="8" style="2" customWidth="1"/>
    <col min="5645" max="5645" width="6" style="2" customWidth="1"/>
    <col min="5646" max="5646" width="7.140625" style="2" customWidth="1"/>
    <col min="5647" max="5888" width="9.140625" style="2"/>
    <col min="5889" max="5889" width="8.85546875" style="2" customWidth="1"/>
    <col min="5890" max="5890" width="32" style="2" customWidth="1"/>
    <col min="5891" max="5892" width="8.28515625" style="2" customWidth="1"/>
    <col min="5893" max="5893" width="10.140625" style="2" customWidth="1"/>
    <col min="5894" max="5895" width="5.85546875" style="2" customWidth="1"/>
    <col min="5896" max="5896" width="8.85546875" style="2" customWidth="1"/>
    <col min="5897" max="5898" width="8.5703125" style="2" customWidth="1"/>
    <col min="5899" max="5899" width="8.42578125" style="2" customWidth="1"/>
    <col min="5900" max="5900" width="8" style="2" customWidth="1"/>
    <col min="5901" max="5901" width="6" style="2" customWidth="1"/>
    <col min="5902" max="5902" width="7.140625" style="2" customWidth="1"/>
    <col min="5903" max="6144" width="9.140625" style="2"/>
    <col min="6145" max="6145" width="8.85546875" style="2" customWidth="1"/>
    <col min="6146" max="6146" width="32" style="2" customWidth="1"/>
    <col min="6147" max="6148" width="8.28515625" style="2" customWidth="1"/>
    <col min="6149" max="6149" width="10.140625" style="2" customWidth="1"/>
    <col min="6150" max="6151" width="5.85546875" style="2" customWidth="1"/>
    <col min="6152" max="6152" width="8.85546875" style="2" customWidth="1"/>
    <col min="6153" max="6154" width="8.5703125" style="2" customWidth="1"/>
    <col min="6155" max="6155" width="8.42578125" style="2" customWidth="1"/>
    <col min="6156" max="6156" width="8" style="2" customWidth="1"/>
    <col min="6157" max="6157" width="6" style="2" customWidth="1"/>
    <col min="6158" max="6158" width="7.140625" style="2" customWidth="1"/>
    <col min="6159" max="6400" width="9.140625" style="2"/>
    <col min="6401" max="6401" width="8.85546875" style="2" customWidth="1"/>
    <col min="6402" max="6402" width="32" style="2" customWidth="1"/>
    <col min="6403" max="6404" width="8.28515625" style="2" customWidth="1"/>
    <col min="6405" max="6405" width="10.140625" style="2" customWidth="1"/>
    <col min="6406" max="6407" width="5.85546875" style="2" customWidth="1"/>
    <col min="6408" max="6408" width="8.85546875" style="2" customWidth="1"/>
    <col min="6409" max="6410" width="8.5703125" style="2" customWidth="1"/>
    <col min="6411" max="6411" width="8.42578125" style="2" customWidth="1"/>
    <col min="6412" max="6412" width="8" style="2" customWidth="1"/>
    <col min="6413" max="6413" width="6" style="2" customWidth="1"/>
    <col min="6414" max="6414" width="7.140625" style="2" customWidth="1"/>
    <col min="6415" max="6656" width="9.140625" style="2"/>
    <col min="6657" max="6657" width="8.85546875" style="2" customWidth="1"/>
    <col min="6658" max="6658" width="32" style="2" customWidth="1"/>
    <col min="6659" max="6660" width="8.28515625" style="2" customWidth="1"/>
    <col min="6661" max="6661" width="10.140625" style="2" customWidth="1"/>
    <col min="6662" max="6663" width="5.85546875" style="2" customWidth="1"/>
    <col min="6664" max="6664" width="8.85546875" style="2" customWidth="1"/>
    <col min="6665" max="6666" width="8.5703125" style="2" customWidth="1"/>
    <col min="6667" max="6667" width="8.42578125" style="2" customWidth="1"/>
    <col min="6668" max="6668" width="8" style="2" customWidth="1"/>
    <col min="6669" max="6669" width="6" style="2" customWidth="1"/>
    <col min="6670" max="6670" width="7.140625" style="2" customWidth="1"/>
    <col min="6671" max="6912" width="9.140625" style="2"/>
    <col min="6913" max="6913" width="8.85546875" style="2" customWidth="1"/>
    <col min="6914" max="6914" width="32" style="2" customWidth="1"/>
    <col min="6915" max="6916" width="8.28515625" style="2" customWidth="1"/>
    <col min="6917" max="6917" width="10.140625" style="2" customWidth="1"/>
    <col min="6918" max="6919" width="5.85546875" style="2" customWidth="1"/>
    <col min="6920" max="6920" width="8.85546875" style="2" customWidth="1"/>
    <col min="6921" max="6922" width="8.5703125" style="2" customWidth="1"/>
    <col min="6923" max="6923" width="8.42578125" style="2" customWidth="1"/>
    <col min="6924" max="6924" width="8" style="2" customWidth="1"/>
    <col min="6925" max="6925" width="6" style="2" customWidth="1"/>
    <col min="6926" max="6926" width="7.140625" style="2" customWidth="1"/>
    <col min="6927" max="7168" width="9.140625" style="2"/>
    <col min="7169" max="7169" width="8.85546875" style="2" customWidth="1"/>
    <col min="7170" max="7170" width="32" style="2" customWidth="1"/>
    <col min="7171" max="7172" width="8.28515625" style="2" customWidth="1"/>
    <col min="7173" max="7173" width="10.140625" style="2" customWidth="1"/>
    <col min="7174" max="7175" width="5.85546875" style="2" customWidth="1"/>
    <col min="7176" max="7176" width="8.85546875" style="2" customWidth="1"/>
    <col min="7177" max="7178" width="8.5703125" style="2" customWidth="1"/>
    <col min="7179" max="7179" width="8.42578125" style="2" customWidth="1"/>
    <col min="7180" max="7180" width="8" style="2" customWidth="1"/>
    <col min="7181" max="7181" width="6" style="2" customWidth="1"/>
    <col min="7182" max="7182" width="7.140625" style="2" customWidth="1"/>
    <col min="7183" max="7424" width="9.140625" style="2"/>
    <col min="7425" max="7425" width="8.85546875" style="2" customWidth="1"/>
    <col min="7426" max="7426" width="32" style="2" customWidth="1"/>
    <col min="7427" max="7428" width="8.28515625" style="2" customWidth="1"/>
    <col min="7429" max="7429" width="10.140625" style="2" customWidth="1"/>
    <col min="7430" max="7431" width="5.85546875" style="2" customWidth="1"/>
    <col min="7432" max="7432" width="8.85546875" style="2" customWidth="1"/>
    <col min="7433" max="7434" width="8.5703125" style="2" customWidth="1"/>
    <col min="7435" max="7435" width="8.42578125" style="2" customWidth="1"/>
    <col min="7436" max="7436" width="8" style="2" customWidth="1"/>
    <col min="7437" max="7437" width="6" style="2" customWidth="1"/>
    <col min="7438" max="7438" width="7.140625" style="2" customWidth="1"/>
    <col min="7439" max="7680" width="9.140625" style="2"/>
    <col min="7681" max="7681" width="8.85546875" style="2" customWidth="1"/>
    <col min="7682" max="7682" width="32" style="2" customWidth="1"/>
    <col min="7683" max="7684" width="8.28515625" style="2" customWidth="1"/>
    <col min="7685" max="7685" width="10.140625" style="2" customWidth="1"/>
    <col min="7686" max="7687" width="5.85546875" style="2" customWidth="1"/>
    <col min="7688" max="7688" width="8.85546875" style="2" customWidth="1"/>
    <col min="7689" max="7690" width="8.5703125" style="2" customWidth="1"/>
    <col min="7691" max="7691" width="8.42578125" style="2" customWidth="1"/>
    <col min="7692" max="7692" width="8" style="2" customWidth="1"/>
    <col min="7693" max="7693" width="6" style="2" customWidth="1"/>
    <col min="7694" max="7694" width="7.140625" style="2" customWidth="1"/>
    <col min="7695" max="7936" width="9.140625" style="2"/>
    <col min="7937" max="7937" width="8.85546875" style="2" customWidth="1"/>
    <col min="7938" max="7938" width="32" style="2" customWidth="1"/>
    <col min="7939" max="7940" width="8.28515625" style="2" customWidth="1"/>
    <col min="7941" max="7941" width="10.140625" style="2" customWidth="1"/>
    <col min="7942" max="7943" width="5.85546875" style="2" customWidth="1"/>
    <col min="7944" max="7944" width="8.85546875" style="2" customWidth="1"/>
    <col min="7945" max="7946" width="8.5703125" style="2" customWidth="1"/>
    <col min="7947" max="7947" width="8.42578125" style="2" customWidth="1"/>
    <col min="7948" max="7948" width="8" style="2" customWidth="1"/>
    <col min="7949" max="7949" width="6" style="2" customWidth="1"/>
    <col min="7950" max="7950" width="7.140625" style="2" customWidth="1"/>
    <col min="7951" max="8192" width="9.140625" style="2"/>
    <col min="8193" max="8193" width="8.85546875" style="2" customWidth="1"/>
    <col min="8194" max="8194" width="32" style="2" customWidth="1"/>
    <col min="8195" max="8196" width="8.28515625" style="2" customWidth="1"/>
    <col min="8197" max="8197" width="10.140625" style="2" customWidth="1"/>
    <col min="8198" max="8199" width="5.85546875" style="2" customWidth="1"/>
    <col min="8200" max="8200" width="8.85546875" style="2" customWidth="1"/>
    <col min="8201" max="8202" width="8.5703125" style="2" customWidth="1"/>
    <col min="8203" max="8203" width="8.42578125" style="2" customWidth="1"/>
    <col min="8204" max="8204" width="8" style="2" customWidth="1"/>
    <col min="8205" max="8205" width="6" style="2" customWidth="1"/>
    <col min="8206" max="8206" width="7.140625" style="2" customWidth="1"/>
    <col min="8207" max="8448" width="9.140625" style="2"/>
    <col min="8449" max="8449" width="8.85546875" style="2" customWidth="1"/>
    <col min="8450" max="8450" width="32" style="2" customWidth="1"/>
    <col min="8451" max="8452" width="8.28515625" style="2" customWidth="1"/>
    <col min="8453" max="8453" width="10.140625" style="2" customWidth="1"/>
    <col min="8454" max="8455" width="5.85546875" style="2" customWidth="1"/>
    <col min="8456" max="8456" width="8.85546875" style="2" customWidth="1"/>
    <col min="8457" max="8458" width="8.5703125" style="2" customWidth="1"/>
    <col min="8459" max="8459" width="8.42578125" style="2" customWidth="1"/>
    <col min="8460" max="8460" width="8" style="2" customWidth="1"/>
    <col min="8461" max="8461" width="6" style="2" customWidth="1"/>
    <col min="8462" max="8462" width="7.140625" style="2" customWidth="1"/>
    <col min="8463" max="8704" width="9.140625" style="2"/>
    <col min="8705" max="8705" width="8.85546875" style="2" customWidth="1"/>
    <col min="8706" max="8706" width="32" style="2" customWidth="1"/>
    <col min="8707" max="8708" width="8.28515625" style="2" customWidth="1"/>
    <col min="8709" max="8709" width="10.140625" style="2" customWidth="1"/>
    <col min="8710" max="8711" width="5.85546875" style="2" customWidth="1"/>
    <col min="8712" max="8712" width="8.85546875" style="2" customWidth="1"/>
    <col min="8713" max="8714" width="8.5703125" style="2" customWidth="1"/>
    <col min="8715" max="8715" width="8.42578125" style="2" customWidth="1"/>
    <col min="8716" max="8716" width="8" style="2" customWidth="1"/>
    <col min="8717" max="8717" width="6" style="2" customWidth="1"/>
    <col min="8718" max="8718" width="7.140625" style="2" customWidth="1"/>
    <col min="8719" max="8960" width="9.140625" style="2"/>
    <col min="8961" max="8961" width="8.85546875" style="2" customWidth="1"/>
    <col min="8962" max="8962" width="32" style="2" customWidth="1"/>
    <col min="8963" max="8964" width="8.28515625" style="2" customWidth="1"/>
    <col min="8965" max="8965" width="10.140625" style="2" customWidth="1"/>
    <col min="8966" max="8967" width="5.85546875" style="2" customWidth="1"/>
    <col min="8968" max="8968" width="8.85546875" style="2" customWidth="1"/>
    <col min="8969" max="8970" width="8.5703125" style="2" customWidth="1"/>
    <col min="8971" max="8971" width="8.42578125" style="2" customWidth="1"/>
    <col min="8972" max="8972" width="8" style="2" customWidth="1"/>
    <col min="8973" max="8973" width="6" style="2" customWidth="1"/>
    <col min="8974" max="8974" width="7.140625" style="2" customWidth="1"/>
    <col min="8975" max="9216" width="9.140625" style="2"/>
    <col min="9217" max="9217" width="8.85546875" style="2" customWidth="1"/>
    <col min="9218" max="9218" width="32" style="2" customWidth="1"/>
    <col min="9219" max="9220" width="8.28515625" style="2" customWidth="1"/>
    <col min="9221" max="9221" width="10.140625" style="2" customWidth="1"/>
    <col min="9222" max="9223" width="5.85546875" style="2" customWidth="1"/>
    <col min="9224" max="9224" width="8.85546875" style="2" customWidth="1"/>
    <col min="9225" max="9226" width="8.5703125" style="2" customWidth="1"/>
    <col min="9227" max="9227" width="8.42578125" style="2" customWidth="1"/>
    <col min="9228" max="9228" width="8" style="2" customWidth="1"/>
    <col min="9229" max="9229" width="6" style="2" customWidth="1"/>
    <col min="9230" max="9230" width="7.140625" style="2" customWidth="1"/>
    <col min="9231" max="9472" width="9.140625" style="2"/>
    <col min="9473" max="9473" width="8.85546875" style="2" customWidth="1"/>
    <col min="9474" max="9474" width="32" style="2" customWidth="1"/>
    <col min="9475" max="9476" width="8.28515625" style="2" customWidth="1"/>
    <col min="9477" max="9477" width="10.140625" style="2" customWidth="1"/>
    <col min="9478" max="9479" width="5.85546875" style="2" customWidth="1"/>
    <col min="9480" max="9480" width="8.85546875" style="2" customWidth="1"/>
    <col min="9481" max="9482" width="8.5703125" style="2" customWidth="1"/>
    <col min="9483" max="9483" width="8.42578125" style="2" customWidth="1"/>
    <col min="9484" max="9484" width="8" style="2" customWidth="1"/>
    <col min="9485" max="9485" width="6" style="2" customWidth="1"/>
    <col min="9486" max="9486" width="7.140625" style="2" customWidth="1"/>
    <col min="9487" max="9728" width="9.140625" style="2"/>
    <col min="9729" max="9729" width="8.85546875" style="2" customWidth="1"/>
    <col min="9730" max="9730" width="32" style="2" customWidth="1"/>
    <col min="9731" max="9732" width="8.28515625" style="2" customWidth="1"/>
    <col min="9733" max="9733" width="10.140625" style="2" customWidth="1"/>
    <col min="9734" max="9735" width="5.85546875" style="2" customWidth="1"/>
    <col min="9736" max="9736" width="8.85546875" style="2" customWidth="1"/>
    <col min="9737" max="9738" width="8.5703125" style="2" customWidth="1"/>
    <col min="9739" max="9739" width="8.42578125" style="2" customWidth="1"/>
    <col min="9740" max="9740" width="8" style="2" customWidth="1"/>
    <col min="9741" max="9741" width="6" style="2" customWidth="1"/>
    <col min="9742" max="9742" width="7.140625" style="2" customWidth="1"/>
    <col min="9743" max="9984" width="9.140625" style="2"/>
    <col min="9985" max="9985" width="8.85546875" style="2" customWidth="1"/>
    <col min="9986" max="9986" width="32" style="2" customWidth="1"/>
    <col min="9987" max="9988" width="8.28515625" style="2" customWidth="1"/>
    <col min="9989" max="9989" width="10.140625" style="2" customWidth="1"/>
    <col min="9990" max="9991" width="5.85546875" style="2" customWidth="1"/>
    <col min="9992" max="9992" width="8.85546875" style="2" customWidth="1"/>
    <col min="9993" max="9994" width="8.5703125" style="2" customWidth="1"/>
    <col min="9995" max="9995" width="8.42578125" style="2" customWidth="1"/>
    <col min="9996" max="9996" width="8" style="2" customWidth="1"/>
    <col min="9997" max="9997" width="6" style="2" customWidth="1"/>
    <col min="9998" max="9998" width="7.140625" style="2" customWidth="1"/>
    <col min="9999" max="10240" width="9.140625" style="2"/>
    <col min="10241" max="10241" width="8.85546875" style="2" customWidth="1"/>
    <col min="10242" max="10242" width="32" style="2" customWidth="1"/>
    <col min="10243" max="10244" width="8.28515625" style="2" customWidth="1"/>
    <col min="10245" max="10245" width="10.140625" style="2" customWidth="1"/>
    <col min="10246" max="10247" width="5.85546875" style="2" customWidth="1"/>
    <col min="10248" max="10248" width="8.85546875" style="2" customWidth="1"/>
    <col min="10249" max="10250" width="8.5703125" style="2" customWidth="1"/>
    <col min="10251" max="10251" width="8.42578125" style="2" customWidth="1"/>
    <col min="10252" max="10252" width="8" style="2" customWidth="1"/>
    <col min="10253" max="10253" width="6" style="2" customWidth="1"/>
    <col min="10254" max="10254" width="7.140625" style="2" customWidth="1"/>
    <col min="10255" max="10496" width="9.140625" style="2"/>
    <col min="10497" max="10497" width="8.85546875" style="2" customWidth="1"/>
    <col min="10498" max="10498" width="32" style="2" customWidth="1"/>
    <col min="10499" max="10500" width="8.28515625" style="2" customWidth="1"/>
    <col min="10501" max="10501" width="10.140625" style="2" customWidth="1"/>
    <col min="10502" max="10503" width="5.85546875" style="2" customWidth="1"/>
    <col min="10504" max="10504" width="8.85546875" style="2" customWidth="1"/>
    <col min="10505" max="10506" width="8.5703125" style="2" customWidth="1"/>
    <col min="10507" max="10507" width="8.42578125" style="2" customWidth="1"/>
    <col min="10508" max="10508" width="8" style="2" customWidth="1"/>
    <col min="10509" max="10509" width="6" style="2" customWidth="1"/>
    <col min="10510" max="10510" width="7.140625" style="2" customWidth="1"/>
    <col min="10511" max="10752" width="9.140625" style="2"/>
    <col min="10753" max="10753" width="8.85546875" style="2" customWidth="1"/>
    <col min="10754" max="10754" width="32" style="2" customWidth="1"/>
    <col min="10755" max="10756" width="8.28515625" style="2" customWidth="1"/>
    <col min="10757" max="10757" width="10.140625" style="2" customWidth="1"/>
    <col min="10758" max="10759" width="5.85546875" style="2" customWidth="1"/>
    <col min="10760" max="10760" width="8.85546875" style="2" customWidth="1"/>
    <col min="10761" max="10762" width="8.5703125" style="2" customWidth="1"/>
    <col min="10763" max="10763" width="8.42578125" style="2" customWidth="1"/>
    <col min="10764" max="10764" width="8" style="2" customWidth="1"/>
    <col min="10765" max="10765" width="6" style="2" customWidth="1"/>
    <col min="10766" max="10766" width="7.140625" style="2" customWidth="1"/>
    <col min="10767" max="11008" width="9.140625" style="2"/>
    <col min="11009" max="11009" width="8.85546875" style="2" customWidth="1"/>
    <col min="11010" max="11010" width="32" style="2" customWidth="1"/>
    <col min="11011" max="11012" width="8.28515625" style="2" customWidth="1"/>
    <col min="11013" max="11013" width="10.140625" style="2" customWidth="1"/>
    <col min="11014" max="11015" width="5.85546875" style="2" customWidth="1"/>
    <col min="11016" max="11016" width="8.85546875" style="2" customWidth="1"/>
    <col min="11017" max="11018" width="8.5703125" style="2" customWidth="1"/>
    <col min="11019" max="11019" width="8.42578125" style="2" customWidth="1"/>
    <col min="11020" max="11020" width="8" style="2" customWidth="1"/>
    <col min="11021" max="11021" width="6" style="2" customWidth="1"/>
    <col min="11022" max="11022" width="7.140625" style="2" customWidth="1"/>
    <col min="11023" max="11264" width="9.140625" style="2"/>
    <col min="11265" max="11265" width="8.85546875" style="2" customWidth="1"/>
    <col min="11266" max="11266" width="32" style="2" customWidth="1"/>
    <col min="11267" max="11268" width="8.28515625" style="2" customWidth="1"/>
    <col min="11269" max="11269" width="10.140625" style="2" customWidth="1"/>
    <col min="11270" max="11271" width="5.85546875" style="2" customWidth="1"/>
    <col min="11272" max="11272" width="8.85546875" style="2" customWidth="1"/>
    <col min="11273" max="11274" width="8.5703125" style="2" customWidth="1"/>
    <col min="11275" max="11275" width="8.42578125" style="2" customWidth="1"/>
    <col min="11276" max="11276" width="8" style="2" customWidth="1"/>
    <col min="11277" max="11277" width="6" style="2" customWidth="1"/>
    <col min="11278" max="11278" width="7.140625" style="2" customWidth="1"/>
    <col min="11279" max="11520" width="9.140625" style="2"/>
    <col min="11521" max="11521" width="8.85546875" style="2" customWidth="1"/>
    <col min="11522" max="11522" width="32" style="2" customWidth="1"/>
    <col min="11523" max="11524" width="8.28515625" style="2" customWidth="1"/>
    <col min="11525" max="11525" width="10.140625" style="2" customWidth="1"/>
    <col min="11526" max="11527" width="5.85546875" style="2" customWidth="1"/>
    <col min="11528" max="11528" width="8.85546875" style="2" customWidth="1"/>
    <col min="11529" max="11530" width="8.5703125" style="2" customWidth="1"/>
    <col min="11531" max="11531" width="8.42578125" style="2" customWidth="1"/>
    <col min="11532" max="11532" width="8" style="2" customWidth="1"/>
    <col min="11533" max="11533" width="6" style="2" customWidth="1"/>
    <col min="11534" max="11534" width="7.140625" style="2" customWidth="1"/>
    <col min="11535" max="11776" width="9.140625" style="2"/>
    <col min="11777" max="11777" width="8.85546875" style="2" customWidth="1"/>
    <col min="11778" max="11778" width="32" style="2" customWidth="1"/>
    <col min="11779" max="11780" width="8.28515625" style="2" customWidth="1"/>
    <col min="11781" max="11781" width="10.140625" style="2" customWidth="1"/>
    <col min="11782" max="11783" width="5.85546875" style="2" customWidth="1"/>
    <col min="11784" max="11784" width="8.85546875" style="2" customWidth="1"/>
    <col min="11785" max="11786" width="8.5703125" style="2" customWidth="1"/>
    <col min="11787" max="11787" width="8.42578125" style="2" customWidth="1"/>
    <col min="11788" max="11788" width="8" style="2" customWidth="1"/>
    <col min="11789" max="11789" width="6" style="2" customWidth="1"/>
    <col min="11790" max="11790" width="7.140625" style="2" customWidth="1"/>
    <col min="11791" max="12032" width="9.140625" style="2"/>
    <col min="12033" max="12033" width="8.85546875" style="2" customWidth="1"/>
    <col min="12034" max="12034" width="32" style="2" customWidth="1"/>
    <col min="12035" max="12036" width="8.28515625" style="2" customWidth="1"/>
    <col min="12037" max="12037" width="10.140625" style="2" customWidth="1"/>
    <col min="12038" max="12039" width="5.85546875" style="2" customWidth="1"/>
    <col min="12040" max="12040" width="8.85546875" style="2" customWidth="1"/>
    <col min="12041" max="12042" width="8.5703125" style="2" customWidth="1"/>
    <col min="12043" max="12043" width="8.42578125" style="2" customWidth="1"/>
    <col min="12044" max="12044" width="8" style="2" customWidth="1"/>
    <col min="12045" max="12045" width="6" style="2" customWidth="1"/>
    <col min="12046" max="12046" width="7.140625" style="2" customWidth="1"/>
    <col min="12047" max="12288" width="9.140625" style="2"/>
    <col min="12289" max="12289" width="8.85546875" style="2" customWidth="1"/>
    <col min="12290" max="12290" width="32" style="2" customWidth="1"/>
    <col min="12291" max="12292" width="8.28515625" style="2" customWidth="1"/>
    <col min="12293" max="12293" width="10.140625" style="2" customWidth="1"/>
    <col min="12294" max="12295" width="5.85546875" style="2" customWidth="1"/>
    <col min="12296" max="12296" width="8.85546875" style="2" customWidth="1"/>
    <col min="12297" max="12298" width="8.5703125" style="2" customWidth="1"/>
    <col min="12299" max="12299" width="8.42578125" style="2" customWidth="1"/>
    <col min="12300" max="12300" width="8" style="2" customWidth="1"/>
    <col min="12301" max="12301" width="6" style="2" customWidth="1"/>
    <col min="12302" max="12302" width="7.140625" style="2" customWidth="1"/>
    <col min="12303" max="12544" width="9.140625" style="2"/>
    <col min="12545" max="12545" width="8.85546875" style="2" customWidth="1"/>
    <col min="12546" max="12546" width="32" style="2" customWidth="1"/>
    <col min="12547" max="12548" width="8.28515625" style="2" customWidth="1"/>
    <col min="12549" max="12549" width="10.140625" style="2" customWidth="1"/>
    <col min="12550" max="12551" width="5.85546875" style="2" customWidth="1"/>
    <col min="12552" max="12552" width="8.85546875" style="2" customWidth="1"/>
    <col min="12553" max="12554" width="8.5703125" style="2" customWidth="1"/>
    <col min="12555" max="12555" width="8.42578125" style="2" customWidth="1"/>
    <col min="12556" max="12556" width="8" style="2" customWidth="1"/>
    <col min="12557" max="12557" width="6" style="2" customWidth="1"/>
    <col min="12558" max="12558" width="7.140625" style="2" customWidth="1"/>
    <col min="12559" max="12800" width="9.140625" style="2"/>
    <col min="12801" max="12801" width="8.85546875" style="2" customWidth="1"/>
    <col min="12802" max="12802" width="32" style="2" customWidth="1"/>
    <col min="12803" max="12804" width="8.28515625" style="2" customWidth="1"/>
    <col min="12805" max="12805" width="10.140625" style="2" customWidth="1"/>
    <col min="12806" max="12807" width="5.85546875" style="2" customWidth="1"/>
    <col min="12808" max="12808" width="8.85546875" style="2" customWidth="1"/>
    <col min="12809" max="12810" width="8.5703125" style="2" customWidth="1"/>
    <col min="12811" max="12811" width="8.42578125" style="2" customWidth="1"/>
    <col min="12812" max="12812" width="8" style="2" customWidth="1"/>
    <col min="12813" max="12813" width="6" style="2" customWidth="1"/>
    <col min="12814" max="12814" width="7.140625" style="2" customWidth="1"/>
    <col min="12815" max="13056" width="9.140625" style="2"/>
    <col min="13057" max="13057" width="8.85546875" style="2" customWidth="1"/>
    <col min="13058" max="13058" width="32" style="2" customWidth="1"/>
    <col min="13059" max="13060" width="8.28515625" style="2" customWidth="1"/>
    <col min="13061" max="13061" width="10.140625" style="2" customWidth="1"/>
    <col min="13062" max="13063" width="5.85546875" style="2" customWidth="1"/>
    <col min="13064" max="13064" width="8.85546875" style="2" customWidth="1"/>
    <col min="13065" max="13066" width="8.5703125" style="2" customWidth="1"/>
    <col min="13067" max="13067" width="8.42578125" style="2" customWidth="1"/>
    <col min="13068" max="13068" width="8" style="2" customWidth="1"/>
    <col min="13069" max="13069" width="6" style="2" customWidth="1"/>
    <col min="13070" max="13070" width="7.140625" style="2" customWidth="1"/>
    <col min="13071" max="13312" width="9.140625" style="2"/>
    <col min="13313" max="13313" width="8.85546875" style="2" customWidth="1"/>
    <col min="13314" max="13314" width="32" style="2" customWidth="1"/>
    <col min="13315" max="13316" width="8.28515625" style="2" customWidth="1"/>
    <col min="13317" max="13317" width="10.140625" style="2" customWidth="1"/>
    <col min="13318" max="13319" width="5.85546875" style="2" customWidth="1"/>
    <col min="13320" max="13320" width="8.85546875" style="2" customWidth="1"/>
    <col min="13321" max="13322" width="8.5703125" style="2" customWidth="1"/>
    <col min="13323" max="13323" width="8.42578125" style="2" customWidth="1"/>
    <col min="13324" max="13324" width="8" style="2" customWidth="1"/>
    <col min="13325" max="13325" width="6" style="2" customWidth="1"/>
    <col min="13326" max="13326" width="7.140625" style="2" customWidth="1"/>
    <col min="13327" max="13568" width="9.140625" style="2"/>
    <col min="13569" max="13569" width="8.85546875" style="2" customWidth="1"/>
    <col min="13570" max="13570" width="32" style="2" customWidth="1"/>
    <col min="13571" max="13572" width="8.28515625" style="2" customWidth="1"/>
    <col min="13573" max="13573" width="10.140625" style="2" customWidth="1"/>
    <col min="13574" max="13575" width="5.85546875" style="2" customWidth="1"/>
    <col min="13576" max="13576" width="8.85546875" style="2" customWidth="1"/>
    <col min="13577" max="13578" width="8.5703125" style="2" customWidth="1"/>
    <col min="13579" max="13579" width="8.42578125" style="2" customWidth="1"/>
    <col min="13580" max="13580" width="8" style="2" customWidth="1"/>
    <col min="13581" max="13581" width="6" style="2" customWidth="1"/>
    <col min="13582" max="13582" width="7.140625" style="2" customWidth="1"/>
    <col min="13583" max="13824" width="9.140625" style="2"/>
    <col min="13825" max="13825" width="8.85546875" style="2" customWidth="1"/>
    <col min="13826" max="13826" width="32" style="2" customWidth="1"/>
    <col min="13827" max="13828" width="8.28515625" style="2" customWidth="1"/>
    <col min="13829" max="13829" width="10.140625" style="2" customWidth="1"/>
    <col min="13830" max="13831" width="5.85546875" style="2" customWidth="1"/>
    <col min="13832" max="13832" width="8.85546875" style="2" customWidth="1"/>
    <col min="13833" max="13834" width="8.5703125" style="2" customWidth="1"/>
    <col min="13835" max="13835" width="8.42578125" style="2" customWidth="1"/>
    <col min="13836" max="13836" width="8" style="2" customWidth="1"/>
    <col min="13837" max="13837" width="6" style="2" customWidth="1"/>
    <col min="13838" max="13838" width="7.140625" style="2" customWidth="1"/>
    <col min="13839" max="14080" width="9.140625" style="2"/>
    <col min="14081" max="14081" width="8.85546875" style="2" customWidth="1"/>
    <col min="14082" max="14082" width="32" style="2" customWidth="1"/>
    <col min="14083" max="14084" width="8.28515625" style="2" customWidth="1"/>
    <col min="14085" max="14085" width="10.140625" style="2" customWidth="1"/>
    <col min="14086" max="14087" width="5.85546875" style="2" customWidth="1"/>
    <col min="14088" max="14088" width="8.85546875" style="2" customWidth="1"/>
    <col min="14089" max="14090" width="8.5703125" style="2" customWidth="1"/>
    <col min="14091" max="14091" width="8.42578125" style="2" customWidth="1"/>
    <col min="14092" max="14092" width="8" style="2" customWidth="1"/>
    <col min="14093" max="14093" width="6" style="2" customWidth="1"/>
    <col min="14094" max="14094" width="7.140625" style="2" customWidth="1"/>
    <col min="14095" max="14336" width="9.140625" style="2"/>
    <col min="14337" max="14337" width="8.85546875" style="2" customWidth="1"/>
    <col min="14338" max="14338" width="32" style="2" customWidth="1"/>
    <col min="14339" max="14340" width="8.28515625" style="2" customWidth="1"/>
    <col min="14341" max="14341" width="10.140625" style="2" customWidth="1"/>
    <col min="14342" max="14343" width="5.85546875" style="2" customWidth="1"/>
    <col min="14344" max="14344" width="8.85546875" style="2" customWidth="1"/>
    <col min="14345" max="14346" width="8.5703125" style="2" customWidth="1"/>
    <col min="14347" max="14347" width="8.42578125" style="2" customWidth="1"/>
    <col min="14348" max="14348" width="8" style="2" customWidth="1"/>
    <col min="14349" max="14349" width="6" style="2" customWidth="1"/>
    <col min="14350" max="14350" width="7.140625" style="2" customWidth="1"/>
    <col min="14351" max="14592" width="9.140625" style="2"/>
    <col min="14593" max="14593" width="8.85546875" style="2" customWidth="1"/>
    <col min="14594" max="14594" width="32" style="2" customWidth="1"/>
    <col min="14595" max="14596" width="8.28515625" style="2" customWidth="1"/>
    <col min="14597" max="14597" width="10.140625" style="2" customWidth="1"/>
    <col min="14598" max="14599" width="5.85546875" style="2" customWidth="1"/>
    <col min="14600" max="14600" width="8.85546875" style="2" customWidth="1"/>
    <col min="14601" max="14602" width="8.5703125" style="2" customWidth="1"/>
    <col min="14603" max="14603" width="8.42578125" style="2" customWidth="1"/>
    <col min="14604" max="14604" width="8" style="2" customWidth="1"/>
    <col min="14605" max="14605" width="6" style="2" customWidth="1"/>
    <col min="14606" max="14606" width="7.140625" style="2" customWidth="1"/>
    <col min="14607" max="14848" width="9.140625" style="2"/>
    <col min="14849" max="14849" width="8.85546875" style="2" customWidth="1"/>
    <col min="14850" max="14850" width="32" style="2" customWidth="1"/>
    <col min="14851" max="14852" width="8.28515625" style="2" customWidth="1"/>
    <col min="14853" max="14853" width="10.140625" style="2" customWidth="1"/>
    <col min="14854" max="14855" width="5.85546875" style="2" customWidth="1"/>
    <col min="14856" max="14856" width="8.85546875" style="2" customWidth="1"/>
    <col min="14857" max="14858" width="8.5703125" style="2" customWidth="1"/>
    <col min="14859" max="14859" width="8.42578125" style="2" customWidth="1"/>
    <col min="14860" max="14860" width="8" style="2" customWidth="1"/>
    <col min="14861" max="14861" width="6" style="2" customWidth="1"/>
    <col min="14862" max="14862" width="7.140625" style="2" customWidth="1"/>
    <col min="14863" max="15104" width="9.140625" style="2"/>
    <col min="15105" max="15105" width="8.85546875" style="2" customWidth="1"/>
    <col min="15106" max="15106" width="32" style="2" customWidth="1"/>
    <col min="15107" max="15108" width="8.28515625" style="2" customWidth="1"/>
    <col min="15109" max="15109" width="10.140625" style="2" customWidth="1"/>
    <col min="15110" max="15111" width="5.85546875" style="2" customWidth="1"/>
    <col min="15112" max="15112" width="8.85546875" style="2" customWidth="1"/>
    <col min="15113" max="15114" width="8.5703125" style="2" customWidth="1"/>
    <col min="15115" max="15115" width="8.42578125" style="2" customWidth="1"/>
    <col min="15116" max="15116" width="8" style="2" customWidth="1"/>
    <col min="15117" max="15117" width="6" style="2" customWidth="1"/>
    <col min="15118" max="15118" width="7.140625" style="2" customWidth="1"/>
    <col min="15119" max="15360" width="9.140625" style="2"/>
    <col min="15361" max="15361" width="8.85546875" style="2" customWidth="1"/>
    <col min="15362" max="15362" width="32" style="2" customWidth="1"/>
    <col min="15363" max="15364" width="8.28515625" style="2" customWidth="1"/>
    <col min="15365" max="15365" width="10.140625" style="2" customWidth="1"/>
    <col min="15366" max="15367" width="5.85546875" style="2" customWidth="1"/>
    <col min="15368" max="15368" width="8.85546875" style="2" customWidth="1"/>
    <col min="15369" max="15370" width="8.5703125" style="2" customWidth="1"/>
    <col min="15371" max="15371" width="8.42578125" style="2" customWidth="1"/>
    <col min="15372" max="15372" width="8" style="2" customWidth="1"/>
    <col min="15373" max="15373" width="6" style="2" customWidth="1"/>
    <col min="15374" max="15374" width="7.140625" style="2" customWidth="1"/>
    <col min="15375" max="15616" width="9.140625" style="2"/>
    <col min="15617" max="15617" width="8.85546875" style="2" customWidth="1"/>
    <col min="15618" max="15618" width="32" style="2" customWidth="1"/>
    <col min="15619" max="15620" width="8.28515625" style="2" customWidth="1"/>
    <col min="15621" max="15621" width="10.140625" style="2" customWidth="1"/>
    <col min="15622" max="15623" width="5.85546875" style="2" customWidth="1"/>
    <col min="15624" max="15624" width="8.85546875" style="2" customWidth="1"/>
    <col min="15625" max="15626" width="8.5703125" style="2" customWidth="1"/>
    <col min="15627" max="15627" width="8.42578125" style="2" customWidth="1"/>
    <col min="15628" max="15628" width="8" style="2" customWidth="1"/>
    <col min="15629" max="15629" width="6" style="2" customWidth="1"/>
    <col min="15630" max="15630" width="7.140625" style="2" customWidth="1"/>
    <col min="15631" max="15872" width="9.140625" style="2"/>
    <col min="15873" max="15873" width="8.85546875" style="2" customWidth="1"/>
    <col min="15874" max="15874" width="32" style="2" customWidth="1"/>
    <col min="15875" max="15876" width="8.28515625" style="2" customWidth="1"/>
    <col min="15877" max="15877" width="10.140625" style="2" customWidth="1"/>
    <col min="15878" max="15879" width="5.85546875" style="2" customWidth="1"/>
    <col min="15880" max="15880" width="8.85546875" style="2" customWidth="1"/>
    <col min="15881" max="15882" width="8.5703125" style="2" customWidth="1"/>
    <col min="15883" max="15883" width="8.42578125" style="2" customWidth="1"/>
    <col min="15884" max="15884" width="8" style="2" customWidth="1"/>
    <col min="15885" max="15885" width="6" style="2" customWidth="1"/>
    <col min="15886" max="15886" width="7.140625" style="2" customWidth="1"/>
    <col min="15887" max="16128" width="9.140625" style="2"/>
    <col min="16129" max="16129" width="8.85546875" style="2" customWidth="1"/>
    <col min="16130" max="16130" width="32" style="2" customWidth="1"/>
    <col min="16131" max="16132" width="8.28515625" style="2" customWidth="1"/>
    <col min="16133" max="16133" width="10.140625" style="2" customWidth="1"/>
    <col min="16134" max="16135" width="5.85546875" style="2" customWidth="1"/>
    <col min="16136" max="16136" width="8.85546875" style="2" customWidth="1"/>
    <col min="16137" max="16138" width="8.5703125" style="2" customWidth="1"/>
    <col min="16139" max="16139" width="8.42578125" style="2" customWidth="1"/>
    <col min="16140" max="16140" width="8" style="2" customWidth="1"/>
    <col min="16141" max="16141" width="6" style="2" customWidth="1"/>
    <col min="16142" max="16142" width="7.140625" style="2" customWidth="1"/>
    <col min="16143" max="16384" width="9.140625" style="2"/>
  </cols>
  <sheetData>
    <row r="1" spans="1:14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8.75" customHeight="1" x14ac:dyDescent="0.2">
      <c r="A2" s="3"/>
      <c r="B2" s="4"/>
      <c r="C2" s="4"/>
      <c r="D2" s="4"/>
      <c r="E2" s="4"/>
      <c r="F2" s="4"/>
      <c r="G2" s="4"/>
      <c r="H2" s="5"/>
      <c r="I2" s="4"/>
      <c r="J2" s="6"/>
      <c r="K2" s="6"/>
      <c r="L2" s="7"/>
      <c r="M2" s="7"/>
    </row>
    <row r="3" spans="1:14" ht="16.5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7.25" x14ac:dyDescent="0.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4" x14ac:dyDescent="0.2">
      <c r="A5" s="9"/>
      <c r="B5" s="10"/>
      <c r="C5" s="10"/>
      <c r="D5" s="10"/>
      <c r="E5" s="10"/>
      <c r="F5" s="10"/>
      <c r="G5" s="10"/>
      <c r="H5" s="11"/>
      <c r="I5" s="10"/>
      <c r="J5" s="12"/>
      <c r="K5" s="12"/>
    </row>
    <row r="6" spans="1:14" ht="20.25" customHeight="1" x14ac:dyDescent="0.2">
      <c r="A6" s="13" t="s">
        <v>3</v>
      </c>
      <c r="B6" s="13"/>
      <c r="C6" s="13"/>
      <c r="D6" s="13"/>
      <c r="E6" s="13"/>
      <c r="F6" s="13" t="s">
        <v>4</v>
      </c>
      <c r="G6" s="13"/>
      <c r="H6" s="13"/>
      <c r="I6" s="13"/>
      <c r="J6" s="13"/>
      <c r="K6" s="13"/>
      <c r="L6" s="13"/>
      <c r="M6" s="14"/>
      <c r="N6" s="15"/>
    </row>
    <row r="7" spans="1:14" ht="12.75" customHeight="1" x14ac:dyDescent="0.2">
      <c r="F7" s="13" t="s">
        <v>5</v>
      </c>
      <c r="G7" s="13"/>
      <c r="H7" s="13"/>
      <c r="I7" s="13"/>
      <c r="J7" s="13"/>
      <c r="K7" s="13"/>
      <c r="L7" s="17"/>
      <c r="M7" s="18"/>
      <c r="N7" s="15"/>
    </row>
    <row r="8" spans="1:14" ht="12.75" customHeight="1" x14ac:dyDescent="0.2">
      <c r="A8" s="13" t="s">
        <v>6</v>
      </c>
      <c r="B8" s="13"/>
      <c r="C8" s="13"/>
      <c r="D8" s="13"/>
      <c r="E8" s="13"/>
      <c r="F8" s="13" t="s">
        <v>7</v>
      </c>
      <c r="G8" s="13"/>
      <c r="H8" s="13"/>
      <c r="I8" s="13"/>
      <c r="J8" s="13"/>
      <c r="K8" s="13"/>
      <c r="L8" s="17"/>
      <c r="M8" s="18"/>
      <c r="N8" s="15"/>
    </row>
    <row r="9" spans="1:14" ht="12.75" customHeight="1" x14ac:dyDescent="0.2">
      <c r="A9" s="13"/>
      <c r="B9" s="13"/>
      <c r="C9" s="13"/>
      <c r="D9" s="13"/>
      <c r="E9" s="13"/>
      <c r="F9" s="13" t="s">
        <v>8</v>
      </c>
      <c r="G9" s="13"/>
      <c r="H9" s="13"/>
      <c r="I9" s="13"/>
      <c r="J9" s="13"/>
      <c r="K9" s="13"/>
      <c r="L9" s="17"/>
      <c r="M9" s="18"/>
      <c r="N9" s="15"/>
    </row>
    <row r="10" spans="1:14" ht="12.75" customHeight="1" x14ac:dyDescent="0.2">
      <c r="A10" s="13"/>
      <c r="B10" s="13"/>
      <c r="C10" s="13"/>
      <c r="D10" s="13"/>
      <c r="E10" s="13"/>
      <c r="F10" s="13" t="s">
        <v>9</v>
      </c>
      <c r="G10" s="13"/>
      <c r="H10" s="13"/>
      <c r="I10" s="13"/>
      <c r="J10" s="13"/>
      <c r="K10" s="13"/>
      <c r="L10" s="13"/>
      <c r="M10" s="14"/>
      <c r="N10" s="15"/>
    </row>
    <row r="11" spans="1:14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7"/>
      <c r="M11" s="18"/>
      <c r="N11" s="15"/>
    </row>
    <row r="12" spans="1:14" ht="26.25" customHeight="1" x14ac:dyDescent="0.2">
      <c r="A12" s="19" t="s">
        <v>10</v>
      </c>
      <c r="B12" s="19"/>
      <c r="C12" s="19"/>
      <c r="D12" s="19"/>
      <c r="E12" s="19"/>
      <c r="F12" s="19" t="s">
        <v>11</v>
      </c>
      <c r="G12" s="19"/>
      <c r="H12" s="19"/>
      <c r="I12" s="19"/>
      <c r="J12" s="19"/>
      <c r="K12" s="19"/>
      <c r="L12" s="19"/>
      <c r="M12" s="20"/>
      <c r="N12" s="15"/>
    </row>
    <row r="13" spans="1:14" ht="40.5" customHeight="1" x14ac:dyDescent="0.2">
      <c r="A13" s="13" t="s">
        <v>12</v>
      </c>
      <c r="B13" s="13"/>
      <c r="C13" s="13"/>
      <c r="D13" s="13"/>
      <c r="E13" s="13"/>
      <c r="F13" s="13" t="s">
        <v>13</v>
      </c>
      <c r="G13" s="13"/>
      <c r="H13" s="13"/>
      <c r="I13" s="13"/>
      <c r="J13" s="13"/>
      <c r="K13" s="13"/>
      <c r="L13" s="17"/>
      <c r="M13" s="21"/>
      <c r="N13" s="15"/>
    </row>
    <row r="14" spans="1:14" ht="29.25" customHeight="1" x14ac:dyDescent="0.2">
      <c r="A14" s="13" t="s">
        <v>14</v>
      </c>
      <c r="B14" s="13"/>
      <c r="C14" s="13"/>
      <c r="D14" s="13"/>
      <c r="E14" s="13"/>
      <c r="F14" s="13" t="s">
        <v>15</v>
      </c>
      <c r="G14" s="13"/>
      <c r="H14" s="13"/>
      <c r="I14" s="13"/>
      <c r="J14" s="13"/>
      <c r="K14" s="13"/>
      <c r="L14" s="13"/>
      <c r="M14" s="22"/>
      <c r="N14" s="15"/>
    </row>
    <row r="15" spans="1:14" ht="13.5" thickBot="1" x14ac:dyDescent="0.25">
      <c r="A15" s="9"/>
      <c r="B15" s="10"/>
      <c r="C15" s="10"/>
      <c r="D15" s="10"/>
      <c r="E15" s="10"/>
      <c r="F15" s="10"/>
      <c r="G15" s="10"/>
      <c r="H15" s="11"/>
      <c r="I15" s="10"/>
      <c r="J15" s="12"/>
      <c r="K15" s="12"/>
    </row>
    <row r="16" spans="1:14" ht="35.25" customHeight="1" thickBot="1" x14ac:dyDescent="0.25">
      <c r="A16" s="23" t="s">
        <v>16</v>
      </c>
      <c r="B16" s="24" t="s">
        <v>17</v>
      </c>
      <c r="C16" s="25" t="s">
        <v>18</v>
      </c>
      <c r="D16" s="26" t="s">
        <v>19</v>
      </c>
      <c r="E16" s="27" t="s">
        <v>20</v>
      </c>
      <c r="F16" s="28"/>
      <c r="G16" s="29"/>
      <c r="H16" s="30" t="s">
        <v>21</v>
      </c>
      <c r="I16" s="26" t="s">
        <v>22</v>
      </c>
      <c r="J16" s="31" t="s">
        <v>23</v>
      </c>
      <c r="K16" s="31" t="s">
        <v>24</v>
      </c>
      <c r="L16" s="32" t="s">
        <v>25</v>
      </c>
      <c r="M16" s="26" t="s">
        <v>26</v>
      </c>
      <c r="N16" s="33" t="s">
        <v>27</v>
      </c>
    </row>
    <row r="17" spans="1:19" ht="77.25" customHeight="1" thickBot="1" x14ac:dyDescent="0.25">
      <c r="A17" s="34"/>
      <c r="B17" s="35" t="s">
        <v>28</v>
      </c>
      <c r="C17" s="36"/>
      <c r="D17" s="37"/>
      <c r="E17" s="38" t="s">
        <v>29</v>
      </c>
      <c r="F17" s="38" t="s">
        <v>30</v>
      </c>
      <c r="G17" s="38" t="s">
        <v>31</v>
      </c>
      <c r="H17" s="39"/>
      <c r="I17" s="37"/>
      <c r="J17" s="40"/>
      <c r="K17" s="40"/>
      <c r="L17" s="41"/>
      <c r="M17" s="37"/>
      <c r="N17" s="42"/>
    </row>
    <row r="18" spans="1:19" ht="13.5" thickBot="1" x14ac:dyDescent="0.25">
      <c r="A18" s="43" t="s">
        <v>32</v>
      </c>
      <c r="B18" s="44" t="s">
        <v>33</v>
      </c>
      <c r="C18" s="45" t="s">
        <v>34</v>
      </c>
      <c r="D18" s="46" t="s">
        <v>35</v>
      </c>
      <c r="E18" s="46" t="s">
        <v>36</v>
      </c>
      <c r="F18" s="46" t="s">
        <v>37</v>
      </c>
      <c r="G18" s="46" t="s">
        <v>38</v>
      </c>
      <c r="H18" s="47" t="s">
        <v>39</v>
      </c>
      <c r="I18" s="46" t="s">
        <v>40</v>
      </c>
      <c r="J18" s="48" t="s">
        <v>41</v>
      </c>
      <c r="K18" s="48" t="s">
        <v>42</v>
      </c>
      <c r="L18" s="46" t="s">
        <v>43</v>
      </c>
      <c r="M18" s="46" t="s">
        <v>44</v>
      </c>
      <c r="N18" s="49" t="s">
        <v>45</v>
      </c>
    </row>
    <row r="19" spans="1:19" ht="33" x14ac:dyDescent="0.2">
      <c r="A19" s="50">
        <v>1100000</v>
      </c>
      <c r="B19" s="51" t="s">
        <v>46</v>
      </c>
      <c r="C19" s="52" t="s">
        <v>47</v>
      </c>
      <c r="D19" s="53">
        <f>D21+D20</f>
        <v>25546.9</v>
      </c>
      <c r="E19" s="54"/>
      <c r="F19" s="54"/>
      <c r="G19" s="54"/>
      <c r="H19" s="55"/>
      <c r="I19" s="56">
        <f>I20+I21</f>
        <v>25434.7</v>
      </c>
      <c r="J19" s="57">
        <f>J22+J31+J34+J26+J27+J25+J28</f>
        <v>21970.116000000005</v>
      </c>
      <c r="K19" s="57">
        <f>K22+K31+K34+K26+K27+K25+K28</f>
        <v>21970.116000000005</v>
      </c>
      <c r="L19" s="58">
        <f>K19-J19</f>
        <v>0</v>
      </c>
      <c r="M19" s="59"/>
      <c r="N19" s="60">
        <f>I19-J19</f>
        <v>3464.5839999999953</v>
      </c>
    </row>
    <row r="20" spans="1:19" ht="18.75" customHeight="1" x14ac:dyDescent="0.2">
      <c r="A20" s="61"/>
      <c r="B20" s="62" t="s">
        <v>48</v>
      </c>
      <c r="C20" s="63"/>
      <c r="D20" s="64">
        <v>24554</v>
      </c>
      <c r="E20" s="65"/>
      <c r="F20" s="65"/>
      <c r="G20" s="65"/>
      <c r="H20" s="66">
        <v>24441.8</v>
      </c>
      <c r="I20" s="67">
        <f>2309+2309+1932+1932+1932+1932+1932+1932+2086+2086+4059.8</f>
        <v>24441.8</v>
      </c>
      <c r="J20" s="68"/>
      <c r="K20" s="68"/>
      <c r="L20" s="69"/>
      <c r="M20" s="70"/>
      <c r="N20" s="71"/>
    </row>
    <row r="21" spans="1:19" ht="18.75" customHeight="1" x14ac:dyDescent="0.2">
      <c r="A21" s="61"/>
      <c r="B21" s="72" t="s">
        <v>49</v>
      </c>
      <c r="C21" s="63"/>
      <c r="D21" s="73">
        <v>992.9</v>
      </c>
      <c r="E21" s="74"/>
      <c r="F21" s="74"/>
      <c r="G21" s="74"/>
      <c r="H21" s="75"/>
      <c r="I21" s="76">
        <v>992.9</v>
      </c>
      <c r="J21" s="68"/>
      <c r="K21" s="68"/>
      <c r="L21" s="69"/>
      <c r="M21" s="70"/>
      <c r="N21" s="71"/>
    </row>
    <row r="22" spans="1:19" ht="18.75" customHeight="1" x14ac:dyDescent="0.2">
      <c r="A22" s="50">
        <v>1111000</v>
      </c>
      <c r="B22" s="77" t="s">
        <v>50</v>
      </c>
      <c r="C22" s="78" t="s">
        <v>51</v>
      </c>
      <c r="D22" s="79">
        <v>21692.9</v>
      </c>
      <c r="E22" s="65"/>
      <c r="F22" s="65"/>
      <c r="G22" s="65"/>
      <c r="H22" s="80">
        <v>20700</v>
      </c>
      <c r="I22" s="81"/>
      <c r="J22" s="82">
        <f>1539.229+1591.796+1575.302+2916.672+1737.643+2716.779+233.239+1383.33+1602.229+3099.265+1482.437</f>
        <v>19877.921000000002</v>
      </c>
      <c r="K22" s="68">
        <f>J22+L22</f>
        <v>19877.921000000002</v>
      </c>
      <c r="L22" s="69">
        <v>0</v>
      </c>
      <c r="M22" s="70"/>
      <c r="N22" s="83"/>
    </row>
    <row r="23" spans="1:19" ht="29.25" customHeight="1" x14ac:dyDescent="0.2">
      <c r="A23" s="50">
        <v>1120000</v>
      </c>
      <c r="B23" s="84" t="s">
        <v>52</v>
      </c>
      <c r="C23" s="85" t="s">
        <v>47</v>
      </c>
      <c r="D23" s="79"/>
      <c r="E23" s="65"/>
      <c r="F23" s="65"/>
      <c r="G23" s="65"/>
      <c r="H23" s="80"/>
      <c r="I23" s="86"/>
      <c r="J23" s="82"/>
      <c r="K23" s="68"/>
      <c r="L23" s="87"/>
      <c r="M23" s="70"/>
      <c r="N23" s="83"/>
    </row>
    <row r="24" spans="1:19" ht="18.75" customHeight="1" x14ac:dyDescent="0.2">
      <c r="A24" s="50">
        <v>1121000</v>
      </c>
      <c r="B24" s="88" t="s">
        <v>53</v>
      </c>
      <c r="C24" s="89"/>
      <c r="D24" s="79"/>
      <c r="E24" s="65"/>
      <c r="F24" s="65"/>
      <c r="G24" s="65"/>
      <c r="H24" s="80"/>
      <c r="I24" s="86"/>
      <c r="J24" s="68"/>
      <c r="K24" s="68"/>
      <c r="L24" s="87"/>
      <c r="M24" s="70"/>
      <c r="N24" s="83"/>
    </row>
    <row r="25" spans="1:19" ht="18.75" customHeight="1" x14ac:dyDescent="0.25">
      <c r="A25" s="90">
        <v>1121200</v>
      </c>
      <c r="B25" s="91" t="s">
        <v>54</v>
      </c>
      <c r="C25" s="92" t="s">
        <v>55</v>
      </c>
      <c r="D25" s="93">
        <v>200</v>
      </c>
      <c r="E25" s="65"/>
      <c r="F25" s="65"/>
      <c r="G25" s="65"/>
      <c r="H25" s="75">
        <v>163</v>
      </c>
      <c r="I25" s="94"/>
      <c r="J25" s="68">
        <f>4.678+4.978</f>
        <v>9.6559999999999988</v>
      </c>
      <c r="K25" s="68">
        <f>J25</f>
        <v>9.6559999999999988</v>
      </c>
      <c r="L25" s="87"/>
      <c r="M25" s="70"/>
      <c r="N25" s="83"/>
    </row>
    <row r="26" spans="1:19" ht="18.75" customHeight="1" x14ac:dyDescent="0.25">
      <c r="A26" s="90">
        <v>1121200</v>
      </c>
      <c r="B26" s="77" t="s">
        <v>56</v>
      </c>
      <c r="C26" s="92" t="s">
        <v>57</v>
      </c>
      <c r="D26" s="93">
        <v>1200</v>
      </c>
      <c r="E26" s="65"/>
      <c r="F26" s="65"/>
      <c r="G26" s="65"/>
      <c r="H26" s="75">
        <v>1100</v>
      </c>
      <c r="I26" s="94"/>
      <c r="J26" s="68">
        <f>26+72.697+21.823+109.576</f>
        <v>230.096</v>
      </c>
      <c r="K26" s="68">
        <f>J26</f>
        <v>230.096</v>
      </c>
      <c r="L26" s="87"/>
      <c r="M26" s="70"/>
      <c r="N26" s="83"/>
    </row>
    <row r="27" spans="1:19" ht="21.75" customHeight="1" thickBot="1" x14ac:dyDescent="0.3">
      <c r="A27" s="95">
        <v>1121200</v>
      </c>
      <c r="B27" s="96" t="s">
        <v>58</v>
      </c>
      <c r="C27" s="97" t="s">
        <v>59</v>
      </c>
      <c r="D27" s="98">
        <v>150</v>
      </c>
      <c r="E27" s="99"/>
      <c r="F27" s="99"/>
      <c r="G27" s="99"/>
      <c r="H27" s="100">
        <v>150</v>
      </c>
      <c r="I27" s="101"/>
      <c r="J27" s="102">
        <f>8.135+14.382+3+0.2+0.4+0.49+2.918</f>
        <v>29.524999999999995</v>
      </c>
      <c r="K27" s="102">
        <f>J27</f>
        <v>29.524999999999995</v>
      </c>
      <c r="L27" s="103"/>
      <c r="M27" s="104"/>
      <c r="N27" s="105"/>
    </row>
    <row r="28" spans="1:19" ht="18.75" customHeight="1" x14ac:dyDescent="0.25">
      <c r="A28" s="106">
        <v>1121300</v>
      </c>
      <c r="B28" s="107" t="s">
        <v>60</v>
      </c>
      <c r="C28" s="108" t="s">
        <v>61</v>
      </c>
      <c r="D28" s="109"/>
      <c r="E28" s="110"/>
      <c r="F28" s="110"/>
      <c r="G28" s="110"/>
      <c r="H28" s="55">
        <v>9</v>
      </c>
      <c r="I28" s="111"/>
      <c r="J28" s="112">
        <f>4+1+1+2</f>
        <v>8</v>
      </c>
      <c r="K28" s="112">
        <f>J28</f>
        <v>8</v>
      </c>
      <c r="L28" s="113"/>
      <c r="M28" s="59"/>
      <c r="N28" s="114"/>
    </row>
    <row r="29" spans="1:19" ht="18.75" customHeight="1" x14ac:dyDescent="0.25">
      <c r="A29" s="90">
        <v>1121400</v>
      </c>
      <c r="B29" s="77" t="s">
        <v>62</v>
      </c>
      <c r="C29" s="92" t="s">
        <v>63</v>
      </c>
      <c r="D29" s="79"/>
      <c r="E29" s="65"/>
      <c r="F29" s="65"/>
      <c r="G29" s="65"/>
      <c r="H29" s="75"/>
      <c r="I29" s="94"/>
      <c r="J29" s="68"/>
      <c r="K29" s="68"/>
      <c r="L29" s="87"/>
      <c r="M29" s="70"/>
      <c r="N29" s="83"/>
    </row>
    <row r="30" spans="1:19" ht="27.75" customHeight="1" x14ac:dyDescent="0.2">
      <c r="A30" s="50">
        <v>1122000</v>
      </c>
      <c r="B30" s="88" t="s">
        <v>64</v>
      </c>
      <c r="C30" s="85" t="s">
        <v>47</v>
      </c>
      <c r="D30" s="79"/>
      <c r="E30" s="65"/>
      <c r="F30" s="65"/>
      <c r="G30" s="65"/>
      <c r="H30" s="80"/>
      <c r="I30" s="94"/>
      <c r="J30" s="68"/>
      <c r="K30" s="68"/>
      <c r="L30" s="87"/>
      <c r="M30" s="70"/>
      <c r="N30" s="83"/>
    </row>
    <row r="31" spans="1:19" ht="18.75" customHeight="1" x14ac:dyDescent="0.2">
      <c r="A31" s="50">
        <v>1122100</v>
      </c>
      <c r="B31" s="77" t="s">
        <v>65</v>
      </c>
      <c r="C31" s="92" t="s">
        <v>66</v>
      </c>
      <c r="D31" s="79">
        <v>130</v>
      </c>
      <c r="E31" s="65"/>
      <c r="F31" s="65"/>
      <c r="G31" s="65"/>
      <c r="H31" s="80">
        <v>258</v>
      </c>
      <c r="I31" s="94"/>
      <c r="J31" s="68">
        <f>20+12+8+4+4+8+8+20+20+84+4</f>
        <v>192</v>
      </c>
      <c r="K31" s="68">
        <f>J31</f>
        <v>192</v>
      </c>
      <c r="L31" s="87"/>
      <c r="M31" s="70"/>
      <c r="N31" s="83"/>
    </row>
    <row r="32" spans="1:19" ht="18.75" customHeight="1" x14ac:dyDescent="0.2">
      <c r="A32" s="50">
        <v>1122300</v>
      </c>
      <c r="B32" s="77" t="s">
        <v>67</v>
      </c>
      <c r="C32" s="92" t="s">
        <v>68</v>
      </c>
      <c r="D32" s="79"/>
      <c r="E32" s="65"/>
      <c r="F32" s="65"/>
      <c r="G32" s="65"/>
      <c r="H32" s="80"/>
      <c r="I32" s="94"/>
      <c r="J32" s="68"/>
      <c r="K32" s="68"/>
      <c r="L32" s="87"/>
      <c r="M32" s="70"/>
      <c r="N32" s="83"/>
      <c r="S32" s="115"/>
    </row>
    <row r="33" spans="1:14" ht="27" customHeight="1" x14ac:dyDescent="0.2">
      <c r="A33" s="50">
        <v>1123000</v>
      </c>
      <c r="B33" s="88" t="s">
        <v>69</v>
      </c>
      <c r="C33" s="85" t="s">
        <v>47</v>
      </c>
      <c r="D33" s="79"/>
      <c r="E33" s="65"/>
      <c r="F33" s="65"/>
      <c r="G33" s="65"/>
      <c r="H33" s="80"/>
      <c r="I33" s="94"/>
      <c r="J33" s="68"/>
      <c r="K33" s="68"/>
      <c r="L33" s="87"/>
      <c r="M33" s="70"/>
      <c r="N33" s="83"/>
    </row>
    <row r="34" spans="1:14" ht="18.75" customHeight="1" x14ac:dyDescent="0.2">
      <c r="A34" s="50">
        <v>1123800</v>
      </c>
      <c r="B34" s="77" t="s">
        <v>70</v>
      </c>
      <c r="C34" s="92" t="s">
        <v>71</v>
      </c>
      <c r="D34" s="93">
        <v>2174</v>
      </c>
      <c r="E34" s="65"/>
      <c r="F34" s="65"/>
      <c r="G34" s="65"/>
      <c r="H34" s="80">
        <v>2174</v>
      </c>
      <c r="I34" s="67"/>
      <c r="J34" s="68">
        <f>7.5+4.5+20.634+64.978+17.7+158.34+5+422.1+13+791.708+117.458</f>
        <v>1622.9180000000001</v>
      </c>
      <c r="K34" s="68">
        <f>J34</f>
        <v>1622.9180000000001</v>
      </c>
      <c r="L34" s="87"/>
      <c r="M34" s="70"/>
      <c r="N34" s="83"/>
    </row>
    <row r="35" spans="1:14" ht="32.25" customHeight="1" x14ac:dyDescent="0.2">
      <c r="A35" s="50">
        <v>1125000</v>
      </c>
      <c r="B35" s="88" t="s">
        <v>72</v>
      </c>
      <c r="C35" s="116" t="s">
        <v>47</v>
      </c>
      <c r="D35" s="79"/>
      <c r="E35" s="65"/>
      <c r="F35" s="65"/>
      <c r="G35" s="65"/>
      <c r="H35" s="80"/>
      <c r="I35" s="94"/>
      <c r="J35" s="68"/>
      <c r="L35" s="70"/>
      <c r="M35" s="70"/>
      <c r="N35" s="83"/>
    </row>
    <row r="36" spans="1:14" ht="18.75" customHeight="1" x14ac:dyDescent="0.2">
      <c r="A36" s="50">
        <v>1125100</v>
      </c>
      <c r="B36" s="77" t="s">
        <v>73</v>
      </c>
      <c r="C36" s="92" t="s">
        <v>74</v>
      </c>
      <c r="D36" s="79"/>
      <c r="E36" s="74"/>
      <c r="F36" s="74"/>
      <c r="G36" s="74"/>
      <c r="H36" s="80"/>
      <c r="I36" s="94"/>
      <c r="J36" s="69"/>
      <c r="K36" s="69"/>
      <c r="L36" s="70"/>
      <c r="M36" s="70"/>
      <c r="N36" s="83"/>
    </row>
    <row r="37" spans="1:14" ht="18.75" customHeight="1" x14ac:dyDescent="0.2">
      <c r="A37" s="50">
        <v>1126000</v>
      </c>
      <c r="B37" s="88" t="s">
        <v>75</v>
      </c>
      <c r="C37" s="85" t="s">
        <v>47</v>
      </c>
      <c r="D37" s="79"/>
      <c r="E37" s="74"/>
      <c r="F37" s="74"/>
      <c r="G37" s="74"/>
      <c r="H37" s="80"/>
      <c r="I37" s="94"/>
      <c r="J37" s="69"/>
      <c r="K37" s="69"/>
      <c r="L37" s="70"/>
      <c r="M37" s="70"/>
      <c r="N37" s="83"/>
    </row>
    <row r="38" spans="1:14" ht="18.75" customHeight="1" x14ac:dyDescent="0.2">
      <c r="A38" s="50">
        <v>1126100</v>
      </c>
      <c r="B38" s="77" t="s">
        <v>76</v>
      </c>
      <c r="C38" s="92" t="s">
        <v>77</v>
      </c>
      <c r="D38" s="79"/>
      <c r="E38" s="74"/>
      <c r="F38" s="74"/>
      <c r="G38" s="74"/>
      <c r="H38" s="80"/>
      <c r="I38" s="94"/>
      <c r="J38" s="69"/>
      <c r="K38" s="69"/>
      <c r="L38" s="70"/>
      <c r="M38" s="70"/>
      <c r="N38" s="83"/>
    </row>
    <row r="39" spans="1:14" ht="15" customHeight="1" x14ac:dyDescent="0.25">
      <c r="A39" s="90">
        <v>1126700</v>
      </c>
      <c r="B39" s="77" t="s">
        <v>78</v>
      </c>
      <c r="C39" s="92" t="s">
        <v>79</v>
      </c>
      <c r="D39" s="79"/>
      <c r="E39" s="74"/>
      <c r="F39" s="74"/>
      <c r="G39" s="74"/>
      <c r="H39" s="80"/>
      <c r="I39" s="94"/>
      <c r="J39" s="69"/>
      <c r="K39" s="69"/>
      <c r="L39" s="70"/>
      <c r="M39" s="70"/>
      <c r="N39" s="83"/>
    </row>
    <row r="40" spans="1:14" ht="16.5" customHeight="1" x14ac:dyDescent="0.25">
      <c r="A40" s="90">
        <v>1126800</v>
      </c>
      <c r="B40" s="77" t="s">
        <v>80</v>
      </c>
      <c r="C40" s="92" t="s">
        <v>81</v>
      </c>
      <c r="D40" s="79"/>
      <c r="E40" s="74"/>
      <c r="F40" s="74"/>
      <c r="G40" s="74"/>
      <c r="H40" s="80"/>
      <c r="I40" s="94"/>
      <c r="J40" s="69"/>
      <c r="K40" s="69"/>
      <c r="L40" s="70"/>
      <c r="M40" s="70"/>
      <c r="N40" s="83"/>
    </row>
    <row r="41" spans="1:14" ht="18.75" customHeight="1" x14ac:dyDescent="0.2">
      <c r="A41" s="50">
        <v>1140000</v>
      </c>
      <c r="B41" s="88" t="s">
        <v>82</v>
      </c>
      <c r="C41" s="85" t="s">
        <v>47</v>
      </c>
      <c r="D41" s="79"/>
      <c r="E41" s="74"/>
      <c r="F41" s="74"/>
      <c r="G41" s="74"/>
      <c r="H41" s="80"/>
      <c r="I41" s="94"/>
      <c r="J41" s="69"/>
      <c r="K41" s="69"/>
      <c r="L41" s="70"/>
      <c r="M41" s="70"/>
      <c r="N41" s="83"/>
    </row>
    <row r="42" spans="1:14" ht="28.5" customHeight="1" x14ac:dyDescent="0.2">
      <c r="A42" s="50">
        <v>1141000</v>
      </c>
      <c r="B42" s="77" t="s">
        <v>83</v>
      </c>
      <c r="C42" s="92" t="s">
        <v>84</v>
      </c>
      <c r="D42" s="118"/>
      <c r="E42" s="119"/>
      <c r="F42" s="119"/>
      <c r="G42" s="119"/>
      <c r="H42" s="120"/>
      <c r="I42" s="69"/>
      <c r="J42" s="69"/>
      <c r="K42" s="69"/>
      <c r="L42" s="70"/>
      <c r="M42" s="70"/>
      <c r="N42" s="83"/>
    </row>
    <row r="43" spans="1:14" ht="18.75" customHeight="1" x14ac:dyDescent="0.2">
      <c r="A43" s="121">
        <v>1176000</v>
      </c>
      <c r="B43" s="88" t="s">
        <v>85</v>
      </c>
      <c r="C43" s="85" t="s">
        <v>47</v>
      </c>
      <c r="D43" s="118"/>
      <c r="E43" s="122"/>
      <c r="F43" s="122"/>
      <c r="G43" s="122"/>
      <c r="H43" s="120"/>
      <c r="I43" s="69"/>
      <c r="J43" s="69"/>
      <c r="K43" s="69"/>
      <c r="L43" s="70"/>
      <c r="M43" s="70"/>
      <c r="N43" s="83"/>
    </row>
    <row r="44" spans="1:14" ht="18.75" customHeight="1" x14ac:dyDescent="0.2">
      <c r="A44" s="121">
        <v>1176100</v>
      </c>
      <c r="B44" s="123" t="s">
        <v>86</v>
      </c>
      <c r="C44" s="92" t="s">
        <v>87</v>
      </c>
      <c r="D44" s="118"/>
      <c r="E44" s="119"/>
      <c r="F44" s="119"/>
      <c r="G44" s="119"/>
      <c r="H44" s="120"/>
      <c r="I44" s="69"/>
      <c r="J44" s="69"/>
      <c r="K44" s="69"/>
      <c r="L44" s="70"/>
      <c r="M44" s="70"/>
      <c r="N44" s="83"/>
    </row>
    <row r="45" spans="1:14" ht="23.25" customHeight="1" x14ac:dyDescent="0.2">
      <c r="A45" s="124" t="s">
        <v>88</v>
      </c>
      <c r="B45" s="84" t="s">
        <v>89</v>
      </c>
      <c r="C45" s="85" t="s">
        <v>47</v>
      </c>
      <c r="D45" s="118"/>
      <c r="E45" s="122"/>
      <c r="F45" s="122"/>
      <c r="G45" s="122"/>
      <c r="H45" s="120"/>
      <c r="I45" s="69"/>
      <c r="J45" s="69"/>
      <c r="K45" s="69"/>
      <c r="L45" s="70"/>
      <c r="M45" s="70"/>
      <c r="N45" s="83"/>
    </row>
    <row r="46" spans="1:14" ht="27" customHeight="1" thickBot="1" x14ac:dyDescent="0.25">
      <c r="A46" s="125">
        <v>1000000</v>
      </c>
      <c r="B46" s="126" t="s">
        <v>90</v>
      </c>
      <c r="C46" s="127"/>
      <c r="D46" s="128"/>
      <c r="E46" s="129"/>
      <c r="F46" s="129"/>
      <c r="G46" s="129"/>
      <c r="H46" s="130"/>
      <c r="I46" s="131"/>
      <c r="J46" s="131"/>
      <c r="K46" s="131"/>
      <c r="L46" s="132"/>
      <c r="M46" s="132"/>
      <c r="N46" s="133"/>
    </row>
    <row r="47" spans="1:14" s="142" customFormat="1" ht="14.25" x14ac:dyDescent="0.25">
      <c r="A47" s="134"/>
      <c r="B47" s="135"/>
      <c r="C47" s="136"/>
      <c r="D47" s="136"/>
      <c r="E47" s="136"/>
      <c r="F47" s="136"/>
      <c r="G47" s="136"/>
      <c r="H47" s="137"/>
      <c r="I47" s="138"/>
      <c r="J47" s="139"/>
      <c r="K47" s="139"/>
      <c r="L47" s="140"/>
      <c r="M47" s="140"/>
      <c r="N47" s="141"/>
    </row>
    <row r="48" spans="1:14" s="142" customFormat="1" ht="14.25" x14ac:dyDescent="0.25">
      <c r="A48" s="143" t="s">
        <v>91</v>
      </c>
      <c r="B48" s="143"/>
      <c r="C48" s="136"/>
      <c r="D48" s="136"/>
      <c r="E48" s="136"/>
      <c r="F48" s="136"/>
      <c r="G48" s="136"/>
      <c r="H48" s="137"/>
      <c r="I48" s="138"/>
      <c r="J48" s="139"/>
      <c r="K48" s="139"/>
      <c r="L48" s="140"/>
      <c r="M48" s="140"/>
      <c r="N48" s="141"/>
    </row>
    <row r="49" spans="1:14" s="142" customFormat="1" ht="11.25" customHeight="1" x14ac:dyDescent="0.25">
      <c r="A49" s="144"/>
      <c r="H49" s="145"/>
      <c r="J49" s="146"/>
      <c r="K49" s="146"/>
    </row>
    <row r="50" spans="1:14" s="142" customFormat="1" ht="12.75" customHeight="1" x14ac:dyDescent="0.25">
      <c r="A50" s="144"/>
      <c r="B50" s="147" t="s">
        <v>92</v>
      </c>
      <c r="C50" s="147"/>
      <c r="D50" s="148"/>
      <c r="E50" s="148"/>
      <c r="F50" s="149"/>
      <c r="G50" s="149"/>
      <c r="H50" s="150"/>
      <c r="I50" s="148"/>
      <c r="J50" s="148"/>
      <c r="K50" s="151" t="s">
        <v>93</v>
      </c>
      <c r="L50" s="151"/>
      <c r="M50" s="151"/>
      <c r="N50" s="148"/>
    </row>
    <row r="51" spans="1:14" s="142" customFormat="1" ht="12.75" customHeight="1" x14ac:dyDescent="0.25">
      <c r="A51" s="144"/>
      <c r="B51" s="147" t="s">
        <v>94</v>
      </c>
      <c r="C51" s="147"/>
      <c r="D51" s="152" t="s">
        <v>95</v>
      </c>
      <c r="E51" s="152"/>
      <c r="F51" s="152"/>
      <c r="G51" s="152"/>
      <c r="H51" s="152"/>
      <c r="I51" s="152"/>
      <c r="J51" s="152"/>
      <c r="K51" s="152"/>
      <c r="L51" s="152"/>
      <c r="M51" s="152"/>
      <c r="N51" s="152"/>
    </row>
    <row r="52" spans="1:14" s="142" customFormat="1" ht="18" customHeight="1" x14ac:dyDescent="0.25">
      <c r="A52" s="153" t="s">
        <v>96</v>
      </c>
      <c r="B52" s="153"/>
      <c r="C52" s="154"/>
      <c r="D52" s="155"/>
      <c r="E52" s="156"/>
      <c r="F52" s="156"/>
      <c r="G52" s="156"/>
      <c r="H52" s="157"/>
      <c r="I52" s="156"/>
      <c r="J52" s="158"/>
      <c r="K52" s="158"/>
      <c r="L52" s="156"/>
    </row>
    <row r="53" spans="1:14" s="142" customFormat="1" ht="19.5" customHeight="1" x14ac:dyDescent="0.25">
      <c r="A53" s="144"/>
      <c r="B53" s="147" t="s">
        <v>97</v>
      </c>
      <c r="C53" s="147"/>
      <c r="D53" s="148"/>
      <c r="E53" s="148"/>
      <c r="F53" s="149"/>
      <c r="G53" s="149"/>
      <c r="H53" s="150"/>
      <c r="I53" s="148"/>
      <c r="J53" s="148"/>
      <c r="K53" s="159" t="s">
        <v>98</v>
      </c>
      <c r="L53" s="159"/>
      <c r="M53" s="159"/>
      <c r="N53" s="148"/>
    </row>
    <row r="54" spans="1:14" s="142" customFormat="1" ht="12.75" customHeight="1" x14ac:dyDescent="0.25">
      <c r="A54" s="144"/>
      <c r="B54" s="147" t="s">
        <v>99</v>
      </c>
      <c r="C54" s="147"/>
      <c r="D54" s="152" t="s">
        <v>95</v>
      </c>
      <c r="E54" s="152"/>
      <c r="F54" s="152"/>
      <c r="G54" s="152"/>
      <c r="H54" s="152"/>
      <c r="I54" s="152"/>
      <c r="J54" s="152"/>
      <c r="K54" s="152"/>
      <c r="L54" s="152"/>
      <c r="M54" s="152"/>
      <c r="N54" s="152"/>
    </row>
    <row r="55" spans="1:14" s="142" customFormat="1" ht="14.25" x14ac:dyDescent="0.25">
      <c r="A55" s="144"/>
      <c r="B55" s="156"/>
      <c r="C55" s="156"/>
      <c r="D55" s="156"/>
      <c r="E55" s="156"/>
      <c r="F55" s="156"/>
      <c r="G55" s="156"/>
      <c r="H55" s="157"/>
      <c r="I55" s="156"/>
      <c r="J55" s="158"/>
      <c r="K55" s="158"/>
      <c r="L55" s="156"/>
    </row>
    <row r="56" spans="1:14" s="142" customFormat="1" ht="14.25" x14ac:dyDescent="0.25">
      <c r="A56" s="144"/>
      <c r="H56" s="145"/>
      <c r="J56" s="146"/>
      <c r="K56" s="146"/>
    </row>
    <row r="57" spans="1:14" s="142" customFormat="1" ht="14.25" x14ac:dyDescent="0.25">
      <c r="A57" s="144"/>
      <c r="H57" s="145"/>
      <c r="J57" s="146"/>
      <c r="K57" s="146"/>
    </row>
    <row r="58" spans="1:14" s="142" customFormat="1" ht="14.25" x14ac:dyDescent="0.25">
      <c r="A58" s="144"/>
      <c r="H58" s="145"/>
      <c r="J58" s="146"/>
      <c r="K58" s="146"/>
    </row>
  </sheetData>
  <mergeCells count="40">
    <mergeCell ref="B51:C51"/>
    <mergeCell ref="D51:N51"/>
    <mergeCell ref="B53:C53"/>
    <mergeCell ref="K53:M53"/>
    <mergeCell ref="B54:C54"/>
    <mergeCell ref="D54:N54"/>
    <mergeCell ref="L16:L17"/>
    <mergeCell ref="M16:M17"/>
    <mergeCell ref="N16:N17"/>
    <mergeCell ref="A48:B48"/>
    <mergeCell ref="B50:C50"/>
    <mergeCell ref="K50:M50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A1:M1"/>
    <mergeCell ref="A3:M3"/>
    <mergeCell ref="A4:K4"/>
    <mergeCell ref="A6:E6"/>
    <mergeCell ref="F6:L6"/>
    <mergeCell ref="F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2019-01-21T15:49:42Z</dcterms:modified>
</cp:coreProperties>
</file>