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480" windowHeight="7695" activeTab="1"/>
  </bookViews>
  <sheets>
    <sheet name="հաշվ սեպտեմբեր" sheetId="1" r:id="rId1"/>
    <sheet name="հաշվ սեպտեմբեր նախակրթարան" sheetId="2" r:id="rId2"/>
  </sheets>
  <definedNames/>
  <calcPr fullCalcOnLoad="1"/>
</workbook>
</file>

<file path=xl/sharedStrings.xml><?xml version="1.0" encoding="utf-8"?>
<sst xmlns="http://schemas.openxmlformats.org/spreadsheetml/2006/main" count="226" uniqueCount="110">
  <si>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</si>
  <si>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</si>
  <si>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</si>
  <si>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</si>
  <si>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</si>
  <si>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</si>
  <si>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</si>
  <si>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</si>
  <si>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</si>
  <si>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</si>
  <si>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</si>
  <si>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</si>
  <si>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</si>
  <si>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</si>
  <si>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</si>
  <si>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</si>
  <si>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</si>
  <si>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</si>
  <si>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</si>
  <si>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</si>
  <si>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</si>
  <si>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</si>
  <si>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</si>
  <si>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</si>
  <si>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</si>
  <si>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</si>
  <si>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</si>
  <si>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</si>
  <si>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</si>
  <si>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</si>
  <si>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</si>
  <si>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</si>
  <si>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</si>
  <si>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</si>
  <si>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</si>
  <si>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</si>
  <si>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</si>
  <si>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</si>
  <si>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</si>
  <si>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</si>
  <si>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</si>
  <si>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</si>
  <si>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</si>
  <si>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</si>
  <si>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</si>
  <si>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</si>
  <si>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</si>
  <si>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</si>
  <si>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</si>
  <si>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</si>
  <si>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</si>
  <si>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</si>
  <si>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</si>
  <si>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</si>
  <si>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</si>
  <si>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</si>
  <si>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</si>
  <si>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</si>
  <si>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</si>
  <si>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</si>
  <si>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</si>
  <si>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</si>
  <si>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</si>
  <si>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</si>
  <si>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</si>
  <si>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</si>
  <si>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</si>
  <si>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</si>
  <si>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</si>
  <si>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</si>
  <si>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</si>
  <si>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</si>
  <si>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</si>
  <si>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</si>
  <si>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</si>
  <si>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</si>
  <si>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</si>
  <si>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</si>
  <si>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</si>
  <si>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</si>
  <si>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</si>
  <si>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</si>
  <si>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</si>
  <si>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</si>
  <si>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</si>
  <si>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</si>
  <si>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</si>
  <si>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</si>
  <si>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</si>
  <si>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</si>
  <si>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 xml:space="preserve"> </t>
  </si>
  <si>
    <t xml:space="preserve">ՍՏՈՐԱԳՐՈՒԹՅՈՒՆ </t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</si>
  <si>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</si>
  <si>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</si>
  <si>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1. Հիմնարկի անվանումը  </t>
    </r>
    <r>
      <rPr>
        <b/>
        <u val="single"/>
        <sz val="12"/>
        <rFont val="Arial"/>
        <family val="2"/>
      </rPr>
      <t xml:space="preserve">     ՛՛Սվերդլովի միջնակարգ դպրոց՛՛ՊՈԱԿ</t>
    </r>
  </si>
  <si>
    <r>
      <t xml:space="preserve">2. Փոստային հասցեն   </t>
    </r>
    <r>
      <rPr>
        <b/>
        <u val="single"/>
        <sz val="12"/>
        <rFont val="Arial"/>
        <family val="2"/>
      </rPr>
      <t>Լոռու մարզ, գյուղ Սվերդլով</t>
    </r>
  </si>
  <si>
    <t>,</t>
  </si>
  <si>
    <r>
      <t>5. Ծախսերի ֆինանսավորման աղբյուրի կոդը՝ (</t>
    </r>
    <r>
      <rPr>
        <b/>
        <u val="single"/>
        <sz val="9"/>
        <rFont val="Arial"/>
        <family val="2"/>
      </rPr>
      <t>ՀՀ պետական բյուջե` 1</t>
    </r>
    <r>
      <rPr>
        <b/>
        <sz val="9"/>
        <rFont val="Arial"/>
        <family val="2"/>
      </rPr>
      <t>, համայնքի բյուջե՝ 2)</t>
    </r>
  </si>
  <si>
    <r>
      <t xml:space="preserve">1. Հիմնարկի անվանումը </t>
    </r>
    <r>
      <rPr>
        <b/>
        <u val="single"/>
        <sz val="10"/>
        <rFont val="Arial"/>
        <family val="2"/>
      </rPr>
      <t>՛՛Սվերդլովի միջնակարգ դպրոց՛՛ՊՈԱԿ  նախակրթարան</t>
    </r>
  </si>
  <si>
    <t>77,9</t>
  </si>
  <si>
    <t>Արմեն Ղուկասյան</t>
  </si>
  <si>
    <t>Մարինե Սաքանյան</t>
  </si>
  <si>
    <t>1053,0</t>
  </si>
  <si>
    <t>01.01.2018թ. --01.10.2018թ. ժամանակահատվածի համար</t>
  </si>
  <si>
    <r>
      <t xml:space="preserve">__05__ __հոկտեմբեր__     </t>
    </r>
    <r>
      <rPr>
        <b/>
        <u val="single"/>
        <sz val="10"/>
        <rFont val="GHEA Grapalat"/>
        <family val="3"/>
      </rPr>
      <t>2018թ.</t>
    </r>
  </si>
  <si>
    <r>
      <t xml:space="preserve">__05__  __հոկտեմբեր___     </t>
    </r>
    <r>
      <rPr>
        <b/>
        <u val="single"/>
        <sz val="10"/>
        <rFont val="GHEA Grapalat"/>
        <family val="3"/>
      </rPr>
      <t>2018թ.</t>
    </r>
  </si>
  <si>
    <t>01.01.2018թ. --01.10 .2018թ. ժամանակահատվածի համար</t>
  </si>
  <si>
    <t>1065,6</t>
  </si>
  <si>
    <t>1143,5</t>
  </si>
  <si>
    <t>12,7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</si>
</sst>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[$-FC19]d\ mmmm\ yyyy\ &quot;г.&quot;"/>
    <numFmt numFmtId="197" formatCode="0.0_ ;\-0.0\ "/>
    <numFmt numFmtId="198" formatCode="0.0_ ;[Red]\-0.0\ "/>
  </numFmts>
  <fonts count="75">
    <font>
      <sz val="10"/>
      <name val="Arial"/>
      <family val="0"/>
    </font>
    <font>
      <b/>
      <i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12"/>
      <name val="GHEA Grapalat"/>
      <family val="3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color indexed="8"/>
      <name val="GHEA Grapalat"/>
      <family val="3"/>
    </font>
    <font>
      <b/>
      <sz val="8"/>
      <name val="Arial LatArm"/>
      <family val="2"/>
    </font>
    <font>
      <sz val="8"/>
      <name val="Arial LatArm"/>
      <family val="2"/>
    </font>
    <font>
      <sz val="7"/>
      <name val="Arial LatArm"/>
      <family val="2"/>
    </font>
    <font>
      <sz val="10"/>
      <name val="Arial LatArm"/>
      <family val="2"/>
    </font>
    <font>
      <b/>
      <u val="single"/>
      <sz val="10"/>
      <name val="Arial"/>
      <family val="2"/>
    </font>
    <font>
      <sz val="10"/>
      <color indexed="8"/>
      <name val="Arial LatArm"/>
      <family val="2"/>
    </font>
    <font>
      <b/>
      <sz val="8"/>
      <color indexed="9"/>
      <name val="Arial LatArm"/>
      <family val="2"/>
    </font>
    <font>
      <sz val="10"/>
      <color indexed="9"/>
      <name val="Arial LatArm"/>
      <family val="2"/>
    </font>
    <font>
      <b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LatArm"/>
      <family val="2"/>
    </font>
    <font>
      <b/>
      <sz val="8"/>
      <color indexed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LatArm"/>
      <family val="2"/>
    </font>
    <font>
      <b/>
      <sz val="8"/>
      <color theme="0"/>
      <name val="Arial LatArm"/>
      <family val="2"/>
    </font>
    <font>
      <sz val="10"/>
      <color rgb="FFFF0000"/>
      <name val="Arial LatArm"/>
      <family val="2"/>
    </font>
    <font>
      <b/>
      <sz val="8"/>
      <color rgb="FFFF000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195" fontId="9" fillId="33" borderId="11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188" fontId="7" fillId="33" borderId="14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top" wrapText="1"/>
    </xf>
    <xf numFmtId="0" fontId="7" fillId="33" borderId="16" xfId="0" applyFont="1" applyFill="1" applyBorder="1" applyAlignment="1">
      <alignment/>
    </xf>
    <xf numFmtId="49" fontId="1" fillId="0" borderId="11" xfId="0" applyNumberFormat="1" applyFont="1" applyFill="1" applyBorder="1" applyAlignment="1">
      <alignment vertical="top" wrapText="1"/>
    </xf>
    <xf numFmtId="0" fontId="7" fillId="33" borderId="16" xfId="0" applyFont="1" applyFill="1" applyBorder="1" applyAlignment="1">
      <alignment horizontal="center" vertical="top"/>
    </xf>
    <xf numFmtId="49" fontId="25" fillId="0" borderId="16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188" fontId="26" fillId="33" borderId="17" xfId="0" applyNumberFormat="1" applyFont="1" applyFill="1" applyBorder="1" applyAlignment="1">
      <alignment horizontal="center" vertical="center" wrapText="1"/>
    </xf>
    <xf numFmtId="188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188" fontId="27" fillId="33" borderId="11" xfId="0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justify" wrapText="1"/>
    </xf>
    <xf numFmtId="188" fontId="26" fillId="33" borderId="11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188" fontId="27" fillId="33" borderId="11" xfId="0" applyNumberFormat="1" applyFont="1" applyFill="1" applyBorder="1" applyAlignment="1">
      <alignment horizontal="center" vertical="top" wrapText="1"/>
    </xf>
    <xf numFmtId="0" fontId="27" fillId="33" borderId="11" xfId="0" applyFont="1" applyFill="1" applyBorder="1" applyAlignment="1">
      <alignment horizontal="center" vertical="top" wrapText="1"/>
    </xf>
    <xf numFmtId="188" fontId="26" fillId="33" borderId="11" xfId="0" applyNumberFormat="1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center" wrapText="1"/>
    </xf>
    <xf numFmtId="188" fontId="27" fillId="33" borderId="11" xfId="0" applyNumberFormat="1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center" wrapText="1"/>
    </xf>
    <xf numFmtId="188" fontId="26" fillId="33" borderId="11" xfId="0" applyNumberFormat="1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7" fillId="33" borderId="11" xfId="0" applyFont="1" applyFill="1" applyBorder="1" applyAlignment="1">
      <alignment horizontal="center" vertical="center" wrapText="1"/>
    </xf>
    <xf numFmtId="188" fontId="26" fillId="33" borderId="18" xfId="0" applyNumberFormat="1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/>
    </xf>
    <xf numFmtId="188" fontId="29" fillId="0" borderId="11" xfId="0" applyNumberFormat="1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9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7" fillId="33" borderId="11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>
      <alignment vertical="top"/>
    </xf>
    <xf numFmtId="0" fontId="29" fillId="0" borderId="20" xfId="0" applyFont="1" applyFill="1" applyBorder="1" applyAlignment="1">
      <alignment vertical="top"/>
    </xf>
    <xf numFmtId="0" fontId="29" fillId="0" borderId="18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26" fillId="33" borderId="17" xfId="0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0" fontId="26" fillId="33" borderId="22" xfId="61" applyNumberFormat="1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 wrapText="1"/>
    </xf>
    <xf numFmtId="49" fontId="29" fillId="33" borderId="0" xfId="0" applyNumberFormat="1" applyFont="1" applyFill="1" applyBorder="1" applyAlignment="1">
      <alignment horizontal="center" vertical="top"/>
    </xf>
    <xf numFmtId="188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188" fontId="71" fillId="0" borderId="11" xfId="0" applyNumberFormat="1" applyFont="1" applyFill="1" applyBorder="1" applyAlignment="1">
      <alignment/>
    </xf>
    <xf numFmtId="188" fontId="72" fillId="33" borderId="10" xfId="0" applyNumberFormat="1" applyFont="1" applyFill="1" applyBorder="1" applyAlignment="1">
      <alignment horizontal="center" vertical="center" wrapText="1"/>
    </xf>
    <xf numFmtId="188" fontId="71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/>
    </xf>
    <xf numFmtId="188" fontId="71" fillId="0" borderId="19" xfId="0" applyNumberFormat="1" applyFont="1" applyFill="1" applyBorder="1" applyAlignment="1">
      <alignment/>
    </xf>
    <xf numFmtId="188" fontId="29" fillId="0" borderId="11" xfId="0" applyNumberFormat="1" applyFont="1" applyFill="1" applyBorder="1" applyAlignment="1">
      <alignment/>
    </xf>
    <xf numFmtId="188" fontId="31" fillId="0" borderId="11" xfId="0" applyNumberFormat="1" applyFont="1" applyFill="1" applyBorder="1" applyAlignment="1">
      <alignment/>
    </xf>
    <xf numFmtId="49" fontId="34" fillId="0" borderId="17" xfId="0" applyNumberFormat="1" applyFont="1" applyFill="1" applyBorder="1" applyAlignment="1">
      <alignment/>
    </xf>
    <xf numFmtId="0" fontId="34" fillId="0" borderId="17" xfId="0" applyFont="1" applyFill="1" applyBorder="1" applyAlignment="1">
      <alignment/>
    </xf>
    <xf numFmtId="49" fontId="34" fillId="0" borderId="23" xfId="0" applyNumberFormat="1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4" fillId="33" borderId="10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19">
      <selection activeCell="R23" sqref="R23"/>
    </sheetView>
  </sheetViews>
  <sheetFormatPr defaultColWidth="9.140625" defaultRowHeight="12.75"/>
  <cols>
    <col min="1" max="1" width="7.8515625" style="30" customWidth="1"/>
    <col min="2" max="2" width="41.421875" style="30" customWidth="1"/>
    <col min="3" max="3" width="9.140625" style="30" customWidth="1"/>
    <col min="4" max="4" width="11.00390625" style="30" customWidth="1"/>
    <col min="5" max="5" width="6.28125" style="30" customWidth="1"/>
    <col min="6" max="6" width="6.57421875" style="30" customWidth="1"/>
    <col min="7" max="7" width="5.8515625" style="30" customWidth="1"/>
    <col min="8" max="8" width="8.421875" style="30" customWidth="1"/>
    <col min="9" max="9" width="8.00390625" style="30" customWidth="1"/>
    <col min="10" max="10" width="9.28125" style="30" customWidth="1"/>
    <col min="11" max="11" width="7.8515625" style="30" customWidth="1"/>
    <col min="12" max="12" width="7.140625" style="30" customWidth="1"/>
    <col min="13" max="13" width="6.421875" style="30" customWidth="1"/>
    <col min="14" max="14" width="10.7109375" style="30" customWidth="1"/>
    <col min="15" max="16384" width="9.140625" style="30" customWidth="1"/>
  </cols>
  <sheetData>
    <row r="1" spans="1:13" ht="17.25">
      <c r="A1" s="133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8.75" customHeight="1">
      <c r="A2" s="3"/>
      <c r="B2" s="3"/>
      <c r="C2" s="3"/>
      <c r="D2" s="3"/>
      <c r="E2" s="3"/>
      <c r="F2" s="3"/>
      <c r="G2" s="3"/>
      <c r="H2" s="3"/>
      <c r="I2" s="3"/>
      <c r="J2" s="31"/>
      <c r="K2" s="31"/>
      <c r="L2" s="32"/>
      <c r="M2" s="32"/>
    </row>
    <row r="3" spans="1:13" ht="16.5" customHeight="1">
      <c r="A3" s="133" t="s">
        <v>20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7.25">
      <c r="A4" s="133" t="s">
        <v>103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1" ht="12.75">
      <c r="A5" s="2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4" ht="20.25" customHeight="1">
      <c r="A6" s="125" t="s">
        <v>94</v>
      </c>
      <c r="B6" s="125"/>
      <c r="C6" s="125"/>
      <c r="D6" s="125"/>
      <c r="E6" s="125"/>
      <c r="F6" s="125" t="s">
        <v>21</v>
      </c>
      <c r="G6" s="125"/>
      <c r="H6" s="125"/>
      <c r="I6" s="125"/>
      <c r="J6" s="125"/>
      <c r="K6" s="125"/>
      <c r="L6" s="125"/>
      <c r="M6" s="34"/>
      <c r="N6" s="35"/>
    </row>
    <row r="7" spans="6:14" ht="12.75" customHeight="1">
      <c r="F7" s="125" t="s">
        <v>22</v>
      </c>
      <c r="G7" s="125"/>
      <c r="H7" s="125"/>
      <c r="I7" s="125"/>
      <c r="J7" s="125"/>
      <c r="K7" s="125"/>
      <c r="L7" s="130"/>
      <c r="M7" s="36">
        <v>9</v>
      </c>
      <c r="N7" s="35"/>
    </row>
    <row r="8" spans="1:14" ht="12.75">
      <c r="A8" s="125" t="s">
        <v>95</v>
      </c>
      <c r="B8" s="125"/>
      <c r="C8" s="125"/>
      <c r="D8" s="125"/>
      <c r="E8" s="125"/>
      <c r="F8" s="125" t="s">
        <v>23</v>
      </c>
      <c r="G8" s="125"/>
      <c r="H8" s="125"/>
      <c r="I8" s="125"/>
      <c r="J8" s="125"/>
      <c r="K8" s="125"/>
      <c r="L8" s="130"/>
      <c r="M8" s="36"/>
      <c r="N8" s="35"/>
    </row>
    <row r="9" spans="1:14" ht="12.75">
      <c r="A9" s="125"/>
      <c r="B9" s="125"/>
      <c r="C9" s="125"/>
      <c r="D9" s="125"/>
      <c r="E9" s="125"/>
      <c r="F9" s="125" t="s">
        <v>24</v>
      </c>
      <c r="G9" s="125"/>
      <c r="H9" s="125"/>
      <c r="I9" s="125"/>
      <c r="J9" s="125"/>
      <c r="K9" s="125"/>
      <c r="L9" s="130"/>
      <c r="M9" s="36"/>
      <c r="N9" s="35"/>
    </row>
    <row r="10" spans="1:14" ht="12.75" customHeight="1">
      <c r="A10" s="125"/>
      <c r="B10" s="125"/>
      <c r="C10" s="125"/>
      <c r="D10" s="125"/>
      <c r="E10" s="125"/>
      <c r="F10" s="125" t="s">
        <v>25</v>
      </c>
      <c r="G10" s="125"/>
      <c r="H10" s="125"/>
      <c r="I10" s="125"/>
      <c r="J10" s="125"/>
      <c r="K10" s="125"/>
      <c r="L10" s="125"/>
      <c r="M10" s="34"/>
      <c r="N10" s="35"/>
    </row>
    <row r="11" spans="1:14" ht="12.7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30"/>
      <c r="M11" s="36"/>
      <c r="N11" s="35"/>
    </row>
    <row r="12" spans="1:15" ht="26.25" customHeight="1">
      <c r="A12" s="134" t="s">
        <v>26</v>
      </c>
      <c r="B12" s="134"/>
      <c r="C12" s="134"/>
      <c r="D12" s="134"/>
      <c r="E12" s="134"/>
      <c r="F12" s="134" t="s">
        <v>27</v>
      </c>
      <c r="G12" s="134"/>
      <c r="H12" s="134"/>
      <c r="I12" s="134"/>
      <c r="J12" s="134"/>
      <c r="K12" s="134"/>
      <c r="L12" s="134"/>
      <c r="M12" s="37"/>
      <c r="N12" s="35"/>
      <c r="O12" s="30" t="s">
        <v>90</v>
      </c>
    </row>
    <row r="13" spans="1:14" ht="40.5" customHeight="1">
      <c r="A13" s="125" t="s">
        <v>93</v>
      </c>
      <c r="B13" s="125"/>
      <c r="C13" s="125"/>
      <c r="D13" s="125"/>
      <c r="E13" s="125"/>
      <c r="F13" s="125" t="s">
        <v>28</v>
      </c>
      <c r="G13" s="125"/>
      <c r="H13" s="125"/>
      <c r="I13" s="125"/>
      <c r="J13" s="125"/>
      <c r="K13" s="125"/>
      <c r="L13" s="130"/>
      <c r="M13" s="38"/>
      <c r="N13" s="35"/>
    </row>
    <row r="14" spans="1:14" ht="29.25" customHeight="1">
      <c r="A14" s="125" t="s">
        <v>97</v>
      </c>
      <c r="B14" s="125"/>
      <c r="C14" s="125"/>
      <c r="D14" s="125"/>
      <c r="E14" s="125"/>
      <c r="F14" s="125" t="s">
        <v>29</v>
      </c>
      <c r="G14" s="125"/>
      <c r="H14" s="125"/>
      <c r="I14" s="125"/>
      <c r="J14" s="125"/>
      <c r="K14" s="125"/>
      <c r="L14" s="125"/>
      <c r="M14" s="39"/>
      <c r="N14" s="35"/>
    </row>
    <row r="15" spans="1:11" ht="12.75">
      <c r="A15" s="2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4" ht="35.25" customHeight="1">
      <c r="A16" s="123" t="s">
        <v>33</v>
      </c>
      <c r="B16" s="40" t="s">
        <v>34</v>
      </c>
      <c r="C16" s="131" t="s">
        <v>2</v>
      </c>
      <c r="D16" s="123" t="s">
        <v>35</v>
      </c>
      <c r="E16" s="127" t="s">
        <v>36</v>
      </c>
      <c r="F16" s="128"/>
      <c r="G16" s="129"/>
      <c r="H16" s="123" t="s">
        <v>37</v>
      </c>
      <c r="I16" s="123" t="s">
        <v>38</v>
      </c>
      <c r="J16" s="123" t="s">
        <v>39</v>
      </c>
      <c r="K16" s="123" t="s">
        <v>40</v>
      </c>
      <c r="L16" s="121" t="s">
        <v>41</v>
      </c>
      <c r="M16" s="123" t="s">
        <v>47</v>
      </c>
      <c r="N16" s="123" t="s">
        <v>42</v>
      </c>
    </row>
    <row r="17" spans="1:14" ht="45" customHeight="1">
      <c r="A17" s="124"/>
      <c r="B17" s="41" t="s">
        <v>43</v>
      </c>
      <c r="C17" s="132"/>
      <c r="D17" s="124"/>
      <c r="E17" s="42" t="s">
        <v>44</v>
      </c>
      <c r="F17" s="42" t="s">
        <v>45</v>
      </c>
      <c r="G17" s="42" t="s">
        <v>46</v>
      </c>
      <c r="H17" s="124"/>
      <c r="I17" s="124"/>
      <c r="J17" s="124"/>
      <c r="K17" s="124"/>
      <c r="L17" s="122"/>
      <c r="M17" s="124"/>
      <c r="N17" s="124"/>
    </row>
    <row r="18" spans="1:14" ht="13.5" thickBot="1">
      <c r="A18" s="43" t="s">
        <v>48</v>
      </c>
      <c r="B18" s="43" t="s">
        <v>49</v>
      </c>
      <c r="C18" s="44" t="s">
        <v>50</v>
      </c>
      <c r="D18" s="45" t="s">
        <v>51</v>
      </c>
      <c r="E18" s="45" t="s">
        <v>52</v>
      </c>
      <c r="F18" s="45" t="s">
        <v>53</v>
      </c>
      <c r="G18" s="45" t="s">
        <v>54</v>
      </c>
      <c r="H18" s="45" t="s">
        <v>55</v>
      </c>
      <c r="I18" s="45" t="s">
        <v>56</v>
      </c>
      <c r="J18" s="45" t="s">
        <v>57</v>
      </c>
      <c r="K18" s="45" t="s">
        <v>58</v>
      </c>
      <c r="L18" s="45" t="s">
        <v>59</v>
      </c>
      <c r="M18" s="45" t="s">
        <v>60</v>
      </c>
      <c r="N18" s="45" t="s">
        <v>61</v>
      </c>
    </row>
    <row r="19" spans="1:14" ht="33">
      <c r="A19" s="46">
        <v>1100000</v>
      </c>
      <c r="B19" s="26" t="s">
        <v>62</v>
      </c>
      <c r="C19" s="27" t="s">
        <v>1</v>
      </c>
      <c r="D19" s="47">
        <v>36840.1</v>
      </c>
      <c r="E19" s="48"/>
      <c r="F19" s="48"/>
      <c r="G19" s="48"/>
      <c r="H19" s="66">
        <f>H20+H21</f>
        <v>24930.7</v>
      </c>
      <c r="I19" s="66">
        <f>I20+I21</f>
        <v>24930.7</v>
      </c>
      <c r="J19" s="71">
        <v>24927.4</v>
      </c>
      <c r="K19" s="71">
        <v>27659.1</v>
      </c>
      <c r="L19" s="110">
        <v>2731.7</v>
      </c>
      <c r="M19" s="91"/>
      <c r="N19" s="111">
        <v>3.3</v>
      </c>
    </row>
    <row r="20" spans="1:14" ht="18.75" customHeight="1">
      <c r="A20" s="49"/>
      <c r="B20" s="18" t="s">
        <v>63</v>
      </c>
      <c r="C20" s="4"/>
      <c r="D20" s="25">
        <v>36513.4</v>
      </c>
      <c r="E20" s="18"/>
      <c r="F20" s="10"/>
      <c r="G20" s="18"/>
      <c r="H20" s="67">
        <v>24604</v>
      </c>
      <c r="I20" s="67">
        <f>(2035+626+1022)+(626+1022+2035)+(524+855+1494+3)+(524+855+1494)+(855+1494+524)-3+(855+2988+524)+(855+524)+(524+855+1494)</f>
        <v>24604</v>
      </c>
      <c r="J20" s="106">
        <f>J22+J25+J26+J29+J31+J34</f>
        <v>24927.399999999994</v>
      </c>
      <c r="K20" s="106">
        <f>K22+K25+K26+K29+K31+K34</f>
        <v>27659.09999999999</v>
      </c>
      <c r="L20" s="107">
        <f>K20-J20</f>
        <v>2731.699999999997</v>
      </c>
      <c r="M20" s="108"/>
      <c r="N20" s="109">
        <f>I19-J20</f>
        <v>3.3000000000065484</v>
      </c>
    </row>
    <row r="21" spans="1:16" ht="18.75" customHeight="1">
      <c r="A21" s="49"/>
      <c r="B21" s="5" t="s">
        <v>92</v>
      </c>
      <c r="C21" s="4"/>
      <c r="D21" s="50">
        <v>326.7</v>
      </c>
      <c r="E21" s="16"/>
      <c r="F21" s="16"/>
      <c r="G21" s="16"/>
      <c r="H21" s="67">
        <v>326.7</v>
      </c>
      <c r="I21" s="68">
        <v>326.7</v>
      </c>
      <c r="J21" s="116"/>
      <c r="K21" s="116"/>
      <c r="L21" s="115"/>
      <c r="M21" s="115"/>
      <c r="N21" s="117"/>
      <c r="O21" s="103"/>
      <c r="P21" s="104"/>
    </row>
    <row r="22" spans="1:17" ht="18.75" customHeight="1">
      <c r="A22" s="51">
        <v>1111000</v>
      </c>
      <c r="B22" s="52" t="s">
        <v>64</v>
      </c>
      <c r="C22" s="6" t="s">
        <v>3</v>
      </c>
      <c r="D22" s="7">
        <f>32707.7+326.7</f>
        <v>33034.4</v>
      </c>
      <c r="E22" s="17"/>
      <c r="F22" s="10"/>
      <c r="G22" s="10"/>
      <c r="H22" s="69">
        <f>22340+326.7</f>
        <v>22666.7</v>
      </c>
      <c r="I22" s="70"/>
      <c r="J22" s="69">
        <f>(60+63.5+16.9+4.3)+(1999.7+60+20+10+636.4+10.6+10.6+21.2+57.2+28+261)-77.9+(1956.8+60+51+12+11.9+23.4+28+626.2+30+6.7+8.3)-77.9+(1945.8+91.3+50+10.6+10.6+21.2+696.6+28)-77.9+(2237.6+8.4+53.9+34.1+45+12.1+12.1+24.3+376.6+29)-77.9+(1908.5+75+58.6+55+697.2+10.6+10.6+21.2+29)-77.9+(127.4+25+10.2+1819.7+1331.9+75+725.3+29+65+45+25)-62.5-77.9+(323.9+1303.1+146)-73.7-100+(1175.1+22.8+45.7+57+90+1074.8)-56.9</f>
        <v>22382.999999999993</v>
      </c>
      <c r="K22" s="69">
        <f>J22+2809.6-77.9</f>
        <v>25114.69999999999</v>
      </c>
      <c r="L22" s="87">
        <f>K22-J22</f>
        <v>2731.699999999997</v>
      </c>
      <c r="M22" s="88"/>
      <c r="N22" s="89"/>
      <c r="Q22" s="103"/>
    </row>
    <row r="23" spans="1:16" ht="29.25" customHeight="1">
      <c r="A23" s="51">
        <v>1120000</v>
      </c>
      <c r="B23" s="8" t="s">
        <v>65</v>
      </c>
      <c r="C23" s="9" t="s">
        <v>1</v>
      </c>
      <c r="D23" s="10"/>
      <c r="E23" s="15"/>
      <c r="F23" s="15"/>
      <c r="G23" s="15"/>
      <c r="H23" s="71"/>
      <c r="I23" s="72"/>
      <c r="J23" s="72"/>
      <c r="K23" s="72"/>
      <c r="L23" s="90"/>
      <c r="M23" s="91"/>
      <c r="N23" s="92"/>
      <c r="P23" s="103"/>
    </row>
    <row r="24" spans="1:14" ht="18.75" customHeight="1">
      <c r="A24" s="51">
        <v>1121000</v>
      </c>
      <c r="B24" s="11" t="s">
        <v>66</v>
      </c>
      <c r="C24" s="12"/>
      <c r="D24" s="7"/>
      <c r="E24" s="7"/>
      <c r="F24" s="7"/>
      <c r="G24" s="7"/>
      <c r="H24" s="71"/>
      <c r="I24" s="72"/>
      <c r="J24" s="72"/>
      <c r="K24" s="72"/>
      <c r="L24" s="90"/>
      <c r="M24" s="91"/>
      <c r="N24" s="92"/>
    </row>
    <row r="25" spans="1:15" ht="18.75" customHeight="1">
      <c r="A25" s="53">
        <v>1121200</v>
      </c>
      <c r="B25" s="54" t="s">
        <v>67</v>
      </c>
      <c r="C25" s="13" t="s">
        <v>4</v>
      </c>
      <c r="D25" s="14">
        <v>100</v>
      </c>
      <c r="E25" s="7"/>
      <c r="F25" s="7"/>
      <c r="G25" s="7"/>
      <c r="H25" s="69">
        <v>50</v>
      </c>
      <c r="I25" s="69"/>
      <c r="J25" s="69">
        <f>12+(20-5.5)+10.1+5-1.6</f>
        <v>40</v>
      </c>
      <c r="K25" s="69">
        <f>J25</f>
        <v>40</v>
      </c>
      <c r="L25" s="90"/>
      <c r="M25" s="91"/>
      <c r="N25" s="92"/>
      <c r="O25" s="103"/>
    </row>
    <row r="26" spans="1:14" ht="18.75" customHeight="1">
      <c r="A26" s="53">
        <v>1121200</v>
      </c>
      <c r="B26" s="52" t="s">
        <v>68</v>
      </c>
      <c r="C26" s="13" t="s">
        <v>5</v>
      </c>
      <c r="D26" s="14">
        <v>1169.9</v>
      </c>
      <c r="E26" s="7"/>
      <c r="F26" s="7"/>
      <c r="G26" s="7"/>
      <c r="H26" s="69">
        <v>700</v>
      </c>
      <c r="I26" s="69"/>
      <c r="J26" s="69">
        <f>262.3-45+(260.5-25)+200-25.9</f>
        <v>626.9</v>
      </c>
      <c r="K26" s="69">
        <f>J26</f>
        <v>626.9</v>
      </c>
      <c r="L26" s="90"/>
      <c r="M26" s="91"/>
      <c r="N26" s="92"/>
    </row>
    <row r="27" spans="1:14" ht="18.75" customHeight="1">
      <c r="A27" s="53">
        <v>1121200</v>
      </c>
      <c r="B27" s="52" t="s">
        <v>69</v>
      </c>
      <c r="C27" s="13" t="s">
        <v>6</v>
      </c>
      <c r="D27" s="14"/>
      <c r="E27" s="7"/>
      <c r="F27" s="7"/>
      <c r="G27" s="7"/>
      <c r="H27" s="69"/>
      <c r="I27" s="69"/>
      <c r="J27" s="69"/>
      <c r="K27" s="69"/>
      <c r="L27" s="90"/>
      <c r="M27" s="91"/>
      <c r="N27" s="92"/>
    </row>
    <row r="28" spans="1:14" ht="18.75" customHeight="1">
      <c r="A28" s="53">
        <v>1121300</v>
      </c>
      <c r="B28" s="52" t="s">
        <v>70</v>
      </c>
      <c r="C28" s="13" t="s">
        <v>7</v>
      </c>
      <c r="D28" s="7"/>
      <c r="E28" s="7"/>
      <c r="F28" s="7"/>
      <c r="G28" s="7"/>
      <c r="H28" s="69"/>
      <c r="I28" s="69"/>
      <c r="J28" s="69"/>
      <c r="K28" s="69"/>
      <c r="L28" s="90"/>
      <c r="M28" s="91"/>
      <c r="N28" s="92"/>
    </row>
    <row r="29" spans="1:14" ht="18.75" customHeight="1">
      <c r="A29" s="53">
        <v>1121400</v>
      </c>
      <c r="B29" s="52" t="s">
        <v>71</v>
      </c>
      <c r="C29" s="13" t="s">
        <v>8</v>
      </c>
      <c r="D29" s="7">
        <v>66</v>
      </c>
      <c r="E29" s="7"/>
      <c r="F29" s="7"/>
      <c r="G29" s="7"/>
      <c r="H29" s="69">
        <v>49.5</v>
      </c>
      <c r="I29" s="69"/>
      <c r="J29" s="69">
        <f>5.5+5.5+5.5+5.5+5.5+5.5+11</f>
        <v>44</v>
      </c>
      <c r="K29" s="69">
        <f>J29</f>
        <v>44</v>
      </c>
      <c r="L29" s="90"/>
      <c r="M29" s="91"/>
      <c r="N29" s="92"/>
    </row>
    <row r="30" spans="1:14" ht="27.75" customHeight="1">
      <c r="A30" s="51">
        <v>1122000</v>
      </c>
      <c r="B30" s="11" t="s">
        <v>72</v>
      </c>
      <c r="C30" s="9" t="s">
        <v>1</v>
      </c>
      <c r="D30" s="7"/>
      <c r="E30" s="7"/>
      <c r="F30" s="7"/>
      <c r="G30" s="7"/>
      <c r="H30" s="71"/>
      <c r="I30" s="71"/>
      <c r="J30" s="71"/>
      <c r="K30" s="71"/>
      <c r="L30" s="90"/>
      <c r="M30" s="91"/>
      <c r="N30" s="92"/>
    </row>
    <row r="31" spans="1:14" ht="18.75" customHeight="1">
      <c r="A31" s="51">
        <v>1122100</v>
      </c>
      <c r="B31" s="52" t="s">
        <v>73</v>
      </c>
      <c r="C31" s="13" t="s">
        <v>9</v>
      </c>
      <c r="D31" s="7">
        <v>100</v>
      </c>
      <c r="E31" s="7"/>
      <c r="F31" s="7"/>
      <c r="G31" s="7"/>
      <c r="H31" s="69">
        <v>50</v>
      </c>
      <c r="I31" s="69"/>
      <c r="J31" s="69">
        <f>12+8+8+4+8+8+8</f>
        <v>56</v>
      </c>
      <c r="K31" s="69">
        <f>J31</f>
        <v>56</v>
      </c>
      <c r="L31" s="90"/>
      <c r="M31" s="91"/>
      <c r="N31" s="92"/>
    </row>
    <row r="32" spans="1:14" ht="18.75" customHeight="1">
      <c r="A32" s="51">
        <v>1122300</v>
      </c>
      <c r="B32" s="52" t="s">
        <v>74</v>
      </c>
      <c r="C32" s="13" t="s">
        <v>10</v>
      </c>
      <c r="D32" s="7"/>
      <c r="E32" s="7"/>
      <c r="F32" s="7"/>
      <c r="G32" s="7"/>
      <c r="H32" s="69"/>
      <c r="I32" s="69"/>
      <c r="J32" s="69"/>
      <c r="K32" s="69"/>
      <c r="L32" s="90"/>
      <c r="M32" s="91"/>
      <c r="N32" s="92"/>
    </row>
    <row r="33" spans="1:14" ht="27" customHeight="1">
      <c r="A33" s="51">
        <v>1123000</v>
      </c>
      <c r="B33" s="11" t="s">
        <v>75</v>
      </c>
      <c r="C33" s="9" t="s">
        <v>1</v>
      </c>
      <c r="D33" s="7"/>
      <c r="E33" s="7"/>
      <c r="F33" s="7"/>
      <c r="G33" s="7"/>
      <c r="H33" s="71"/>
      <c r="I33" s="71"/>
      <c r="J33" s="71"/>
      <c r="K33" s="71"/>
      <c r="L33" s="90"/>
      <c r="M33" s="91"/>
      <c r="N33" s="92"/>
    </row>
    <row r="34" spans="1:16" ht="18.75" customHeight="1">
      <c r="A34" s="51">
        <v>1123800</v>
      </c>
      <c r="B34" s="52" t="s">
        <v>76</v>
      </c>
      <c r="C34" s="13" t="s">
        <v>11</v>
      </c>
      <c r="D34" s="14">
        <v>2369.8</v>
      </c>
      <c r="E34" s="7"/>
      <c r="F34" s="7"/>
      <c r="G34" s="7"/>
      <c r="H34" s="69">
        <v>1414.5</v>
      </c>
      <c r="I34" s="69"/>
      <c r="J34" s="69">
        <f>25+26+65.9+22+(298+295+11+169+15+4)+(335.2)+3.8+6+0.1-3+10+(179.3+146.2+169)</f>
        <v>1777.4999999999998</v>
      </c>
      <c r="K34" s="69">
        <f>J34</f>
        <v>1777.4999999999998</v>
      </c>
      <c r="L34" s="90"/>
      <c r="M34" s="91"/>
      <c r="N34" s="92"/>
      <c r="P34" s="103"/>
    </row>
    <row r="35" spans="1:14" ht="32.25" customHeight="1">
      <c r="A35" s="51">
        <v>1125000</v>
      </c>
      <c r="B35" s="11" t="s">
        <v>77</v>
      </c>
      <c r="C35" s="9" t="s">
        <v>1</v>
      </c>
      <c r="D35" s="7"/>
      <c r="E35" s="7"/>
      <c r="F35" s="7"/>
      <c r="G35" s="7"/>
      <c r="H35" s="69"/>
      <c r="I35" s="69"/>
      <c r="J35" s="93"/>
      <c r="K35" s="81"/>
      <c r="L35" s="90"/>
      <c r="M35" s="88"/>
      <c r="N35" s="89"/>
    </row>
    <row r="36" spans="1:14" ht="18.75" customHeight="1">
      <c r="A36" s="51">
        <v>1125100</v>
      </c>
      <c r="B36" s="52" t="s">
        <v>78</v>
      </c>
      <c r="C36" s="13" t="s">
        <v>12</v>
      </c>
      <c r="D36" s="21"/>
      <c r="E36" s="21"/>
      <c r="F36" s="21"/>
      <c r="G36" s="21"/>
      <c r="H36" s="73"/>
      <c r="I36" s="74"/>
      <c r="J36" s="74"/>
      <c r="K36" s="74"/>
      <c r="L36" s="91"/>
      <c r="M36" s="91"/>
      <c r="N36" s="92"/>
    </row>
    <row r="37" spans="1:14" ht="18.75" customHeight="1">
      <c r="A37" s="51">
        <v>1126000</v>
      </c>
      <c r="B37" s="11" t="s">
        <v>79</v>
      </c>
      <c r="C37" s="9" t="s">
        <v>1</v>
      </c>
      <c r="D37" s="19"/>
      <c r="E37" s="19"/>
      <c r="F37" s="19"/>
      <c r="G37" s="19"/>
      <c r="H37" s="75"/>
      <c r="I37" s="76"/>
      <c r="J37" s="76"/>
      <c r="K37" s="76"/>
      <c r="L37" s="91"/>
      <c r="M37" s="91"/>
      <c r="N37" s="92"/>
    </row>
    <row r="38" spans="1:14" ht="18.75" customHeight="1">
      <c r="A38" s="51">
        <v>1126100</v>
      </c>
      <c r="B38" s="52" t="s">
        <v>80</v>
      </c>
      <c r="C38" s="13" t="s">
        <v>13</v>
      </c>
      <c r="D38" s="19"/>
      <c r="E38" s="19"/>
      <c r="F38" s="19"/>
      <c r="G38" s="19"/>
      <c r="H38" s="77"/>
      <c r="I38" s="78"/>
      <c r="J38" s="78"/>
      <c r="K38" s="78"/>
      <c r="L38" s="91"/>
      <c r="M38" s="91"/>
      <c r="N38" s="92"/>
    </row>
    <row r="39" spans="1:14" ht="18.75" customHeight="1">
      <c r="A39" s="53">
        <v>1126700</v>
      </c>
      <c r="B39" s="22" t="s">
        <v>81</v>
      </c>
      <c r="C39" s="13" t="s">
        <v>14</v>
      </c>
      <c r="D39" s="21"/>
      <c r="E39" s="21"/>
      <c r="F39" s="21"/>
      <c r="G39" s="21"/>
      <c r="H39" s="73"/>
      <c r="I39" s="74"/>
      <c r="J39" s="74"/>
      <c r="K39" s="74"/>
      <c r="L39" s="91"/>
      <c r="M39" s="91"/>
      <c r="N39" s="92"/>
    </row>
    <row r="40" spans="1:14" ht="18.75" customHeight="1">
      <c r="A40" s="53">
        <v>1126800</v>
      </c>
      <c r="B40" s="22" t="s">
        <v>82</v>
      </c>
      <c r="C40" s="13" t="s">
        <v>15</v>
      </c>
      <c r="D40" s="21"/>
      <c r="E40" s="21"/>
      <c r="F40" s="21"/>
      <c r="G40" s="21"/>
      <c r="H40" s="73"/>
      <c r="I40" s="74"/>
      <c r="J40" s="74"/>
      <c r="K40" s="74"/>
      <c r="L40" s="91"/>
      <c r="M40" s="91"/>
      <c r="N40" s="92"/>
    </row>
    <row r="41" spans="1:14" ht="18.75" customHeight="1">
      <c r="A41" s="51">
        <v>1140000</v>
      </c>
      <c r="B41" s="20" t="s">
        <v>83</v>
      </c>
      <c r="C41" s="9" t="s">
        <v>1</v>
      </c>
      <c r="D41" s="19"/>
      <c r="E41" s="19"/>
      <c r="F41" s="19"/>
      <c r="G41" s="19"/>
      <c r="H41" s="75"/>
      <c r="I41" s="76"/>
      <c r="J41" s="76"/>
      <c r="K41" s="76"/>
      <c r="L41" s="88"/>
      <c r="M41" s="88"/>
      <c r="N41" s="89"/>
    </row>
    <row r="42" spans="1:14" ht="28.5" customHeight="1">
      <c r="A42" s="51">
        <v>1141000</v>
      </c>
      <c r="B42" s="22" t="s">
        <v>84</v>
      </c>
      <c r="C42" s="13" t="s">
        <v>16</v>
      </c>
      <c r="D42" s="21"/>
      <c r="E42" s="21"/>
      <c r="F42" s="21"/>
      <c r="G42" s="21"/>
      <c r="H42" s="73"/>
      <c r="I42" s="74"/>
      <c r="J42" s="74"/>
      <c r="K42" s="74"/>
      <c r="L42" s="88"/>
      <c r="M42" s="88"/>
      <c r="N42" s="89"/>
    </row>
    <row r="43" spans="1:14" ht="18.75" customHeight="1">
      <c r="A43" s="55">
        <v>1176000</v>
      </c>
      <c r="B43" s="20" t="s">
        <v>85</v>
      </c>
      <c r="C43" s="9" t="s">
        <v>1</v>
      </c>
      <c r="D43" s="21"/>
      <c r="E43" s="21"/>
      <c r="F43" s="21"/>
      <c r="G43" s="21"/>
      <c r="H43" s="79"/>
      <c r="I43" s="80"/>
      <c r="J43" s="80"/>
      <c r="K43" s="80"/>
      <c r="L43" s="91"/>
      <c r="M43" s="91"/>
      <c r="N43" s="92"/>
    </row>
    <row r="44" spans="1:14" ht="18.75" customHeight="1">
      <c r="A44" s="55">
        <v>1176100</v>
      </c>
      <c r="B44" s="22" t="s">
        <v>86</v>
      </c>
      <c r="C44" s="13" t="s">
        <v>17</v>
      </c>
      <c r="D44" s="16"/>
      <c r="E44" s="16"/>
      <c r="F44" s="16"/>
      <c r="G44" s="16"/>
      <c r="H44" s="69"/>
      <c r="I44" s="81"/>
      <c r="J44" s="81"/>
      <c r="K44" s="81"/>
      <c r="L44" s="91"/>
      <c r="M44" s="91"/>
      <c r="N44" s="92"/>
    </row>
    <row r="45" spans="1:14" ht="27" customHeight="1">
      <c r="A45" s="56" t="s">
        <v>18</v>
      </c>
      <c r="B45" s="23" t="s">
        <v>87</v>
      </c>
      <c r="C45" s="9" t="s">
        <v>1</v>
      </c>
      <c r="D45" s="21"/>
      <c r="E45" s="21"/>
      <c r="F45" s="21"/>
      <c r="G45" s="21"/>
      <c r="H45" s="79"/>
      <c r="I45" s="80"/>
      <c r="J45" s="80"/>
      <c r="K45" s="80"/>
      <c r="L45" s="94"/>
      <c r="M45" s="94"/>
      <c r="N45" s="95"/>
    </row>
    <row r="46" spans="1:14" ht="27" customHeight="1" thickBot="1">
      <c r="A46" s="16">
        <v>1000000</v>
      </c>
      <c r="B46" s="28" t="s">
        <v>88</v>
      </c>
      <c r="C46" s="29"/>
      <c r="D46" s="16"/>
      <c r="E46" s="16"/>
      <c r="F46" s="16"/>
      <c r="G46" s="16"/>
      <c r="H46" s="82"/>
      <c r="I46" s="83"/>
      <c r="J46" s="83"/>
      <c r="K46" s="83"/>
      <c r="L46" s="96"/>
      <c r="M46" s="96"/>
      <c r="N46" s="97"/>
    </row>
    <row r="47" spans="1:14" s="1" customFormat="1" ht="13.5">
      <c r="A47" s="57"/>
      <c r="B47" s="58"/>
      <c r="C47" s="59"/>
      <c r="D47" s="59"/>
      <c r="E47" s="59"/>
      <c r="F47" s="59"/>
      <c r="G47" s="59"/>
      <c r="H47" s="59"/>
      <c r="I47" s="60"/>
      <c r="J47" s="60"/>
      <c r="K47" s="60"/>
      <c r="L47" s="61"/>
      <c r="M47" s="61"/>
      <c r="N47" s="62"/>
    </row>
    <row r="48" spans="1:14" s="1" customFormat="1" ht="13.5">
      <c r="A48" s="126" t="s">
        <v>104</v>
      </c>
      <c r="B48" s="126"/>
      <c r="C48" s="59"/>
      <c r="D48" s="59"/>
      <c r="E48" s="59"/>
      <c r="F48" s="59"/>
      <c r="G48" s="59"/>
      <c r="H48" s="59"/>
      <c r="I48" s="60"/>
      <c r="J48" s="60"/>
      <c r="K48" s="60"/>
      <c r="L48" s="61"/>
      <c r="M48" s="61"/>
      <c r="N48" s="62"/>
    </row>
    <row r="49" s="1" customFormat="1" ht="13.5"/>
    <row r="50" spans="2:14" s="1" customFormat="1" ht="12.75" customHeight="1">
      <c r="B50" s="118" t="s">
        <v>30</v>
      </c>
      <c r="C50" s="118"/>
      <c r="D50" s="120" t="s">
        <v>100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</row>
    <row r="51" spans="2:14" s="1" customFormat="1" ht="12.75" customHeight="1">
      <c r="B51" s="118" t="s">
        <v>31</v>
      </c>
      <c r="C51" s="118"/>
      <c r="D51" s="119" t="s">
        <v>89</v>
      </c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  <row r="52" spans="1:12" s="1" customFormat="1" ht="13.5">
      <c r="A52" s="24" t="s">
        <v>0</v>
      </c>
      <c r="B52" s="24"/>
      <c r="C52" s="64"/>
      <c r="D52" s="65"/>
      <c r="E52" s="63"/>
      <c r="F52" s="63"/>
      <c r="G52" s="63"/>
      <c r="H52" s="63"/>
      <c r="I52" s="63"/>
      <c r="J52" s="63"/>
      <c r="K52" s="63"/>
      <c r="L52" s="63"/>
    </row>
    <row r="53" spans="2:14" s="1" customFormat="1" ht="13.5">
      <c r="B53" s="118" t="s">
        <v>32</v>
      </c>
      <c r="C53" s="118"/>
      <c r="D53" s="120" t="s">
        <v>101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</row>
    <row r="54" spans="2:14" s="1" customFormat="1" ht="12.75" customHeight="1">
      <c r="B54" s="118" t="s">
        <v>91</v>
      </c>
      <c r="C54" s="118"/>
      <c r="D54" s="119" t="s">
        <v>89</v>
      </c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2:12" s="1" customFormat="1" ht="13.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="1" customFormat="1" ht="13.5"/>
    <row r="57" s="1" customFormat="1" ht="13.5"/>
    <row r="58" s="1" customFormat="1" ht="13.5"/>
    <row r="110" ht="12.75">
      <c r="D110" s="30" t="s">
        <v>96</v>
      </c>
    </row>
  </sheetData>
  <sheetProtection/>
  <mergeCells count="40">
    <mergeCell ref="A1:M1"/>
    <mergeCell ref="A3:M3"/>
    <mergeCell ref="A4:M4"/>
    <mergeCell ref="A6:E6"/>
    <mergeCell ref="F6:L6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M16:M17"/>
    <mergeCell ref="N16:N17"/>
    <mergeCell ref="A48:B48"/>
    <mergeCell ref="B50:C50"/>
    <mergeCell ref="D50:N50"/>
    <mergeCell ref="B51:C51"/>
    <mergeCell ref="D51:N51"/>
    <mergeCell ref="B53:C53"/>
    <mergeCell ref="D53:N53"/>
    <mergeCell ref="B54:C54"/>
    <mergeCell ref="D54:N54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PageLayoutView="0" workbookViewId="0" topLeftCell="A16">
      <selection activeCell="L39" sqref="L39"/>
    </sheetView>
  </sheetViews>
  <sheetFormatPr defaultColWidth="9.140625" defaultRowHeight="12.75"/>
  <cols>
    <col min="1" max="1" width="7.8515625" style="30" customWidth="1"/>
    <col min="2" max="2" width="42.28125" style="30" customWidth="1"/>
    <col min="3" max="3" width="9.140625" style="30" customWidth="1"/>
    <col min="4" max="4" width="11.00390625" style="30" customWidth="1"/>
    <col min="5" max="5" width="6.28125" style="30" customWidth="1"/>
    <col min="6" max="6" width="6.57421875" style="30" customWidth="1"/>
    <col min="7" max="7" width="6.8515625" style="30" customWidth="1"/>
    <col min="8" max="8" width="8.421875" style="30" customWidth="1"/>
    <col min="9" max="9" width="8.00390625" style="30" customWidth="1"/>
    <col min="10" max="10" width="9.28125" style="30" customWidth="1"/>
    <col min="11" max="11" width="8.7109375" style="30" customWidth="1"/>
    <col min="12" max="12" width="7.140625" style="30" customWidth="1"/>
    <col min="13" max="13" width="6.421875" style="30" customWidth="1"/>
    <col min="14" max="14" width="8.00390625" style="30" customWidth="1"/>
    <col min="15" max="16384" width="9.140625" style="30" customWidth="1"/>
  </cols>
  <sheetData>
    <row r="1" spans="1:13" ht="17.25">
      <c r="A1" s="133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8.75" customHeight="1">
      <c r="A2" s="3"/>
      <c r="B2" s="3"/>
      <c r="C2" s="3"/>
      <c r="D2" s="3"/>
      <c r="E2" s="3"/>
      <c r="F2" s="3"/>
      <c r="G2" s="3"/>
      <c r="H2" s="3"/>
      <c r="I2" s="3"/>
      <c r="J2" s="31"/>
      <c r="K2" s="31"/>
      <c r="L2" s="32"/>
      <c r="M2" s="32"/>
    </row>
    <row r="3" spans="1:13" ht="16.5" customHeight="1">
      <c r="A3" s="133" t="s">
        <v>20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7.25">
      <c r="A4" s="133" t="s">
        <v>106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1" ht="12.75">
      <c r="A5" s="2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4" ht="20.25" customHeight="1">
      <c r="A6" s="125" t="s">
        <v>98</v>
      </c>
      <c r="B6" s="125"/>
      <c r="C6" s="125"/>
      <c r="D6" s="125"/>
      <c r="E6" s="125"/>
      <c r="F6" s="125" t="s">
        <v>21</v>
      </c>
      <c r="G6" s="125"/>
      <c r="H6" s="125"/>
      <c r="I6" s="125"/>
      <c r="J6" s="125"/>
      <c r="K6" s="125"/>
      <c r="L6" s="125"/>
      <c r="M6" s="34"/>
      <c r="N6" s="35"/>
    </row>
    <row r="7" spans="6:14" ht="12.75" customHeight="1">
      <c r="F7" s="125" t="s">
        <v>22</v>
      </c>
      <c r="G7" s="125"/>
      <c r="H7" s="125"/>
      <c r="I7" s="125"/>
      <c r="J7" s="125"/>
      <c r="K7" s="125"/>
      <c r="L7" s="130"/>
      <c r="M7" s="36">
        <v>9</v>
      </c>
      <c r="N7" s="35"/>
    </row>
    <row r="8" spans="1:14" ht="12.75">
      <c r="A8" s="125" t="s">
        <v>95</v>
      </c>
      <c r="B8" s="125"/>
      <c r="C8" s="125"/>
      <c r="D8" s="125"/>
      <c r="E8" s="125"/>
      <c r="F8" s="125" t="s">
        <v>23</v>
      </c>
      <c r="G8" s="125"/>
      <c r="H8" s="125"/>
      <c r="I8" s="125"/>
      <c r="J8" s="125"/>
      <c r="K8" s="125"/>
      <c r="L8" s="130"/>
      <c r="M8" s="36"/>
      <c r="N8" s="35"/>
    </row>
    <row r="9" spans="1:14" ht="12.75">
      <c r="A9" s="125"/>
      <c r="B9" s="125"/>
      <c r="C9" s="125"/>
      <c r="D9" s="125"/>
      <c r="E9" s="125"/>
      <c r="F9" s="125" t="s">
        <v>24</v>
      </c>
      <c r="G9" s="125"/>
      <c r="H9" s="125"/>
      <c r="I9" s="125"/>
      <c r="J9" s="125"/>
      <c r="K9" s="125"/>
      <c r="L9" s="130"/>
      <c r="M9" s="36"/>
      <c r="N9" s="35"/>
    </row>
    <row r="10" spans="1:14" ht="12.75" customHeight="1">
      <c r="A10" s="125"/>
      <c r="B10" s="125"/>
      <c r="C10" s="125"/>
      <c r="D10" s="125"/>
      <c r="E10" s="125"/>
      <c r="F10" s="125" t="s">
        <v>25</v>
      </c>
      <c r="G10" s="125"/>
      <c r="H10" s="125"/>
      <c r="I10" s="125"/>
      <c r="J10" s="125"/>
      <c r="K10" s="125"/>
      <c r="L10" s="125"/>
      <c r="M10" s="34"/>
      <c r="N10" s="35"/>
    </row>
    <row r="11" spans="1:14" ht="12.7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30"/>
      <c r="M11" s="36"/>
      <c r="N11" s="35"/>
    </row>
    <row r="12" spans="1:14" ht="26.25" customHeight="1">
      <c r="A12" s="134" t="s">
        <v>26</v>
      </c>
      <c r="B12" s="134"/>
      <c r="C12" s="134"/>
      <c r="D12" s="134"/>
      <c r="E12" s="134"/>
      <c r="F12" s="134" t="s">
        <v>27</v>
      </c>
      <c r="G12" s="134"/>
      <c r="H12" s="134"/>
      <c r="I12" s="134"/>
      <c r="J12" s="134"/>
      <c r="K12" s="134"/>
      <c r="L12" s="134"/>
      <c r="M12" s="37"/>
      <c r="N12" s="35"/>
    </row>
    <row r="13" spans="1:14" ht="40.5" customHeight="1">
      <c r="A13" s="125" t="s">
        <v>93</v>
      </c>
      <c r="B13" s="125"/>
      <c r="C13" s="125"/>
      <c r="D13" s="125"/>
      <c r="E13" s="125"/>
      <c r="F13" s="125" t="s">
        <v>28</v>
      </c>
      <c r="G13" s="125"/>
      <c r="H13" s="125"/>
      <c r="I13" s="125"/>
      <c r="J13" s="125"/>
      <c r="K13" s="125"/>
      <c r="L13" s="130"/>
      <c r="M13" s="38"/>
      <c r="N13" s="35"/>
    </row>
    <row r="14" spans="1:14" ht="29.25" customHeight="1">
      <c r="A14" s="125" t="s">
        <v>97</v>
      </c>
      <c r="B14" s="125"/>
      <c r="C14" s="125"/>
      <c r="D14" s="125"/>
      <c r="E14" s="125"/>
      <c r="F14" s="125" t="s">
        <v>29</v>
      </c>
      <c r="G14" s="125"/>
      <c r="H14" s="125"/>
      <c r="I14" s="125"/>
      <c r="J14" s="125"/>
      <c r="K14" s="125"/>
      <c r="L14" s="125"/>
      <c r="M14" s="39"/>
      <c r="N14" s="35"/>
    </row>
    <row r="15" spans="1:11" ht="12.75">
      <c r="A15" s="2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4" ht="35.25" customHeight="1">
      <c r="A16" s="123" t="s">
        <v>33</v>
      </c>
      <c r="B16" s="40" t="s">
        <v>34</v>
      </c>
      <c r="C16" s="131" t="s">
        <v>2</v>
      </c>
      <c r="D16" s="123" t="s">
        <v>35</v>
      </c>
      <c r="E16" s="127" t="s">
        <v>36</v>
      </c>
      <c r="F16" s="128"/>
      <c r="G16" s="129"/>
      <c r="H16" s="123" t="s">
        <v>37</v>
      </c>
      <c r="I16" s="123" t="s">
        <v>38</v>
      </c>
      <c r="J16" s="123" t="s">
        <v>39</v>
      </c>
      <c r="K16" s="123" t="s">
        <v>40</v>
      </c>
      <c r="L16" s="121" t="s">
        <v>41</v>
      </c>
      <c r="M16" s="123" t="s">
        <v>47</v>
      </c>
      <c r="N16" s="123" t="s">
        <v>42</v>
      </c>
    </row>
    <row r="17" spans="1:14" ht="45" customHeight="1">
      <c r="A17" s="124"/>
      <c r="B17" s="41" t="s">
        <v>43</v>
      </c>
      <c r="C17" s="132"/>
      <c r="D17" s="124"/>
      <c r="E17" s="42" t="s">
        <v>44</v>
      </c>
      <c r="F17" s="42" t="s">
        <v>45</v>
      </c>
      <c r="G17" s="42" t="s">
        <v>46</v>
      </c>
      <c r="H17" s="124"/>
      <c r="I17" s="124"/>
      <c r="J17" s="124"/>
      <c r="K17" s="124"/>
      <c r="L17" s="122"/>
      <c r="M17" s="124"/>
      <c r="N17" s="124"/>
    </row>
    <row r="18" spans="1:14" ht="13.5" thickBot="1">
      <c r="A18" s="43" t="s">
        <v>48</v>
      </c>
      <c r="B18" s="43" t="s">
        <v>49</v>
      </c>
      <c r="C18" s="44" t="s">
        <v>50</v>
      </c>
      <c r="D18" s="45" t="s">
        <v>51</v>
      </c>
      <c r="E18" s="45" t="s">
        <v>52</v>
      </c>
      <c r="F18" s="45" t="s">
        <v>53</v>
      </c>
      <c r="G18" s="45" t="s">
        <v>54</v>
      </c>
      <c r="H18" s="45" t="s">
        <v>55</v>
      </c>
      <c r="I18" s="45" t="s">
        <v>56</v>
      </c>
      <c r="J18" s="45" t="s">
        <v>57</v>
      </c>
      <c r="K18" s="45" t="s">
        <v>58</v>
      </c>
      <c r="L18" s="45" t="s">
        <v>59</v>
      </c>
      <c r="M18" s="45" t="s">
        <v>60</v>
      </c>
      <c r="N18" s="45" t="s">
        <v>61</v>
      </c>
    </row>
    <row r="19" spans="1:14" ht="33.75" thickBot="1">
      <c r="A19" s="46">
        <v>1100000</v>
      </c>
      <c r="B19" s="26" t="s">
        <v>62</v>
      </c>
      <c r="C19" s="27" t="s">
        <v>1</v>
      </c>
      <c r="D19" s="98">
        <v>1707.2</v>
      </c>
      <c r="E19" s="98"/>
      <c r="F19" s="98"/>
      <c r="G19" s="98"/>
      <c r="H19" s="66">
        <f>H20+H21</f>
        <v>1078.3</v>
      </c>
      <c r="I19" s="66">
        <f>I20+I21</f>
        <v>1078.3</v>
      </c>
      <c r="J19" s="99" t="s">
        <v>107</v>
      </c>
      <c r="K19" s="99" t="s">
        <v>108</v>
      </c>
      <c r="L19" s="112" t="s">
        <v>99</v>
      </c>
      <c r="M19" s="113"/>
      <c r="N19" s="114" t="s">
        <v>109</v>
      </c>
    </row>
    <row r="20" spans="1:16" ht="18.75" customHeight="1" thickBot="1">
      <c r="A20" s="49"/>
      <c r="B20" s="18" t="s">
        <v>63</v>
      </c>
      <c r="C20" s="4"/>
      <c r="D20" s="100">
        <v>1566.3</v>
      </c>
      <c r="E20" s="68"/>
      <c r="F20" s="67"/>
      <c r="G20" s="67"/>
      <c r="H20" s="67">
        <f>1038</f>
        <v>1038</v>
      </c>
      <c r="I20" s="67">
        <f>147+147+124+124+124+124+124+124</f>
        <v>1038</v>
      </c>
      <c r="J20" s="105">
        <f>J22+J25+J26+J34</f>
        <v>1065.6</v>
      </c>
      <c r="K20" s="106">
        <f>K22+K25+K26+K34</f>
        <v>1143.5</v>
      </c>
      <c r="L20" s="107">
        <f>J20-K20</f>
        <v>-77.90000000000009</v>
      </c>
      <c r="M20" s="108"/>
      <c r="N20" s="109">
        <f>I19-J20</f>
        <v>12.700000000000045</v>
      </c>
      <c r="O20" s="103"/>
      <c r="P20" s="103"/>
    </row>
    <row r="21" spans="1:14" ht="18.75" customHeight="1">
      <c r="A21" s="49"/>
      <c r="B21" s="5" t="s">
        <v>92</v>
      </c>
      <c r="C21" s="4"/>
      <c r="D21" s="68">
        <v>20.4</v>
      </c>
      <c r="E21" s="68"/>
      <c r="F21" s="68"/>
      <c r="G21" s="68"/>
      <c r="H21" s="67">
        <v>40.3</v>
      </c>
      <c r="I21" s="67">
        <v>40.3</v>
      </c>
      <c r="J21" s="101"/>
      <c r="K21" s="85"/>
      <c r="L21" s="84"/>
      <c r="M21" s="84"/>
      <c r="N21" s="86"/>
    </row>
    <row r="22" spans="1:14" ht="18.75" customHeight="1">
      <c r="A22" s="51">
        <v>1111000</v>
      </c>
      <c r="B22" s="52" t="s">
        <v>64</v>
      </c>
      <c r="C22" s="6" t="s">
        <v>3</v>
      </c>
      <c r="D22" s="102" t="s">
        <v>102</v>
      </c>
      <c r="E22" s="81"/>
      <c r="F22" s="69"/>
      <c r="G22" s="81"/>
      <c r="H22" s="69">
        <f>623.2+40.3</f>
        <v>663.5</v>
      </c>
      <c r="I22" s="70"/>
      <c r="J22" s="69">
        <f>77.9+77.9+77.9+77.9+77.9+77.9+62.5+73.7+56.9</f>
        <v>660.5</v>
      </c>
      <c r="K22" s="69">
        <f>J22+77.9</f>
        <v>738.4</v>
      </c>
      <c r="L22" s="87">
        <f>K22-J22</f>
        <v>77.89999999999998</v>
      </c>
      <c r="M22" s="88"/>
      <c r="N22" s="89"/>
    </row>
    <row r="23" spans="1:16" ht="29.25" customHeight="1">
      <c r="A23" s="51">
        <v>1120000</v>
      </c>
      <c r="B23" s="8" t="s">
        <v>65</v>
      </c>
      <c r="C23" s="9" t="s">
        <v>1</v>
      </c>
      <c r="D23" s="72"/>
      <c r="E23" s="72"/>
      <c r="F23" s="72"/>
      <c r="G23" s="72"/>
      <c r="H23" s="71"/>
      <c r="I23" s="72"/>
      <c r="J23" s="72"/>
      <c r="K23" s="72"/>
      <c r="L23" s="90"/>
      <c r="M23" s="91"/>
      <c r="N23" s="92"/>
      <c r="P23" s="104"/>
    </row>
    <row r="24" spans="1:14" ht="18.75" customHeight="1">
      <c r="A24" s="51">
        <v>1121000</v>
      </c>
      <c r="B24" s="11" t="s">
        <v>66</v>
      </c>
      <c r="C24" s="12"/>
      <c r="D24" s="72"/>
      <c r="E24" s="72"/>
      <c r="F24" s="72"/>
      <c r="G24" s="72"/>
      <c r="H24" s="71"/>
      <c r="I24" s="72"/>
      <c r="J24" s="72"/>
      <c r="K24" s="72"/>
      <c r="L24" s="90"/>
      <c r="M24" s="91"/>
      <c r="N24" s="92"/>
    </row>
    <row r="25" spans="1:17" ht="18.75" customHeight="1">
      <c r="A25" s="53">
        <v>1121200</v>
      </c>
      <c r="B25" s="54" t="s">
        <v>67</v>
      </c>
      <c r="C25" s="13" t="s">
        <v>4</v>
      </c>
      <c r="D25" s="69">
        <v>66.6</v>
      </c>
      <c r="E25" s="69"/>
      <c r="F25" s="69"/>
      <c r="G25" s="69"/>
      <c r="H25" s="69">
        <v>26.8</v>
      </c>
      <c r="I25" s="69"/>
      <c r="J25" s="69">
        <f>7.5+5.5+4+5.5+1.6+2.8</f>
        <v>26.900000000000002</v>
      </c>
      <c r="K25" s="69">
        <f>J25</f>
        <v>26.900000000000002</v>
      </c>
      <c r="L25" s="90"/>
      <c r="M25" s="91"/>
      <c r="N25" s="92"/>
      <c r="Q25" s="103"/>
    </row>
    <row r="26" spans="1:16" ht="18.75" customHeight="1">
      <c r="A26" s="53">
        <v>1121200</v>
      </c>
      <c r="B26" s="52" t="s">
        <v>68</v>
      </c>
      <c r="C26" s="13" t="s">
        <v>5</v>
      </c>
      <c r="D26" s="69">
        <f>251.9</f>
        <v>251.9</v>
      </c>
      <c r="E26" s="69"/>
      <c r="F26" s="69"/>
      <c r="G26" s="69"/>
      <c r="H26" s="69">
        <v>120</v>
      </c>
      <c r="I26" s="69"/>
      <c r="J26" s="81">
        <f>45+25+6.7+25.9+7.6</f>
        <v>110.19999999999999</v>
      </c>
      <c r="K26" s="81">
        <f>J26</f>
        <v>110.19999999999999</v>
      </c>
      <c r="L26" s="90"/>
      <c r="M26" s="91"/>
      <c r="N26" s="92"/>
      <c r="O26" s="103"/>
      <c r="P26" s="103"/>
    </row>
    <row r="27" spans="1:18" ht="18.75" customHeight="1">
      <c r="A27" s="53">
        <v>1121200</v>
      </c>
      <c r="B27" s="52" t="s">
        <v>69</v>
      </c>
      <c r="C27" s="13" t="s">
        <v>6</v>
      </c>
      <c r="D27" s="69"/>
      <c r="E27" s="69"/>
      <c r="F27" s="69"/>
      <c r="G27" s="69"/>
      <c r="H27" s="69"/>
      <c r="I27" s="69"/>
      <c r="J27" s="69"/>
      <c r="K27" s="69"/>
      <c r="L27" s="90"/>
      <c r="M27" s="91"/>
      <c r="N27" s="92"/>
      <c r="P27" s="104"/>
      <c r="Q27" s="103"/>
      <c r="R27" s="103"/>
    </row>
    <row r="28" spans="1:14" ht="18.75" customHeight="1">
      <c r="A28" s="53">
        <v>1121300</v>
      </c>
      <c r="B28" s="52" t="s">
        <v>70</v>
      </c>
      <c r="C28" s="13" t="s">
        <v>7</v>
      </c>
      <c r="D28" s="69"/>
      <c r="E28" s="69"/>
      <c r="F28" s="69"/>
      <c r="G28" s="69"/>
      <c r="H28" s="69"/>
      <c r="I28" s="69"/>
      <c r="J28" s="69"/>
      <c r="K28" s="69"/>
      <c r="L28" s="90"/>
      <c r="M28" s="91"/>
      <c r="N28" s="92"/>
    </row>
    <row r="29" spans="1:14" ht="18.75" customHeight="1">
      <c r="A29" s="53">
        <v>1121400</v>
      </c>
      <c r="B29" s="52" t="s">
        <v>71</v>
      </c>
      <c r="C29" s="13" t="s">
        <v>8</v>
      </c>
      <c r="D29" s="69"/>
      <c r="E29" s="69"/>
      <c r="F29" s="69"/>
      <c r="G29" s="69"/>
      <c r="H29" s="69"/>
      <c r="I29" s="69"/>
      <c r="J29" s="69"/>
      <c r="K29" s="69"/>
      <c r="L29" s="90"/>
      <c r="M29" s="91"/>
      <c r="N29" s="92"/>
    </row>
    <row r="30" spans="1:16" ht="27.75" customHeight="1">
      <c r="A30" s="51">
        <v>1122000</v>
      </c>
      <c r="B30" s="11" t="s">
        <v>72</v>
      </c>
      <c r="C30" s="9" t="s">
        <v>1</v>
      </c>
      <c r="D30" s="71"/>
      <c r="E30" s="71"/>
      <c r="F30" s="71"/>
      <c r="G30" s="71"/>
      <c r="H30" s="71"/>
      <c r="I30" s="71"/>
      <c r="J30" s="71"/>
      <c r="K30" s="71"/>
      <c r="L30" s="90"/>
      <c r="M30" s="91"/>
      <c r="N30" s="92"/>
      <c r="P30" s="103"/>
    </row>
    <row r="31" spans="1:14" ht="18.75" customHeight="1">
      <c r="A31" s="51">
        <v>1122100</v>
      </c>
      <c r="B31" s="52" t="s">
        <v>73</v>
      </c>
      <c r="C31" s="13" t="s">
        <v>9</v>
      </c>
      <c r="D31" s="69"/>
      <c r="E31" s="69"/>
      <c r="F31" s="69"/>
      <c r="G31" s="69"/>
      <c r="H31" s="69"/>
      <c r="I31" s="69"/>
      <c r="J31" s="69"/>
      <c r="K31" s="69"/>
      <c r="L31" s="90"/>
      <c r="M31" s="91"/>
      <c r="N31" s="92"/>
    </row>
    <row r="32" spans="1:14" ht="18.75" customHeight="1">
      <c r="A32" s="51">
        <v>1122300</v>
      </c>
      <c r="B32" s="52" t="s">
        <v>74</v>
      </c>
      <c r="C32" s="13" t="s">
        <v>10</v>
      </c>
      <c r="D32" s="69"/>
      <c r="E32" s="69"/>
      <c r="F32" s="69"/>
      <c r="G32" s="69"/>
      <c r="H32" s="69"/>
      <c r="I32" s="69"/>
      <c r="J32" s="69"/>
      <c r="K32" s="69"/>
      <c r="L32" s="90"/>
      <c r="M32" s="91"/>
      <c r="N32" s="92"/>
    </row>
    <row r="33" spans="1:14" ht="27" customHeight="1">
      <c r="A33" s="51">
        <v>1123000</v>
      </c>
      <c r="B33" s="11" t="s">
        <v>75</v>
      </c>
      <c r="C33" s="9" t="s">
        <v>1</v>
      </c>
      <c r="D33" s="71"/>
      <c r="E33" s="71"/>
      <c r="F33" s="71"/>
      <c r="G33" s="71"/>
      <c r="H33" s="71"/>
      <c r="I33" s="71"/>
      <c r="J33" s="71"/>
      <c r="K33" s="71"/>
      <c r="L33" s="90"/>
      <c r="M33" s="91"/>
      <c r="N33" s="92"/>
    </row>
    <row r="34" spans="1:16" ht="18.75" customHeight="1">
      <c r="A34" s="51">
        <v>1123800</v>
      </c>
      <c r="B34" s="52" t="s">
        <v>76</v>
      </c>
      <c r="C34" s="13" t="s">
        <v>11</v>
      </c>
      <c r="D34" s="69">
        <v>235.1</v>
      </c>
      <c r="E34" s="69"/>
      <c r="F34" s="69"/>
      <c r="G34" s="69"/>
      <c r="H34" s="69">
        <v>268</v>
      </c>
      <c r="I34" s="69"/>
      <c r="J34" s="69">
        <f>35+41+6+33.5+14.4+5+4+45.4+5+25.9+40.5+12.3</f>
        <v>268</v>
      </c>
      <c r="K34" s="69">
        <f>J34</f>
        <v>268</v>
      </c>
      <c r="L34" s="90"/>
      <c r="M34" s="91"/>
      <c r="N34" s="92"/>
      <c r="P34" s="103"/>
    </row>
    <row r="35" spans="1:14" ht="32.25" customHeight="1">
      <c r="A35" s="51">
        <v>1125000</v>
      </c>
      <c r="B35" s="11" t="s">
        <v>77</v>
      </c>
      <c r="C35" s="9" t="s">
        <v>1</v>
      </c>
      <c r="D35" s="69"/>
      <c r="E35" s="69"/>
      <c r="F35" s="69"/>
      <c r="G35" s="69"/>
      <c r="H35" s="69"/>
      <c r="I35" s="69"/>
      <c r="J35" s="81"/>
      <c r="K35" s="81"/>
      <c r="L35" s="90"/>
      <c r="M35" s="88"/>
      <c r="N35" s="89"/>
    </row>
    <row r="36" spans="1:14" ht="18.75" customHeight="1">
      <c r="A36" s="51">
        <v>1125100</v>
      </c>
      <c r="B36" s="52" t="s">
        <v>78</v>
      </c>
      <c r="C36" s="13" t="s">
        <v>12</v>
      </c>
      <c r="D36" s="74"/>
      <c r="E36" s="74"/>
      <c r="F36" s="74"/>
      <c r="G36" s="74"/>
      <c r="H36" s="73"/>
      <c r="I36" s="74"/>
      <c r="J36" s="74"/>
      <c r="K36" s="74"/>
      <c r="L36" s="91"/>
      <c r="M36" s="91"/>
      <c r="N36" s="92"/>
    </row>
    <row r="37" spans="1:14" ht="18.75" customHeight="1">
      <c r="A37" s="51">
        <v>1126000</v>
      </c>
      <c r="B37" s="11" t="s">
        <v>79</v>
      </c>
      <c r="C37" s="9" t="s">
        <v>1</v>
      </c>
      <c r="D37" s="76"/>
      <c r="E37" s="76"/>
      <c r="F37" s="76"/>
      <c r="G37" s="76"/>
      <c r="H37" s="75"/>
      <c r="I37" s="76"/>
      <c r="J37" s="76"/>
      <c r="K37" s="76"/>
      <c r="L37" s="91"/>
      <c r="M37" s="91"/>
      <c r="N37" s="92"/>
    </row>
    <row r="38" spans="1:14" ht="18.75" customHeight="1">
      <c r="A38" s="51">
        <v>1126100</v>
      </c>
      <c r="B38" s="52" t="s">
        <v>80</v>
      </c>
      <c r="C38" s="13" t="s">
        <v>13</v>
      </c>
      <c r="D38" s="78"/>
      <c r="E38" s="78"/>
      <c r="F38" s="78"/>
      <c r="G38" s="78"/>
      <c r="H38" s="77"/>
      <c r="I38" s="78"/>
      <c r="J38" s="78"/>
      <c r="K38" s="78"/>
      <c r="L38" s="91"/>
      <c r="M38" s="91"/>
      <c r="N38" s="92"/>
    </row>
    <row r="39" spans="1:14" ht="18.75" customHeight="1">
      <c r="A39" s="53">
        <v>1126700</v>
      </c>
      <c r="B39" s="22" t="s">
        <v>81</v>
      </c>
      <c r="C39" s="13" t="s">
        <v>14</v>
      </c>
      <c r="D39" s="74"/>
      <c r="E39" s="74"/>
      <c r="F39" s="74"/>
      <c r="G39" s="74"/>
      <c r="H39" s="73"/>
      <c r="I39" s="74"/>
      <c r="J39" s="74"/>
      <c r="K39" s="74"/>
      <c r="L39" s="91"/>
      <c r="M39" s="91"/>
      <c r="N39" s="92"/>
    </row>
    <row r="40" spans="1:14" ht="18.75" customHeight="1">
      <c r="A40" s="53">
        <v>1126800</v>
      </c>
      <c r="B40" s="22" t="s">
        <v>82</v>
      </c>
      <c r="C40" s="13" t="s">
        <v>15</v>
      </c>
      <c r="D40" s="74"/>
      <c r="E40" s="74"/>
      <c r="F40" s="74"/>
      <c r="G40" s="74"/>
      <c r="H40" s="73"/>
      <c r="I40" s="74"/>
      <c r="J40" s="74"/>
      <c r="K40" s="74"/>
      <c r="L40" s="91"/>
      <c r="M40" s="91"/>
      <c r="N40" s="92"/>
    </row>
    <row r="41" spans="1:14" ht="18.75" customHeight="1">
      <c r="A41" s="51">
        <v>1140000</v>
      </c>
      <c r="B41" s="20" t="s">
        <v>83</v>
      </c>
      <c r="C41" s="9" t="s">
        <v>1</v>
      </c>
      <c r="D41" s="76"/>
      <c r="E41" s="76"/>
      <c r="F41" s="76"/>
      <c r="G41" s="76"/>
      <c r="H41" s="75"/>
      <c r="I41" s="76"/>
      <c r="J41" s="76"/>
      <c r="K41" s="76"/>
      <c r="L41" s="88"/>
      <c r="M41" s="88"/>
      <c r="N41" s="89"/>
    </row>
    <row r="42" spans="1:14" ht="28.5" customHeight="1">
      <c r="A42" s="51">
        <v>1141000</v>
      </c>
      <c r="B42" s="22" t="s">
        <v>84</v>
      </c>
      <c r="C42" s="13" t="s">
        <v>16</v>
      </c>
      <c r="D42" s="74"/>
      <c r="E42" s="74"/>
      <c r="F42" s="74"/>
      <c r="G42" s="74"/>
      <c r="H42" s="73"/>
      <c r="I42" s="74"/>
      <c r="J42" s="74"/>
      <c r="K42" s="74"/>
      <c r="L42" s="88"/>
      <c r="M42" s="88"/>
      <c r="N42" s="89"/>
    </row>
    <row r="43" spans="1:14" ht="18.75" customHeight="1">
      <c r="A43" s="55">
        <v>1176000</v>
      </c>
      <c r="B43" s="20" t="s">
        <v>85</v>
      </c>
      <c r="C43" s="9" t="s">
        <v>1</v>
      </c>
      <c r="D43" s="80"/>
      <c r="E43" s="80"/>
      <c r="F43" s="80"/>
      <c r="G43" s="80"/>
      <c r="H43" s="79"/>
      <c r="I43" s="80"/>
      <c r="J43" s="80"/>
      <c r="K43" s="80"/>
      <c r="L43" s="91"/>
      <c r="M43" s="91"/>
      <c r="N43" s="92"/>
    </row>
    <row r="44" spans="1:14" ht="18.75" customHeight="1">
      <c r="A44" s="55">
        <v>1176100</v>
      </c>
      <c r="B44" s="22" t="s">
        <v>86</v>
      </c>
      <c r="C44" s="13" t="s">
        <v>17</v>
      </c>
      <c r="D44" s="81"/>
      <c r="E44" s="81"/>
      <c r="F44" s="81"/>
      <c r="G44" s="81"/>
      <c r="H44" s="69"/>
      <c r="I44" s="81"/>
      <c r="J44" s="81"/>
      <c r="K44" s="81"/>
      <c r="L44" s="91"/>
      <c r="M44" s="91"/>
      <c r="N44" s="92"/>
    </row>
    <row r="45" spans="1:14" ht="27" customHeight="1">
      <c r="A45" s="56" t="s">
        <v>18</v>
      </c>
      <c r="B45" s="23" t="s">
        <v>87</v>
      </c>
      <c r="C45" s="9" t="s">
        <v>1</v>
      </c>
      <c r="D45" s="80"/>
      <c r="E45" s="80"/>
      <c r="F45" s="80"/>
      <c r="G45" s="80"/>
      <c r="H45" s="79"/>
      <c r="I45" s="80"/>
      <c r="J45" s="80"/>
      <c r="K45" s="80"/>
      <c r="L45" s="94"/>
      <c r="M45" s="94"/>
      <c r="N45" s="95"/>
    </row>
    <row r="46" spans="1:14" ht="27" customHeight="1" thickBot="1">
      <c r="A46" s="16">
        <v>1000000</v>
      </c>
      <c r="B46" s="28" t="s">
        <v>88</v>
      </c>
      <c r="C46" s="29"/>
      <c r="D46" s="83"/>
      <c r="E46" s="83"/>
      <c r="F46" s="83"/>
      <c r="G46" s="83"/>
      <c r="H46" s="82"/>
      <c r="I46" s="83"/>
      <c r="J46" s="83"/>
      <c r="K46" s="83"/>
      <c r="L46" s="96"/>
      <c r="M46" s="96"/>
      <c r="N46" s="97"/>
    </row>
    <row r="47" spans="1:14" s="1" customFormat="1" ht="13.5">
      <c r="A47" s="57"/>
      <c r="B47" s="58"/>
      <c r="C47" s="59"/>
      <c r="D47" s="59"/>
      <c r="E47" s="59"/>
      <c r="F47" s="59"/>
      <c r="G47" s="59"/>
      <c r="H47" s="59"/>
      <c r="I47" s="60"/>
      <c r="J47" s="60"/>
      <c r="K47" s="60"/>
      <c r="L47" s="61"/>
      <c r="M47" s="61"/>
      <c r="N47" s="62"/>
    </row>
    <row r="48" spans="1:14" s="1" customFormat="1" ht="13.5">
      <c r="A48" s="126" t="s">
        <v>105</v>
      </c>
      <c r="B48" s="126"/>
      <c r="C48" s="59"/>
      <c r="D48" s="59"/>
      <c r="E48" s="59"/>
      <c r="F48" s="59"/>
      <c r="G48" s="59"/>
      <c r="H48" s="59"/>
      <c r="I48" s="60"/>
      <c r="J48" s="60"/>
      <c r="K48" s="60"/>
      <c r="L48" s="61"/>
      <c r="M48" s="61"/>
      <c r="N48" s="62"/>
    </row>
    <row r="49" s="1" customFormat="1" ht="13.5"/>
    <row r="50" spans="2:14" s="1" customFormat="1" ht="12.75" customHeight="1">
      <c r="B50" s="118" t="s">
        <v>30</v>
      </c>
      <c r="C50" s="118"/>
      <c r="D50" s="120" t="s">
        <v>100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</row>
    <row r="51" spans="2:14" s="1" customFormat="1" ht="12.75" customHeight="1">
      <c r="B51" s="118" t="s">
        <v>31</v>
      </c>
      <c r="C51" s="118"/>
      <c r="D51" s="119" t="s">
        <v>89</v>
      </c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  <row r="52" spans="1:12" s="1" customFormat="1" ht="13.5">
      <c r="A52" s="24" t="s">
        <v>0</v>
      </c>
      <c r="B52" s="24"/>
      <c r="C52" s="64"/>
      <c r="D52" s="65"/>
      <c r="E52" s="63"/>
      <c r="F52" s="63"/>
      <c r="G52" s="63"/>
      <c r="H52" s="63"/>
      <c r="I52" s="63"/>
      <c r="J52" s="63"/>
      <c r="K52" s="63"/>
      <c r="L52" s="63"/>
    </row>
    <row r="53" spans="2:14" s="1" customFormat="1" ht="13.5">
      <c r="B53" s="118" t="s">
        <v>32</v>
      </c>
      <c r="C53" s="118"/>
      <c r="D53" s="120" t="s">
        <v>101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</row>
    <row r="54" spans="2:14" s="1" customFormat="1" ht="12.75" customHeight="1">
      <c r="B54" s="118" t="s">
        <v>91</v>
      </c>
      <c r="C54" s="118"/>
      <c r="D54" s="119" t="s">
        <v>89</v>
      </c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2:12" s="1" customFormat="1" ht="13.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="1" customFormat="1" ht="13.5"/>
    <row r="57" s="1" customFormat="1" ht="13.5"/>
    <row r="58" s="1" customFormat="1" ht="13.5"/>
    <row r="110" ht="12.75">
      <c r="D110" s="30" t="s">
        <v>96</v>
      </c>
    </row>
  </sheetData>
  <sheetProtection/>
  <mergeCells count="40">
    <mergeCell ref="A1:M1"/>
    <mergeCell ref="A3:M3"/>
    <mergeCell ref="A4:M4"/>
    <mergeCell ref="A6:E6"/>
    <mergeCell ref="F6:L6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M16:M17"/>
    <mergeCell ref="N16:N17"/>
    <mergeCell ref="A48:B48"/>
    <mergeCell ref="B50:C50"/>
    <mergeCell ref="D50:N50"/>
    <mergeCell ref="B51:C51"/>
    <mergeCell ref="D51:N51"/>
    <mergeCell ref="B53:C53"/>
    <mergeCell ref="D53:N53"/>
    <mergeCell ref="B54:C54"/>
    <mergeCell ref="D54:N54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2018-09-04T09:22:01Z</cp:lastPrinted>
  <dcterms:created xsi:type="dcterms:W3CDTF">2012-10-12T11:29:17Z</dcterms:created>
  <dcterms:modified xsi:type="dcterms:W3CDTF">2018-10-13T17:34:27Z</dcterms:modified>
  <cp:category/>
  <cp:version/>
  <cp:contentType/>
  <cp:contentStatus/>
</cp:coreProperties>
</file>