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97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<sst xmlns="http://schemas.openxmlformats.org/spreadsheetml/2006/main" count="168" uniqueCount="87">
  <si>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</si>
  <si>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</si>
  <si>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</si>
  <si>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</si>
  <si>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</si>
  <si>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</si>
  <si>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ք.Վանաձոր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</si>
  <si>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</si>
  <si>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</si>
  <si>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</si>
  <si>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</si>
  <si>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</si>
  <si>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</si>
  <si>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</si>
  <si>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</si>
  <si>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</si>
  <si>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</si>
  <si>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Ձորագետավան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</si>
  <si>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</si>
  <si>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</si>
  <si>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</si>
  <si>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</si>
  <si>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</si>
  <si>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</si>
  <si>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</si>
  <si>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</si>
  <si>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</si>
  <si>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</si>
  <si>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ք.Սպիտակ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</si>
  <si>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</si>
  <si>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</si>
  <si>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</si>
  <si>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</si>
  <si>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</si>
  <si>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</si>
  <si>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</si>
  <si>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</si>
  <si>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</si>
  <si>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</si>
  <si>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</si>
  <si>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</si>
  <si>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</si>
  <si>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</si>
  <si>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</si>
  <si>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</si>
  <si>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</si>
  <si>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</si>
  <si>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</si>
  <si>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</si>
  <si>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Տաշիր</t>
  </si>
  <si>
    <t>Մեծավան</t>
  </si>
  <si>
    <t>Սարչապետ</t>
  </si>
  <si>
    <t>ք.Ալավերդի</t>
  </si>
  <si>
    <t>ք.Ախթալա</t>
  </si>
  <si>
    <t>ք.Թումանյան</t>
  </si>
  <si>
    <t>Դսեղ</t>
  </si>
  <si>
    <t>Շնող</t>
  </si>
  <si>
    <t>Չկալով</t>
  </si>
  <si>
    <t>Օձուն</t>
  </si>
  <si>
    <t>ք.Ստեփանավան</t>
  </si>
  <si>
    <t>Գյուլագարակ</t>
  </si>
  <si>
    <t>Լոռի Բերդ</t>
  </si>
  <si>
    <t>ՏԵՂԵԿԱՏՎՈՒԹՅՈՒՆ</t>
  </si>
  <si>
    <t>Այդ թվում` մանկապարտեզներ</t>
  </si>
  <si>
    <t>հաշվարկ
(9+11+13)</t>
  </si>
  <si>
    <t>փաստ
(10+12+14)</t>
  </si>
  <si>
    <t>2016թ. Ընթացքում
 կուտակված պարտքը  
 /01.01.2017թ. դրությամբ/</t>
  </si>
  <si>
    <t>Ընդամենը   նախորդ 
տարիների պարտքը
/01.01.2017 դրությամբ/</t>
  </si>
  <si>
    <t>Նախորդ տարիների
    պարտքը /01.01.2016թ. դրությամբ/</t>
  </si>
  <si>
    <t>ՀՀ  Լոռու     մարզի համայնքների համայնքապետարանների, ՏԻՄ-երին ենթակա բյուջետային հիմնարկների, ՀՈԱԿ-ների աշխատողների աշխատավարձերի վերաբերյալ   2017թ .նոյեմբերի 30-ի  դրությամբ</t>
  </si>
  <si>
    <t xml:space="preserve"> Պարտքի  մարումը
2017թ.
նոյեմբերի 30--ի  դրությամբ</t>
  </si>
  <si>
    <t>Մնացորդը
2017թ. նոյեմբերի 30--ի     դրությամբ</t>
  </si>
  <si>
    <t>Ընդամենը
համայնքապետարանների, ՏԻՄ -երին ենթակա բյուջետային հիմնարկների, ՀՈԱԿ-ների աշխատողների աշխատավարձերը 
 2017թ.  նոյեմբերի 30--ի   դրությամբ</t>
  </si>
  <si>
    <t xml:space="preserve"> Համայնքապետարանների աշխատողների  աշխատավարձերը  
 2017թ.  նոյեմբերի 30--ի          դրությամբ</t>
  </si>
  <si>
    <t>ՏԻՄ-երին ենթակա  բյուջետային հիմնարկների աշխատողների աշխատավարձերը 
 2017թ. նոյեմբերի 30--ի          դրությամբ</t>
  </si>
  <si>
    <t>ՀՈԱԿ-ների աշխատողների աշխատավարձերը  2017թ.  նոյեմբերի 30--ի   դրությամբ</t>
  </si>
  <si>
    <t>2017թ. /ընթացիկ տարվա/ աշխատավարձի պարտքը
  2017թ.  նոյեմբերի 30--ի      դրությամբ</t>
  </si>
  <si>
    <t>ԸՆԴԱՄԵՆԸ ՊԱՐՏՔԸ
 2017թ.  նոյեմբերի 30--ի դրությամբ</t>
  </si>
  <si>
    <t>ՀՀ  Լոռու     մարզի համայնքների համայնքապետարանների, ՏԻՄ-երին ենթակա բյուջետային հիմնարկների, ՀՈԱԿ-ների աշխատողների աշխատավարձերի վերաբերյալ   2017թ .դեկտեմբերի 31-ի  դրությամբ</t>
  </si>
  <si>
    <t xml:space="preserve"> Պարտքի  մարումը
2017թ.
դեկտեմբերի 31-ի  դրությամբ</t>
  </si>
  <si>
    <t>Մնացորդը
2017թ. դեկտեմբերի 31-ի     դրությամբ</t>
  </si>
  <si>
    <t>Ընդամենը
համայնքապետարանների, ՏԻՄ -երին ենթակա բյուջետային հիմնարկների, ՀՈԱԿ-ների աշխատողների աշխատավարձերը 
 2017թ.  դեկտեմբերի 31--ի   դրությամբ</t>
  </si>
  <si>
    <t xml:space="preserve"> Համայնքապետարանների աշխատողների  աշխատավարձերը  
 2017թ.  դեկտեմբերի 31-ի          դրությամբ</t>
  </si>
  <si>
    <t>ՏԻՄ-երին ենթակա  բյուջետային հիմնարկների աշխատողների աշխատավարձերը 
 2017թ. դեկտեմբերի 31-ի          դրությամբ</t>
  </si>
  <si>
    <t>ՀՈԱԿ-ների աշխատողների աշխատավարձերը  2017թ. դեկտեմբերի 31-ի   դրությամբ</t>
  </si>
  <si>
    <t>2017թ. /ընթացիկ տարվա/ աշխատավարձի պարտքը
  2017թ.  դեկտեմբերի 31-ի      դրությամբ</t>
  </si>
  <si>
    <t>ԸՆԴԱՄԵՆԸ ՊԱՐՏՔԸ
 2017թ.  դեկտեմբերի 31-ի դրությամբ</t>
  </si>
</sst>
</file>

<file path=xl/styles.xml><?xml version="1.0" encoding="utf-8"?>
<styleSheet xmlns="http://schemas.openxmlformats.org/spreadsheetml/2006/main">
  <numFmts count="6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#,##0.000"/>
    <numFmt numFmtId="203" formatCode="#,##0&quot;  &quot;;\-#,##0&quot;  &quot;"/>
    <numFmt numFmtId="204" formatCode="#,##0&quot;  &quot;;[Red]\-#,##0&quot;  &quot;"/>
    <numFmt numFmtId="205" formatCode="#,##0.00&quot;  &quot;;\-#,##0.00&quot;  &quot;"/>
    <numFmt numFmtId="206" formatCode="#,##0.00&quot;  &quot;;[Red]\-#,##0.00&quot;  &quot;"/>
    <numFmt numFmtId="207" formatCode="_(\$* #,##0_);_(\$* \(#,##0\);_(\$* &quot;-&quot;_);_(@_)"/>
    <numFmt numFmtId="208" formatCode="_(\$* #,##0.00_);_(\$* \(#,##0.00\);_(\$* &quot;-&quot;??_);_(@_)"/>
    <numFmt numFmtId="209" formatCode="_-* #,##0\ &quot; &quot;_-;\-* #,##0\ &quot; &quot;_-;_-* &quot;-&quot;\ &quot; &quot;_-;_-@_-"/>
    <numFmt numFmtId="210" formatCode="_-* #,##0\ _ _-;\-* #,##0\ _ _-;_-* &quot;-&quot;\ _ _-;_-@_-"/>
    <numFmt numFmtId="211" formatCode="_-* #,##0.00\ &quot; &quot;_-;\-* #,##0.00\ &quot; &quot;_-;_-* &quot;-&quot;??\ &quot; &quot;_-;_-@_-"/>
    <numFmt numFmtId="212" formatCode="_-* #,##0.00\ _ _-;\-* #,##0.00\ _ _-;_-* &quot;-&quot;??\ _ _-;_-@_-"/>
    <numFmt numFmtId="213" formatCode="\Д\-\Я\с\з"/>
    <numFmt numFmtId="214" formatCode="000"/>
    <numFmt numFmtId="215" formatCode="#,##0.0_);\(#,##0.0\)"/>
    <numFmt numFmtId="216" formatCode="000#"/>
    <numFmt numFmtId="217" formatCode="#,##0.0&quot;  &quot;;\-#,##0.0&quot;  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9"/>
      <name val="GHEA Grapalat"/>
      <family val="3"/>
    </font>
    <font>
      <sz val="9"/>
      <name val="Arial"/>
      <family val="2"/>
    </font>
    <font>
      <b/>
      <sz val="9"/>
      <color indexed="8"/>
      <name val="GHEA Grapalat"/>
      <family val="3"/>
    </font>
    <font>
      <b/>
      <sz val="9"/>
      <name val="GHEA Grapalat"/>
      <family val="3"/>
    </font>
    <font>
      <sz val="9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GHEA Grapalat"/>
      <family val="3"/>
    </font>
    <font>
      <b/>
      <sz val="8"/>
      <color indexed="8"/>
      <name val="GHEA Grapalat"/>
      <family val="3"/>
    </font>
    <font>
      <b/>
      <sz val="14"/>
      <color indexed="8"/>
      <name val="GHEA Grapalat"/>
      <family val="3"/>
    </font>
    <font>
      <sz val="8"/>
      <color indexed="8"/>
      <name val="GHEA Grapalat"/>
      <family val="3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GHEA Grapalat"/>
      <family val="3"/>
    </font>
    <font>
      <sz val="9"/>
      <color theme="1" tint="0.34999001026153564"/>
      <name val="GHEA Grapalat"/>
      <family val="3"/>
    </font>
    <font>
      <b/>
      <sz val="9"/>
      <color theme="1"/>
      <name val="GHEA Grapalat"/>
      <family val="3"/>
    </font>
    <font>
      <b/>
      <sz val="8"/>
      <color theme="1"/>
      <name val="GHEA Grapalat"/>
      <family val="3"/>
    </font>
    <font>
      <b/>
      <sz val="9"/>
      <color rgb="FF000000"/>
      <name val="GHEA Grapalat"/>
      <family val="3"/>
    </font>
    <font>
      <b/>
      <sz val="14"/>
      <color rgb="FF000000"/>
      <name val="GHEA Grapalat"/>
      <family val="3"/>
    </font>
    <font>
      <sz val="9"/>
      <color rgb="FF000000"/>
      <name val="GHEA Grapalat"/>
      <family val="3"/>
    </font>
    <font>
      <sz val="8"/>
      <color theme="1"/>
      <name val="GHEA Grapalat"/>
      <family val="3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vertical="center"/>
    </xf>
    <xf numFmtId="196" fontId="45" fillId="33" borderId="10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/>
    </xf>
    <xf numFmtId="0" fontId="46" fillId="33" borderId="0" xfId="0" applyFont="1" applyFill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196" fontId="2" fillId="33" borderId="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96" fontId="4" fillId="33" borderId="10" xfId="55" applyNumberFormat="1" applyFont="1" applyFill="1" applyBorder="1" applyAlignment="1">
      <alignment horizontal="center" vertical="center"/>
      <protection/>
    </xf>
    <xf numFmtId="196" fontId="4" fillId="33" borderId="10" xfId="0" applyNumberFormat="1" applyFont="1" applyFill="1" applyBorder="1" applyAlignment="1">
      <alignment horizontal="center" vertical="center"/>
    </xf>
    <xf numFmtId="196" fontId="47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19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34" borderId="10" xfId="55" applyFont="1" applyFill="1" applyBorder="1" applyAlignment="1">
      <alignment horizontal="center" vertical="center"/>
      <protection/>
    </xf>
    <xf numFmtId="0" fontId="5" fillId="33" borderId="13" xfId="0" applyFont="1" applyFill="1" applyBorder="1" applyAlignment="1">
      <alignment horizontal="left" vertical="center"/>
    </xf>
    <xf numFmtId="196" fontId="4" fillId="33" borderId="12" xfId="0" applyNumberFormat="1" applyFont="1" applyFill="1" applyBorder="1" applyAlignment="1">
      <alignment horizontal="center" vertical="center"/>
    </xf>
    <xf numFmtId="196" fontId="4" fillId="33" borderId="12" xfId="55" applyNumberFormat="1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196" fontId="48" fillId="33" borderId="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196" fontId="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6" fillId="34" borderId="10" xfId="55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201" fontId="3" fillId="0" borderId="10" xfId="0" applyNumberFormat="1" applyFont="1" applyBorder="1" applyAlignment="1">
      <alignment/>
    </xf>
    <xf numFmtId="196" fontId="6" fillId="33" borderId="10" xfId="55" applyNumberFormat="1" applyFont="1" applyFill="1" applyBorder="1" applyAlignment="1">
      <alignment horizontal="center" vertical="center"/>
      <protection/>
    </xf>
    <xf numFmtId="196" fontId="6" fillId="33" borderId="10" xfId="0" applyNumberFormat="1" applyFont="1" applyFill="1" applyBorder="1" applyAlignment="1">
      <alignment horizontal="center" vertical="center"/>
    </xf>
    <xf numFmtId="196" fontId="6" fillId="34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/>
    </xf>
    <xf numFmtId="201" fontId="2" fillId="0" borderId="10" xfId="0" applyNumberFormat="1" applyFont="1" applyBorder="1" applyAlignment="1">
      <alignment horizontal="center"/>
    </xf>
    <xf numFmtId="0" fontId="51" fillId="0" borderId="0" xfId="0" applyFont="1" applyAlignment="1">
      <alignment horizontal="right"/>
    </xf>
    <xf numFmtId="196" fontId="6" fillId="0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2" fillId="33" borderId="13" xfId="0" applyFont="1" applyFill="1" applyBorder="1" applyAlignment="1">
      <alignment horizontal="left" vertical="center"/>
    </xf>
    <xf numFmtId="0" fontId="3" fillId="0" borderId="12" xfId="0" applyFont="1" applyBorder="1" applyAlignment="1">
      <alignment/>
    </xf>
    <xf numFmtId="196" fontId="6" fillId="33" borderId="12" xfId="0" applyNumberFormat="1" applyFont="1" applyFill="1" applyBorder="1" applyAlignment="1">
      <alignment horizontal="center" vertical="center"/>
    </xf>
    <xf numFmtId="196" fontId="45" fillId="33" borderId="12" xfId="0" applyNumberFormat="1" applyFont="1" applyFill="1" applyBorder="1" applyAlignment="1">
      <alignment horizontal="center" vertical="center"/>
    </xf>
    <xf numFmtId="196" fontId="6" fillId="33" borderId="12" xfId="55" applyNumberFormat="1" applyFont="1" applyFill="1" applyBorder="1" applyAlignment="1">
      <alignment horizontal="center" vertical="center"/>
      <protection/>
    </xf>
    <xf numFmtId="196" fontId="52" fillId="33" borderId="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PageLayoutView="0" workbookViewId="0" topLeftCell="A1">
      <selection activeCell="E4" sqref="E4:E6"/>
    </sheetView>
  </sheetViews>
  <sheetFormatPr defaultColWidth="9.140625" defaultRowHeight="12.75"/>
  <cols>
    <col min="1" max="1" width="3.8515625" style="10" customWidth="1"/>
    <col min="2" max="2" width="15.421875" style="10" customWidth="1"/>
    <col min="3" max="7" width="10.28125" style="10" customWidth="1"/>
    <col min="8" max="8" width="11.140625" style="10" customWidth="1"/>
    <col min="9" max="19" width="10.28125" style="10" customWidth="1"/>
    <col min="20" max="16384" width="9.140625" style="10" customWidth="1"/>
  </cols>
  <sheetData>
    <row r="1" spans="3:18" s="4" customFormat="1" ht="15.75" customHeight="1">
      <c r="C1" s="37" t="s">
        <v>62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9" s="4" customFormat="1" ht="31.5" customHeight="1">
      <c r="A2" s="5"/>
      <c r="B2" s="5"/>
      <c r="C2" s="43" t="s">
        <v>78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7" customFormat="1" ht="9.75" customHeight="1">
      <c r="A3" s="51"/>
      <c r="B3" s="52"/>
      <c r="C3" s="52"/>
      <c r="D3" s="52"/>
      <c r="E3" s="52"/>
      <c r="F3" s="52"/>
      <c r="G3" s="6"/>
      <c r="H3" s="5"/>
      <c r="J3" s="9"/>
      <c r="K3" s="5"/>
      <c r="L3" s="5"/>
      <c r="M3" s="5"/>
      <c r="N3" s="5"/>
      <c r="O3" s="5"/>
      <c r="P3" s="5"/>
      <c r="Q3" s="5"/>
      <c r="R3" s="6" t="s">
        <v>4</v>
      </c>
      <c r="S3" s="5"/>
    </row>
    <row r="4" spans="1:19" s="4" customFormat="1" ht="93" customHeight="1">
      <c r="A4" s="53" t="s">
        <v>0</v>
      </c>
      <c r="B4" s="53" t="s">
        <v>1</v>
      </c>
      <c r="C4" s="48" t="s">
        <v>68</v>
      </c>
      <c r="D4" s="48" t="s">
        <v>66</v>
      </c>
      <c r="E4" s="48" t="s">
        <v>67</v>
      </c>
      <c r="F4" s="48" t="s">
        <v>79</v>
      </c>
      <c r="G4" s="38" t="s">
        <v>80</v>
      </c>
      <c r="H4" s="44" t="s">
        <v>81</v>
      </c>
      <c r="I4" s="45"/>
      <c r="J4" s="44" t="s">
        <v>82</v>
      </c>
      <c r="K4" s="45"/>
      <c r="L4" s="44" t="s">
        <v>83</v>
      </c>
      <c r="M4" s="45"/>
      <c r="N4" s="41" t="s">
        <v>84</v>
      </c>
      <c r="O4" s="54"/>
      <c r="P4" s="54"/>
      <c r="Q4" s="54"/>
      <c r="R4" s="48" t="s">
        <v>85</v>
      </c>
      <c r="S4" s="38" t="s">
        <v>86</v>
      </c>
    </row>
    <row r="5" spans="1:19" s="4" customFormat="1" ht="27" customHeight="1">
      <c r="A5" s="53"/>
      <c r="B5" s="53"/>
      <c r="C5" s="49"/>
      <c r="D5" s="49"/>
      <c r="E5" s="49"/>
      <c r="F5" s="49"/>
      <c r="G5" s="39"/>
      <c r="H5" s="46"/>
      <c r="I5" s="47"/>
      <c r="J5" s="46"/>
      <c r="K5" s="47"/>
      <c r="L5" s="46"/>
      <c r="M5" s="47"/>
      <c r="N5" s="38" t="s">
        <v>3</v>
      </c>
      <c r="O5" s="38" t="s">
        <v>2</v>
      </c>
      <c r="P5" s="41" t="s">
        <v>63</v>
      </c>
      <c r="Q5" s="42"/>
      <c r="R5" s="49"/>
      <c r="S5" s="39"/>
    </row>
    <row r="6" spans="1:19" s="4" customFormat="1" ht="29.25" customHeight="1">
      <c r="A6" s="53"/>
      <c r="B6" s="53"/>
      <c r="C6" s="50"/>
      <c r="D6" s="50"/>
      <c r="E6" s="50"/>
      <c r="F6" s="50"/>
      <c r="G6" s="40"/>
      <c r="H6" s="35" t="s">
        <v>64</v>
      </c>
      <c r="I6" s="35" t="s">
        <v>65</v>
      </c>
      <c r="J6" s="35" t="s">
        <v>3</v>
      </c>
      <c r="K6" s="35" t="s">
        <v>2</v>
      </c>
      <c r="L6" s="35" t="s">
        <v>3</v>
      </c>
      <c r="M6" s="35" t="s">
        <v>2</v>
      </c>
      <c r="N6" s="40"/>
      <c r="O6" s="40"/>
      <c r="P6" s="35" t="s">
        <v>3</v>
      </c>
      <c r="Q6" s="35" t="s">
        <v>2</v>
      </c>
      <c r="R6" s="50"/>
      <c r="S6" s="40"/>
    </row>
    <row r="7" spans="1:19" s="4" customFormat="1" ht="12.75" customHeight="1">
      <c r="A7" s="8"/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  <c r="R7" s="36">
        <v>17</v>
      </c>
      <c r="S7" s="36">
        <v>18</v>
      </c>
    </row>
    <row r="8" spans="1:19" ht="13.5">
      <c r="A8" s="56">
        <v>1</v>
      </c>
      <c r="B8" s="57" t="s">
        <v>6</v>
      </c>
      <c r="C8" s="58"/>
      <c r="D8" s="58">
        <v>10070.799999999814</v>
      </c>
      <c r="E8" s="59">
        <f>C8+D8</f>
        <v>10070.799999999814</v>
      </c>
      <c r="F8" s="58">
        <v>10070.799999999814</v>
      </c>
      <c r="G8" s="58">
        <f>E8-F8</f>
        <v>0</v>
      </c>
      <c r="H8" s="60">
        <f>J8+L8+N8</f>
        <v>1392237.5</v>
      </c>
      <c r="I8" s="60">
        <f>K8+M8+O8</f>
        <v>1311157.5</v>
      </c>
      <c r="J8" s="60">
        <v>270463.4</v>
      </c>
      <c r="K8" s="60">
        <v>263083.9</v>
      </c>
      <c r="L8" s="60">
        <v>0</v>
      </c>
      <c r="M8" s="60">
        <v>0</v>
      </c>
      <c r="N8" s="61">
        <v>1121774.1</v>
      </c>
      <c r="O8" s="61">
        <v>1048073.6</v>
      </c>
      <c r="P8" s="61">
        <v>322084.4</v>
      </c>
      <c r="Q8" s="61">
        <v>297371.1</v>
      </c>
      <c r="R8" s="60">
        <f>H8-I8</f>
        <v>81080</v>
      </c>
      <c r="S8" s="60">
        <f>R8+G8</f>
        <v>81080</v>
      </c>
    </row>
    <row r="9" spans="1:19" ht="13.5">
      <c r="A9" s="56">
        <v>2</v>
      </c>
      <c r="B9" s="57" t="s">
        <v>7</v>
      </c>
      <c r="C9" s="58"/>
      <c r="D9" s="58"/>
      <c r="E9" s="58">
        <f aca="true" t="shared" si="0" ref="E9:E17">C9+D9</f>
        <v>0</v>
      </c>
      <c r="F9" s="58"/>
      <c r="G9" s="58">
        <f aca="true" t="shared" si="1" ref="G9:G17">E9-F9</f>
        <v>0</v>
      </c>
      <c r="H9" s="60">
        <f aca="true" t="shared" si="2" ref="H9:I17">J9+L9+N9</f>
        <v>85987.8</v>
      </c>
      <c r="I9" s="60">
        <f t="shared" si="2"/>
        <v>85987.8</v>
      </c>
      <c r="J9" s="62">
        <v>42196.1</v>
      </c>
      <c r="K9" s="62">
        <v>42196.1</v>
      </c>
      <c r="L9" s="60">
        <v>29889.4</v>
      </c>
      <c r="M9" s="60">
        <v>29889.4</v>
      </c>
      <c r="N9" s="60">
        <v>13902.3</v>
      </c>
      <c r="O9" s="60">
        <v>13902.3</v>
      </c>
      <c r="P9" s="60">
        <v>13902.3</v>
      </c>
      <c r="Q9" s="60">
        <v>13902.3</v>
      </c>
      <c r="R9" s="60">
        <f aca="true" t="shared" si="3" ref="R9:R17">H9-I9</f>
        <v>0</v>
      </c>
      <c r="S9" s="60">
        <f aca="true" t="shared" si="4" ref="S9:S17">R9+G9</f>
        <v>0</v>
      </c>
    </row>
    <row r="10" spans="1:19" ht="13.5">
      <c r="A10" s="56">
        <v>3</v>
      </c>
      <c r="B10" s="57" t="s">
        <v>8</v>
      </c>
      <c r="C10" s="58"/>
      <c r="D10" s="58"/>
      <c r="E10" s="58">
        <f t="shared" si="0"/>
        <v>0</v>
      </c>
      <c r="F10" s="58"/>
      <c r="G10" s="58">
        <f t="shared" si="1"/>
        <v>0</v>
      </c>
      <c r="H10" s="60">
        <f t="shared" si="2"/>
        <v>38629.737</v>
      </c>
      <c r="I10" s="60">
        <f t="shared" si="2"/>
        <v>38629.737</v>
      </c>
      <c r="J10" s="60">
        <v>26146.937</v>
      </c>
      <c r="K10" s="60">
        <v>26146.937</v>
      </c>
      <c r="L10" s="60"/>
      <c r="M10" s="60"/>
      <c r="N10" s="60">
        <v>12482.8</v>
      </c>
      <c r="O10" s="60">
        <v>12482.8</v>
      </c>
      <c r="P10" s="60">
        <v>0</v>
      </c>
      <c r="Q10" s="60">
        <v>0</v>
      </c>
      <c r="R10" s="60">
        <f t="shared" si="3"/>
        <v>0</v>
      </c>
      <c r="S10" s="60">
        <f t="shared" si="4"/>
        <v>0</v>
      </c>
    </row>
    <row r="11" spans="1:19" ht="13.5">
      <c r="A11" s="56">
        <v>4</v>
      </c>
      <c r="B11" s="57" t="s">
        <v>9</v>
      </c>
      <c r="C11" s="58"/>
      <c r="D11" s="58"/>
      <c r="E11" s="58">
        <f t="shared" si="0"/>
        <v>0</v>
      </c>
      <c r="F11" s="58"/>
      <c r="G11" s="58">
        <f t="shared" si="1"/>
        <v>0</v>
      </c>
      <c r="H11" s="60">
        <f t="shared" si="2"/>
        <v>31102.663</v>
      </c>
      <c r="I11" s="60">
        <f t="shared" si="2"/>
        <v>31102.663</v>
      </c>
      <c r="J11" s="60">
        <v>25397.563</v>
      </c>
      <c r="K11" s="60">
        <v>25397.563</v>
      </c>
      <c r="L11" s="60"/>
      <c r="M11" s="60"/>
      <c r="N11" s="61">
        <v>5705.1</v>
      </c>
      <c r="O11" s="61">
        <v>5705.1</v>
      </c>
      <c r="P11" s="61">
        <v>5705.1</v>
      </c>
      <c r="Q11" s="61">
        <v>5705.1</v>
      </c>
      <c r="R11" s="60">
        <f t="shared" si="3"/>
        <v>0</v>
      </c>
      <c r="S11" s="60">
        <f t="shared" si="4"/>
        <v>0</v>
      </c>
    </row>
    <row r="12" spans="1:19" ht="13.5">
      <c r="A12" s="56">
        <v>5</v>
      </c>
      <c r="B12" s="57" t="s">
        <v>10</v>
      </c>
      <c r="C12" s="58"/>
      <c r="D12" s="58"/>
      <c r="E12" s="58">
        <f t="shared" si="0"/>
        <v>0</v>
      </c>
      <c r="F12" s="58"/>
      <c r="G12" s="58">
        <f t="shared" si="1"/>
        <v>0</v>
      </c>
      <c r="H12" s="60">
        <f t="shared" si="2"/>
        <v>18987.523</v>
      </c>
      <c r="I12" s="60">
        <f t="shared" si="2"/>
        <v>18987.523</v>
      </c>
      <c r="J12" s="60">
        <v>18987.523</v>
      </c>
      <c r="K12" s="60">
        <v>18987.523</v>
      </c>
      <c r="L12" s="60"/>
      <c r="M12" s="60"/>
      <c r="N12" s="60"/>
      <c r="O12" s="60"/>
      <c r="P12" s="60"/>
      <c r="Q12" s="60"/>
      <c r="R12" s="60">
        <f t="shared" si="3"/>
        <v>0</v>
      </c>
      <c r="S12" s="60">
        <f t="shared" si="4"/>
        <v>0</v>
      </c>
    </row>
    <row r="13" spans="1:19" ht="13.5">
      <c r="A13" s="56">
        <v>6</v>
      </c>
      <c r="B13" s="57" t="s">
        <v>11</v>
      </c>
      <c r="C13" s="58"/>
      <c r="D13" s="58"/>
      <c r="E13" s="58">
        <f t="shared" si="0"/>
        <v>0</v>
      </c>
      <c r="F13" s="58"/>
      <c r="G13" s="58">
        <f t="shared" si="1"/>
        <v>0</v>
      </c>
      <c r="H13" s="60">
        <f t="shared" si="2"/>
        <v>20834.018</v>
      </c>
      <c r="I13" s="60">
        <f t="shared" si="2"/>
        <v>20834.018</v>
      </c>
      <c r="J13" s="60">
        <v>16240.718</v>
      </c>
      <c r="K13" s="60">
        <v>16240.718</v>
      </c>
      <c r="L13" s="60"/>
      <c r="M13" s="60"/>
      <c r="N13" s="60">
        <v>4593.3</v>
      </c>
      <c r="O13" s="60">
        <v>4593.3</v>
      </c>
      <c r="P13" s="60">
        <v>4593.3</v>
      </c>
      <c r="Q13" s="60">
        <v>4593.3</v>
      </c>
      <c r="R13" s="60">
        <f t="shared" si="3"/>
        <v>0</v>
      </c>
      <c r="S13" s="60">
        <f t="shared" si="4"/>
        <v>0</v>
      </c>
    </row>
    <row r="14" spans="1:19" ht="13.5">
      <c r="A14" s="56">
        <v>7</v>
      </c>
      <c r="B14" s="57" t="s">
        <v>12</v>
      </c>
      <c r="C14" s="58"/>
      <c r="D14" s="58"/>
      <c r="E14" s="58">
        <f t="shared" si="0"/>
        <v>0</v>
      </c>
      <c r="F14" s="58"/>
      <c r="G14" s="58">
        <f t="shared" si="1"/>
        <v>0</v>
      </c>
      <c r="H14" s="60">
        <f t="shared" si="2"/>
        <v>47156.632</v>
      </c>
      <c r="I14" s="60">
        <f t="shared" si="2"/>
        <v>47156.632</v>
      </c>
      <c r="J14" s="60">
        <v>22092.132</v>
      </c>
      <c r="K14" s="60">
        <v>22092.132</v>
      </c>
      <c r="L14" s="60"/>
      <c r="M14" s="60"/>
      <c r="N14" s="61">
        <v>25064.5</v>
      </c>
      <c r="O14" s="61">
        <v>25064.5</v>
      </c>
      <c r="P14" s="61">
        <v>25064.5</v>
      </c>
      <c r="Q14" s="61">
        <v>25064.5</v>
      </c>
      <c r="R14" s="60">
        <f t="shared" si="3"/>
        <v>0</v>
      </c>
      <c r="S14" s="60">
        <f t="shared" si="4"/>
        <v>0</v>
      </c>
    </row>
    <row r="15" spans="1:19" ht="13.5">
      <c r="A15" s="56">
        <v>8</v>
      </c>
      <c r="B15" s="57" t="s">
        <v>13</v>
      </c>
      <c r="C15" s="58"/>
      <c r="D15" s="58"/>
      <c r="E15" s="58">
        <f t="shared" si="0"/>
        <v>0</v>
      </c>
      <c r="F15" s="58"/>
      <c r="G15" s="58">
        <f t="shared" si="1"/>
        <v>0</v>
      </c>
      <c r="H15" s="60">
        <f t="shared" si="2"/>
        <v>18444.3</v>
      </c>
      <c r="I15" s="60">
        <f t="shared" si="2"/>
        <v>18444.3</v>
      </c>
      <c r="J15" s="62">
        <v>13306.9</v>
      </c>
      <c r="K15" s="62">
        <v>13306.9</v>
      </c>
      <c r="L15" s="60">
        <v>2177.4</v>
      </c>
      <c r="M15" s="60">
        <v>2177.4</v>
      </c>
      <c r="N15" s="60">
        <v>2960</v>
      </c>
      <c r="O15" s="60">
        <v>2960</v>
      </c>
      <c r="P15" s="60">
        <v>2960</v>
      </c>
      <c r="Q15" s="60">
        <v>2960</v>
      </c>
      <c r="R15" s="60">
        <f t="shared" si="3"/>
        <v>0</v>
      </c>
      <c r="S15" s="60">
        <f t="shared" si="4"/>
        <v>0</v>
      </c>
    </row>
    <row r="16" spans="1:19" ht="13.5">
      <c r="A16" s="56">
        <v>9</v>
      </c>
      <c r="B16" s="57" t="s">
        <v>14</v>
      </c>
      <c r="C16" s="58"/>
      <c r="D16" s="58"/>
      <c r="E16" s="58">
        <f t="shared" si="0"/>
        <v>0</v>
      </c>
      <c r="F16" s="58"/>
      <c r="G16" s="58">
        <f t="shared" si="1"/>
        <v>0</v>
      </c>
      <c r="H16" s="60">
        <f t="shared" si="2"/>
        <v>19605.053</v>
      </c>
      <c r="I16" s="60">
        <f t="shared" si="2"/>
        <v>19605.053</v>
      </c>
      <c r="J16" s="62">
        <v>19605.053</v>
      </c>
      <c r="K16" s="62">
        <v>19605.053</v>
      </c>
      <c r="L16" s="60"/>
      <c r="M16" s="60"/>
      <c r="N16" s="60"/>
      <c r="O16" s="60"/>
      <c r="P16" s="60"/>
      <c r="Q16" s="60"/>
      <c r="R16" s="60">
        <f t="shared" si="3"/>
        <v>0</v>
      </c>
      <c r="S16" s="60">
        <f t="shared" si="4"/>
        <v>0</v>
      </c>
    </row>
    <row r="17" spans="1:19" ht="13.5">
      <c r="A17" s="56">
        <v>10</v>
      </c>
      <c r="B17" s="57" t="s">
        <v>15</v>
      </c>
      <c r="C17" s="58"/>
      <c r="D17" s="58"/>
      <c r="E17" s="58">
        <f t="shared" si="0"/>
        <v>0</v>
      </c>
      <c r="F17" s="58"/>
      <c r="G17" s="58">
        <f t="shared" si="1"/>
        <v>0</v>
      </c>
      <c r="H17" s="60">
        <f t="shared" si="2"/>
        <v>30322.228000000003</v>
      </c>
      <c r="I17" s="60">
        <f t="shared" si="2"/>
        <v>30322.228000000003</v>
      </c>
      <c r="J17" s="60">
        <v>15741.628</v>
      </c>
      <c r="K17" s="60">
        <v>15741.628</v>
      </c>
      <c r="L17" s="60"/>
      <c r="M17" s="60"/>
      <c r="N17" s="60">
        <v>14580.6</v>
      </c>
      <c r="O17" s="60">
        <v>14580.6</v>
      </c>
      <c r="P17" s="60">
        <v>9774.6</v>
      </c>
      <c r="Q17" s="60">
        <v>9774.6</v>
      </c>
      <c r="R17" s="60">
        <f t="shared" si="3"/>
        <v>0</v>
      </c>
      <c r="S17" s="60">
        <f t="shared" si="4"/>
        <v>0</v>
      </c>
    </row>
    <row r="18" spans="1:19" ht="13.5">
      <c r="A18" s="56">
        <v>11</v>
      </c>
      <c r="B18" s="57" t="s">
        <v>16</v>
      </c>
      <c r="C18" s="58"/>
      <c r="D18" s="58"/>
      <c r="E18" s="58">
        <f aca="true" t="shared" si="5" ref="E18:E29">C18+D18</f>
        <v>0</v>
      </c>
      <c r="F18" s="58"/>
      <c r="G18" s="58">
        <f aca="true" t="shared" si="6" ref="G18:G29">E18-F18</f>
        <v>0</v>
      </c>
      <c r="H18" s="60">
        <f aca="true" t="shared" si="7" ref="H18:I29">J18+L18+N18</f>
        <v>6111.15</v>
      </c>
      <c r="I18" s="60">
        <f t="shared" si="7"/>
        <v>5804.15</v>
      </c>
      <c r="J18" s="60">
        <v>4950.95</v>
      </c>
      <c r="K18" s="60">
        <v>4950.95</v>
      </c>
      <c r="L18" s="60"/>
      <c r="M18" s="60"/>
      <c r="N18" s="60">
        <v>1160.2</v>
      </c>
      <c r="O18" s="60">
        <v>853.2</v>
      </c>
      <c r="P18" s="60">
        <v>1160.2</v>
      </c>
      <c r="Q18" s="60">
        <v>853.2</v>
      </c>
      <c r="R18" s="60">
        <f aca="true" t="shared" si="8" ref="R18:R29">H18-I18</f>
        <v>307</v>
      </c>
      <c r="S18" s="60">
        <f aca="true" t="shared" si="9" ref="S18:S29">R18+G18</f>
        <v>307</v>
      </c>
    </row>
    <row r="19" spans="1:19" ht="13.5">
      <c r="A19" s="56">
        <v>12</v>
      </c>
      <c r="B19" s="57" t="s">
        <v>17</v>
      </c>
      <c r="C19" s="58"/>
      <c r="D19" s="58"/>
      <c r="E19" s="58">
        <f t="shared" si="5"/>
        <v>0</v>
      </c>
      <c r="F19" s="58"/>
      <c r="G19" s="58">
        <f t="shared" si="6"/>
        <v>0</v>
      </c>
      <c r="H19" s="60">
        <f t="shared" si="7"/>
        <v>4348.731</v>
      </c>
      <c r="I19" s="60">
        <f t="shared" si="7"/>
        <v>4348.731</v>
      </c>
      <c r="J19" s="60">
        <v>4348.731</v>
      </c>
      <c r="K19" s="60">
        <v>4348.731</v>
      </c>
      <c r="L19" s="60"/>
      <c r="M19" s="60"/>
      <c r="N19" s="60"/>
      <c r="O19" s="60"/>
      <c r="P19" s="60"/>
      <c r="Q19" s="60"/>
      <c r="R19" s="60">
        <f t="shared" si="8"/>
        <v>0</v>
      </c>
      <c r="S19" s="60">
        <f t="shared" si="9"/>
        <v>0</v>
      </c>
    </row>
    <row r="20" spans="1:19" ht="13.5">
      <c r="A20" s="56">
        <v>13</v>
      </c>
      <c r="B20" s="57" t="s">
        <v>18</v>
      </c>
      <c r="C20" s="58"/>
      <c r="D20" s="58"/>
      <c r="E20" s="58">
        <f t="shared" si="5"/>
        <v>0</v>
      </c>
      <c r="F20" s="58"/>
      <c r="G20" s="58">
        <f t="shared" si="6"/>
        <v>0</v>
      </c>
      <c r="H20" s="60">
        <f t="shared" si="7"/>
        <v>16817.832000000002</v>
      </c>
      <c r="I20" s="60">
        <f t="shared" si="7"/>
        <v>16817.832000000002</v>
      </c>
      <c r="J20" s="60">
        <v>12142.232</v>
      </c>
      <c r="K20" s="60">
        <v>12142.232</v>
      </c>
      <c r="L20" s="60"/>
      <c r="M20" s="60"/>
      <c r="N20" s="60">
        <v>4675.6</v>
      </c>
      <c r="O20" s="60">
        <v>4675.6</v>
      </c>
      <c r="P20" s="60">
        <v>4675.6</v>
      </c>
      <c r="Q20" s="60">
        <v>4675.6</v>
      </c>
      <c r="R20" s="60">
        <f t="shared" si="8"/>
        <v>0</v>
      </c>
      <c r="S20" s="60">
        <f t="shared" si="9"/>
        <v>0</v>
      </c>
    </row>
    <row r="21" spans="1:19" ht="13.5">
      <c r="A21" s="56">
        <v>14</v>
      </c>
      <c r="B21" s="57" t="s">
        <v>19</v>
      </c>
      <c r="C21" s="58"/>
      <c r="D21" s="58"/>
      <c r="E21" s="58">
        <f t="shared" si="5"/>
        <v>0</v>
      </c>
      <c r="F21" s="58"/>
      <c r="G21" s="58">
        <f t="shared" si="6"/>
        <v>0</v>
      </c>
      <c r="H21" s="60">
        <f t="shared" si="7"/>
        <v>16556.8</v>
      </c>
      <c r="I21" s="60">
        <f t="shared" si="7"/>
        <v>16556.8</v>
      </c>
      <c r="J21" s="60">
        <v>10135</v>
      </c>
      <c r="K21" s="60">
        <v>10135</v>
      </c>
      <c r="L21" s="60">
        <v>1835</v>
      </c>
      <c r="M21" s="60">
        <v>1835</v>
      </c>
      <c r="N21" s="60">
        <v>4586.8</v>
      </c>
      <c r="O21" s="60">
        <v>4586.8</v>
      </c>
      <c r="P21" s="60">
        <v>4586.8</v>
      </c>
      <c r="Q21" s="60">
        <v>4586.8</v>
      </c>
      <c r="R21" s="60">
        <f t="shared" si="8"/>
        <v>0</v>
      </c>
      <c r="S21" s="60">
        <f t="shared" si="9"/>
        <v>0</v>
      </c>
    </row>
    <row r="22" spans="1:19" ht="13.5">
      <c r="A22" s="56">
        <v>15</v>
      </c>
      <c r="B22" s="57" t="s">
        <v>20</v>
      </c>
      <c r="C22" s="58"/>
      <c r="D22" s="58"/>
      <c r="E22" s="58">
        <f t="shared" si="5"/>
        <v>0</v>
      </c>
      <c r="F22" s="58"/>
      <c r="G22" s="58">
        <f t="shared" si="6"/>
        <v>0</v>
      </c>
      <c r="H22" s="60">
        <f t="shared" si="7"/>
        <v>7563.105</v>
      </c>
      <c r="I22" s="60">
        <f t="shared" si="7"/>
        <v>7563.105</v>
      </c>
      <c r="J22" s="62">
        <v>7563.105</v>
      </c>
      <c r="K22" s="62">
        <v>7563.105</v>
      </c>
      <c r="L22" s="60"/>
      <c r="M22" s="60"/>
      <c r="N22" s="60"/>
      <c r="O22" s="60"/>
      <c r="P22" s="60"/>
      <c r="Q22" s="60"/>
      <c r="R22" s="60">
        <f t="shared" si="8"/>
        <v>0</v>
      </c>
      <c r="S22" s="60">
        <f t="shared" si="9"/>
        <v>0</v>
      </c>
    </row>
    <row r="23" spans="1:19" ht="13.5">
      <c r="A23" s="56">
        <v>16</v>
      </c>
      <c r="B23" s="57" t="s">
        <v>21</v>
      </c>
      <c r="C23" s="58"/>
      <c r="D23" s="58"/>
      <c r="E23" s="58">
        <f t="shared" si="5"/>
        <v>0</v>
      </c>
      <c r="F23" s="58"/>
      <c r="G23" s="58">
        <f t="shared" si="6"/>
        <v>0</v>
      </c>
      <c r="H23" s="60">
        <f t="shared" si="7"/>
        <v>4660.544</v>
      </c>
      <c r="I23" s="60">
        <f t="shared" si="7"/>
        <v>4660.544</v>
      </c>
      <c r="J23" s="60">
        <v>4660.544</v>
      </c>
      <c r="K23" s="60">
        <v>4660.544</v>
      </c>
      <c r="L23" s="60"/>
      <c r="M23" s="60"/>
      <c r="N23" s="60"/>
      <c r="O23" s="60"/>
      <c r="P23" s="60"/>
      <c r="Q23" s="60"/>
      <c r="R23" s="60">
        <f t="shared" si="8"/>
        <v>0</v>
      </c>
      <c r="S23" s="60">
        <f t="shared" si="9"/>
        <v>0</v>
      </c>
    </row>
    <row r="24" spans="1:19" ht="13.5">
      <c r="A24" s="56">
        <v>17</v>
      </c>
      <c r="B24" s="57" t="s">
        <v>22</v>
      </c>
      <c r="C24" s="58"/>
      <c r="D24" s="58"/>
      <c r="E24" s="58">
        <f t="shared" si="5"/>
        <v>0</v>
      </c>
      <c r="F24" s="58"/>
      <c r="G24" s="58">
        <f t="shared" si="6"/>
        <v>0</v>
      </c>
      <c r="H24" s="60">
        <f t="shared" si="7"/>
        <v>14381.03</v>
      </c>
      <c r="I24" s="60">
        <f t="shared" si="7"/>
        <v>14381.03</v>
      </c>
      <c r="J24" s="60">
        <v>14381.03</v>
      </c>
      <c r="K24" s="60">
        <v>14381.03</v>
      </c>
      <c r="L24" s="60"/>
      <c r="M24" s="60"/>
      <c r="N24" s="60"/>
      <c r="O24" s="60"/>
      <c r="P24" s="60"/>
      <c r="Q24" s="60"/>
      <c r="R24" s="60">
        <f t="shared" si="8"/>
        <v>0</v>
      </c>
      <c r="S24" s="60">
        <f t="shared" si="9"/>
        <v>0</v>
      </c>
    </row>
    <row r="25" spans="1:19" ht="13.5">
      <c r="A25" s="56">
        <v>18</v>
      </c>
      <c r="B25" s="57" t="s">
        <v>23</v>
      </c>
      <c r="C25" s="58"/>
      <c r="D25" s="58"/>
      <c r="E25" s="58">
        <f t="shared" si="5"/>
        <v>0</v>
      </c>
      <c r="F25" s="58"/>
      <c r="G25" s="58">
        <f t="shared" si="6"/>
        <v>0</v>
      </c>
      <c r="H25" s="60">
        <f t="shared" si="7"/>
        <v>5747.431</v>
      </c>
      <c r="I25" s="60">
        <f t="shared" si="7"/>
        <v>5747.431</v>
      </c>
      <c r="J25" s="60">
        <v>5747.431</v>
      </c>
      <c r="K25" s="60">
        <v>5747.431</v>
      </c>
      <c r="L25" s="60"/>
      <c r="M25" s="60"/>
      <c r="N25" s="60"/>
      <c r="O25" s="60"/>
      <c r="P25" s="60"/>
      <c r="Q25" s="60"/>
      <c r="R25" s="60">
        <f t="shared" si="8"/>
        <v>0</v>
      </c>
      <c r="S25" s="60">
        <f t="shared" si="9"/>
        <v>0</v>
      </c>
    </row>
    <row r="26" spans="1:19" ht="13.5">
      <c r="A26" s="56">
        <v>19</v>
      </c>
      <c r="B26" s="57" t="s">
        <v>24</v>
      </c>
      <c r="C26" s="58"/>
      <c r="D26" s="58"/>
      <c r="E26" s="58">
        <f t="shared" si="5"/>
        <v>0</v>
      </c>
      <c r="F26" s="58"/>
      <c r="G26" s="58">
        <f t="shared" si="6"/>
        <v>0</v>
      </c>
      <c r="H26" s="60">
        <f t="shared" si="7"/>
        <v>6239.5</v>
      </c>
      <c r="I26" s="60">
        <f t="shared" si="7"/>
        <v>5992.468</v>
      </c>
      <c r="J26" s="60">
        <v>6239.5</v>
      </c>
      <c r="K26" s="60">
        <v>5992.468</v>
      </c>
      <c r="L26" s="60"/>
      <c r="M26" s="60"/>
      <c r="N26" s="60"/>
      <c r="O26" s="60"/>
      <c r="P26" s="60"/>
      <c r="Q26" s="60"/>
      <c r="R26" s="60">
        <f t="shared" si="8"/>
        <v>247.03200000000015</v>
      </c>
      <c r="S26" s="60">
        <f t="shared" si="9"/>
        <v>247.03200000000015</v>
      </c>
    </row>
    <row r="27" spans="1:19" ht="13.5">
      <c r="A27" s="56">
        <v>20</v>
      </c>
      <c r="B27" s="57" t="s">
        <v>25</v>
      </c>
      <c r="C27" s="58"/>
      <c r="D27" s="58"/>
      <c r="E27" s="58">
        <f t="shared" si="5"/>
        <v>0</v>
      </c>
      <c r="F27" s="58"/>
      <c r="G27" s="58">
        <f t="shared" si="6"/>
        <v>0</v>
      </c>
      <c r="H27" s="60">
        <f t="shared" si="7"/>
        <v>4486.95</v>
      </c>
      <c r="I27" s="60">
        <f t="shared" si="7"/>
        <v>4486.95</v>
      </c>
      <c r="J27" s="60">
        <v>4486.95</v>
      </c>
      <c r="K27" s="60">
        <v>4486.95</v>
      </c>
      <c r="L27" s="60"/>
      <c r="M27" s="60"/>
      <c r="N27" s="60"/>
      <c r="O27" s="60"/>
      <c r="P27" s="60"/>
      <c r="Q27" s="60"/>
      <c r="R27" s="60">
        <f t="shared" si="8"/>
        <v>0</v>
      </c>
      <c r="S27" s="60">
        <f t="shared" si="9"/>
        <v>0</v>
      </c>
    </row>
    <row r="28" spans="1:19" ht="13.5">
      <c r="A28" s="56">
        <v>21</v>
      </c>
      <c r="B28" s="57" t="s">
        <v>26</v>
      </c>
      <c r="C28" s="58"/>
      <c r="D28" s="58"/>
      <c r="E28" s="58">
        <f t="shared" si="5"/>
        <v>0</v>
      </c>
      <c r="F28" s="58"/>
      <c r="G28" s="58">
        <f t="shared" si="6"/>
        <v>0</v>
      </c>
      <c r="H28" s="60">
        <f t="shared" si="7"/>
        <v>5067.041</v>
      </c>
      <c r="I28" s="60">
        <f t="shared" si="7"/>
        <v>5067.041</v>
      </c>
      <c r="J28" s="60">
        <v>5067.041</v>
      </c>
      <c r="K28" s="60">
        <v>5067.041</v>
      </c>
      <c r="L28" s="60"/>
      <c r="M28" s="60"/>
      <c r="N28" s="60"/>
      <c r="O28" s="60"/>
      <c r="P28" s="60"/>
      <c r="Q28" s="60"/>
      <c r="R28" s="60">
        <f t="shared" si="8"/>
        <v>0</v>
      </c>
      <c r="S28" s="60">
        <f t="shared" si="9"/>
        <v>0</v>
      </c>
    </row>
    <row r="29" spans="1:19" ht="13.5">
      <c r="A29" s="56">
        <v>22</v>
      </c>
      <c r="B29" s="57" t="s">
        <v>27</v>
      </c>
      <c r="C29" s="58"/>
      <c r="D29" s="58"/>
      <c r="E29" s="58">
        <f t="shared" si="5"/>
        <v>0</v>
      </c>
      <c r="F29" s="58"/>
      <c r="G29" s="58">
        <f t="shared" si="6"/>
        <v>0</v>
      </c>
      <c r="H29" s="60">
        <f t="shared" si="7"/>
        <v>4817.951</v>
      </c>
      <c r="I29" s="60">
        <f t="shared" si="7"/>
        <v>4817.951</v>
      </c>
      <c r="J29" s="60">
        <v>4817.951</v>
      </c>
      <c r="K29" s="60">
        <v>4817.951</v>
      </c>
      <c r="L29" s="60"/>
      <c r="M29" s="60"/>
      <c r="N29" s="60"/>
      <c r="O29" s="60"/>
      <c r="P29" s="60"/>
      <c r="Q29" s="60"/>
      <c r="R29" s="60">
        <f t="shared" si="8"/>
        <v>0</v>
      </c>
      <c r="S29" s="60">
        <f t="shared" si="9"/>
        <v>0</v>
      </c>
    </row>
    <row r="30" spans="1:19" s="20" customFormat="1" ht="13.5">
      <c r="A30" s="56">
        <v>23</v>
      </c>
      <c r="B30" s="57" t="s">
        <v>28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1">
        <v>176756.865</v>
      </c>
      <c r="I30" s="61">
        <v>176756.865</v>
      </c>
      <c r="J30" s="64">
        <v>87869.511</v>
      </c>
      <c r="K30" s="64">
        <v>87869.511</v>
      </c>
      <c r="L30" s="63">
        <v>0</v>
      </c>
      <c r="M30" s="63">
        <v>0</v>
      </c>
      <c r="N30" s="63">
        <v>126935.3</v>
      </c>
      <c r="O30" s="63">
        <v>126935.3</v>
      </c>
      <c r="P30" s="63">
        <v>38061.9</v>
      </c>
      <c r="Q30" s="63">
        <v>38061.9</v>
      </c>
      <c r="R30" s="61">
        <v>0</v>
      </c>
      <c r="S30" s="60">
        <v>0</v>
      </c>
    </row>
    <row r="31" spans="1:19" s="20" customFormat="1" ht="13.5">
      <c r="A31" s="56">
        <v>24</v>
      </c>
      <c r="B31" s="57" t="s">
        <v>29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1">
        <v>13329.421</v>
      </c>
      <c r="I31" s="61">
        <v>13329.421</v>
      </c>
      <c r="J31" s="64">
        <v>15331.944</v>
      </c>
      <c r="K31" s="64">
        <v>15331.944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1">
        <v>0</v>
      </c>
      <c r="S31" s="60">
        <v>0</v>
      </c>
    </row>
    <row r="32" spans="1:19" s="20" customFormat="1" ht="13.5">
      <c r="A32" s="56">
        <v>25</v>
      </c>
      <c r="B32" s="57" t="s">
        <v>30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1">
        <v>10564.983</v>
      </c>
      <c r="I32" s="61">
        <v>10564.983</v>
      </c>
      <c r="J32" s="64">
        <v>12505.983</v>
      </c>
      <c r="K32" s="64">
        <v>12505.983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1">
        <v>0</v>
      </c>
      <c r="S32" s="60">
        <v>0</v>
      </c>
    </row>
    <row r="33" spans="1:19" s="20" customFormat="1" ht="13.5">
      <c r="A33" s="56">
        <v>26</v>
      </c>
      <c r="B33" s="57" t="s">
        <v>31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1">
        <v>14343.077</v>
      </c>
      <c r="I33" s="61">
        <v>14343.077</v>
      </c>
      <c r="J33" s="64">
        <v>16581.077</v>
      </c>
      <c r="K33" s="64">
        <v>16581.077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1">
        <v>0</v>
      </c>
      <c r="S33" s="60">
        <v>0</v>
      </c>
    </row>
    <row r="34" spans="1:19" s="20" customFormat="1" ht="13.5">
      <c r="A34" s="56">
        <v>27</v>
      </c>
      <c r="B34" s="57" t="s">
        <v>32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1">
        <v>15748.427</v>
      </c>
      <c r="I34" s="61">
        <v>15748.427</v>
      </c>
      <c r="J34" s="64">
        <v>18309.635</v>
      </c>
      <c r="K34" s="64">
        <v>18309.635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1">
        <v>0</v>
      </c>
      <c r="S34" s="60">
        <v>0</v>
      </c>
    </row>
    <row r="35" spans="1:19" s="20" customFormat="1" ht="13.5">
      <c r="A35" s="56">
        <v>28</v>
      </c>
      <c r="B35" s="57" t="s">
        <v>33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1">
        <v>14979.351</v>
      </c>
      <c r="I35" s="61">
        <v>14979.351</v>
      </c>
      <c r="J35" s="64">
        <v>13931.083</v>
      </c>
      <c r="K35" s="64">
        <v>13931.083</v>
      </c>
      <c r="L35" s="63">
        <v>0</v>
      </c>
      <c r="M35" s="63">
        <v>0</v>
      </c>
      <c r="N35" s="63">
        <v>3889.4</v>
      </c>
      <c r="O35" s="63">
        <v>3889.4</v>
      </c>
      <c r="P35" s="63">
        <v>3889.4</v>
      </c>
      <c r="Q35" s="63">
        <v>3889.4</v>
      </c>
      <c r="R35" s="61">
        <v>0</v>
      </c>
      <c r="S35" s="60">
        <v>0</v>
      </c>
    </row>
    <row r="36" spans="1:19" s="20" customFormat="1" ht="13.5">
      <c r="A36" s="56">
        <v>29</v>
      </c>
      <c r="B36" s="57" t="s">
        <v>34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1">
        <v>14855.902</v>
      </c>
      <c r="I36" s="61">
        <v>14855.902</v>
      </c>
      <c r="J36" s="64">
        <v>17417.902</v>
      </c>
      <c r="K36" s="64">
        <v>17417.902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1">
        <v>0</v>
      </c>
      <c r="S36" s="60">
        <v>0</v>
      </c>
    </row>
    <row r="37" spans="1:19" s="20" customFormat="1" ht="13.5">
      <c r="A37" s="56">
        <v>30</v>
      </c>
      <c r="B37" s="57" t="s">
        <v>35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1">
        <v>35963.598</v>
      </c>
      <c r="I37" s="61">
        <v>35963.598</v>
      </c>
      <c r="J37" s="64">
        <v>23846.377</v>
      </c>
      <c r="K37" s="64">
        <v>23846.377</v>
      </c>
      <c r="L37" s="63">
        <v>0</v>
      </c>
      <c r="M37" s="63">
        <v>0</v>
      </c>
      <c r="N37" s="63">
        <v>15093.1</v>
      </c>
      <c r="O37" s="63">
        <v>15093.1</v>
      </c>
      <c r="P37" s="63">
        <v>4297.8</v>
      </c>
      <c r="Q37" s="63">
        <v>4297.8</v>
      </c>
      <c r="R37" s="61">
        <v>0</v>
      </c>
      <c r="S37" s="60">
        <v>0</v>
      </c>
    </row>
    <row r="38" spans="1:19" s="20" customFormat="1" ht="13.5">
      <c r="A38" s="56">
        <v>31</v>
      </c>
      <c r="B38" s="57" t="s">
        <v>36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1">
        <v>34334.276</v>
      </c>
      <c r="I38" s="61">
        <v>34334.276</v>
      </c>
      <c r="J38" s="64">
        <v>26265.529</v>
      </c>
      <c r="K38" s="64">
        <v>26265.529</v>
      </c>
      <c r="L38" s="63">
        <v>0</v>
      </c>
      <c r="M38" s="63">
        <v>0</v>
      </c>
      <c r="N38" s="63">
        <v>14410.2</v>
      </c>
      <c r="O38" s="63">
        <v>14410.2</v>
      </c>
      <c r="P38" s="63">
        <v>14410.2</v>
      </c>
      <c r="Q38" s="63">
        <v>14410.2</v>
      </c>
      <c r="R38" s="61">
        <v>0</v>
      </c>
      <c r="S38" s="60">
        <v>0</v>
      </c>
    </row>
    <row r="39" spans="1:19" s="20" customFormat="1" ht="13.5">
      <c r="A39" s="56">
        <v>32</v>
      </c>
      <c r="B39" s="57" t="s">
        <v>37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1">
        <v>20156.929</v>
      </c>
      <c r="I39" s="61">
        <v>20156.929</v>
      </c>
      <c r="J39" s="64">
        <v>21687.811</v>
      </c>
      <c r="K39" s="64">
        <v>21687.811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1">
        <v>0</v>
      </c>
      <c r="S39" s="60">
        <v>0</v>
      </c>
    </row>
    <row r="40" spans="1:19" s="20" customFormat="1" ht="13.5">
      <c r="A40" s="56">
        <v>33</v>
      </c>
      <c r="B40" s="57" t="s">
        <v>38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1">
        <v>12364.126</v>
      </c>
      <c r="I40" s="61">
        <v>12364.126</v>
      </c>
      <c r="J40" s="64">
        <v>13818.935</v>
      </c>
      <c r="K40" s="64">
        <v>13818.935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1">
        <v>0</v>
      </c>
      <c r="S40" s="60">
        <v>0</v>
      </c>
    </row>
    <row r="41" spans="1:19" s="20" customFormat="1" ht="13.5">
      <c r="A41" s="56">
        <v>34</v>
      </c>
      <c r="B41" s="57" t="s">
        <v>39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61">
        <v>12998.334</v>
      </c>
      <c r="I41" s="61">
        <v>12998.334</v>
      </c>
      <c r="J41" s="64">
        <v>15208.881</v>
      </c>
      <c r="K41" s="64">
        <v>15208.881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1">
        <v>0</v>
      </c>
      <c r="S41" s="60">
        <v>0</v>
      </c>
    </row>
    <row r="42" spans="1:19" s="20" customFormat="1" ht="13.5">
      <c r="A42" s="56">
        <v>35</v>
      </c>
      <c r="B42" s="57" t="s">
        <v>40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1">
        <v>7043.293</v>
      </c>
      <c r="I42" s="61">
        <v>7043.293</v>
      </c>
      <c r="J42" s="64">
        <v>8440.245</v>
      </c>
      <c r="K42" s="64">
        <v>8440.245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1">
        <v>0</v>
      </c>
      <c r="S42" s="60">
        <v>0</v>
      </c>
    </row>
    <row r="43" spans="1:19" s="20" customFormat="1" ht="13.5">
      <c r="A43" s="56">
        <v>36</v>
      </c>
      <c r="B43" s="57" t="s">
        <v>41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1">
        <v>6119.7</v>
      </c>
      <c r="I43" s="61">
        <v>6119.7</v>
      </c>
      <c r="J43" s="64">
        <v>7038.2</v>
      </c>
      <c r="K43" s="64">
        <v>7038.2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1">
        <v>0</v>
      </c>
      <c r="S43" s="60">
        <v>0</v>
      </c>
    </row>
    <row r="44" spans="1:19" s="20" customFormat="1" ht="13.5">
      <c r="A44" s="56">
        <v>37</v>
      </c>
      <c r="B44" s="57" t="s">
        <v>42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1">
        <v>3863.14</v>
      </c>
      <c r="I44" s="61">
        <v>3863.14</v>
      </c>
      <c r="J44" s="64">
        <v>4311.44</v>
      </c>
      <c r="K44" s="64">
        <v>4311.44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1">
        <v>0</v>
      </c>
      <c r="S44" s="60">
        <v>0</v>
      </c>
    </row>
    <row r="45" spans="1:19" s="20" customFormat="1" ht="13.5">
      <c r="A45" s="56">
        <v>38</v>
      </c>
      <c r="B45" s="57" t="s">
        <v>43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1">
        <v>7079.833</v>
      </c>
      <c r="I45" s="61">
        <v>7079.833</v>
      </c>
      <c r="J45" s="64">
        <v>7738.975</v>
      </c>
      <c r="K45" s="64">
        <v>7738.975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1">
        <v>0</v>
      </c>
      <c r="S45" s="60">
        <v>0</v>
      </c>
    </row>
    <row r="46" spans="1:19" s="20" customFormat="1" ht="13.5">
      <c r="A46" s="56">
        <v>39</v>
      </c>
      <c r="B46" s="57" t="s">
        <v>44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1">
        <v>11538.674</v>
      </c>
      <c r="I46" s="61">
        <v>11538.674</v>
      </c>
      <c r="J46" s="64">
        <v>13281.617</v>
      </c>
      <c r="K46" s="64">
        <v>13281.617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1">
        <v>0</v>
      </c>
      <c r="S46" s="60">
        <v>0</v>
      </c>
    </row>
    <row r="47" spans="1:19" s="20" customFormat="1" ht="13.5">
      <c r="A47" s="56">
        <v>40</v>
      </c>
      <c r="B47" s="57" t="s">
        <v>45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1">
        <v>16569.418</v>
      </c>
      <c r="I47" s="61">
        <v>16569.418</v>
      </c>
      <c r="J47" s="64">
        <v>19182.018</v>
      </c>
      <c r="K47" s="64">
        <v>19182.018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1">
        <v>0</v>
      </c>
      <c r="S47" s="60">
        <v>0</v>
      </c>
    </row>
    <row r="48" spans="1:19" s="20" customFormat="1" ht="13.5">
      <c r="A48" s="56">
        <v>41</v>
      </c>
      <c r="B48" s="57" t="s">
        <v>46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61">
        <v>6277.13</v>
      </c>
      <c r="I48" s="61">
        <v>6277.13</v>
      </c>
      <c r="J48" s="64">
        <v>6843.19</v>
      </c>
      <c r="K48" s="64">
        <v>6843.19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1">
        <v>0</v>
      </c>
      <c r="S48" s="60">
        <v>0</v>
      </c>
    </row>
    <row r="49" spans="1:19" s="20" customFormat="1" ht="13.5">
      <c r="A49" s="56">
        <v>42</v>
      </c>
      <c r="B49" s="57" t="s">
        <v>47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1">
        <v>29128.571</v>
      </c>
      <c r="I49" s="61">
        <v>29128.571</v>
      </c>
      <c r="J49" s="64">
        <v>33698.323</v>
      </c>
      <c r="K49" s="64">
        <v>33698.323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1">
        <v>0</v>
      </c>
      <c r="S49" s="60">
        <v>0</v>
      </c>
    </row>
    <row r="50" spans="1:19" s="20" customFormat="1" ht="13.5">
      <c r="A50" s="56">
        <v>43</v>
      </c>
      <c r="B50" s="57" t="s">
        <v>48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1">
        <v>6547.524</v>
      </c>
      <c r="I50" s="61">
        <v>6547.524</v>
      </c>
      <c r="J50" s="64">
        <v>7314.524</v>
      </c>
      <c r="K50" s="64">
        <v>7314.524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1">
        <v>0</v>
      </c>
      <c r="S50" s="60">
        <v>0</v>
      </c>
    </row>
    <row r="51" spans="1:20" ht="13.5">
      <c r="A51" s="56">
        <v>44</v>
      </c>
      <c r="B51" s="57" t="s">
        <v>49</v>
      </c>
      <c r="C51" s="58"/>
      <c r="D51" s="58"/>
      <c r="E51" s="58">
        <f>C51+D51</f>
        <v>0</v>
      </c>
      <c r="F51" s="58"/>
      <c r="G51" s="58">
        <f>E51-F51</f>
        <v>0</v>
      </c>
      <c r="H51" s="61">
        <f aca="true" t="shared" si="10" ref="H51:I53">J51+L51+N51</f>
        <v>188352</v>
      </c>
      <c r="I51" s="61">
        <f t="shared" si="10"/>
        <v>188352</v>
      </c>
      <c r="J51" s="61">
        <v>86709.5</v>
      </c>
      <c r="K51" s="61">
        <v>86709.5</v>
      </c>
      <c r="L51" s="61">
        <v>49379.3</v>
      </c>
      <c r="M51" s="61">
        <v>49379.3</v>
      </c>
      <c r="N51" s="61">
        <v>52263.2</v>
      </c>
      <c r="O51" s="61">
        <v>52263.2</v>
      </c>
      <c r="P51" s="61">
        <v>32903.5</v>
      </c>
      <c r="Q51" s="61">
        <v>32903.5</v>
      </c>
      <c r="R51" s="61">
        <f aca="true" t="shared" si="11" ref="R51:R63">H51-I51</f>
        <v>0</v>
      </c>
      <c r="S51" s="60">
        <f>R51+G51</f>
        <v>0</v>
      </c>
      <c r="T51" s="65"/>
    </row>
    <row r="52" spans="1:20" ht="13.5">
      <c r="A52" s="56">
        <v>45</v>
      </c>
      <c r="B52" s="57" t="s">
        <v>50</v>
      </c>
      <c r="C52" s="58"/>
      <c r="D52" s="58"/>
      <c r="E52" s="58">
        <f>C52+D52</f>
        <v>0</v>
      </c>
      <c r="F52" s="58"/>
      <c r="G52" s="58">
        <f>E52-F52</f>
        <v>0</v>
      </c>
      <c r="H52" s="61">
        <f t="shared" si="10"/>
        <v>69074.61499999999</v>
      </c>
      <c r="I52" s="61">
        <f t="shared" si="10"/>
        <v>69074.61499999999</v>
      </c>
      <c r="J52" s="61">
        <v>47523.6</v>
      </c>
      <c r="K52" s="61">
        <v>47523.6</v>
      </c>
      <c r="L52" s="61">
        <v>6697.5</v>
      </c>
      <c r="M52" s="61">
        <v>6697.5</v>
      </c>
      <c r="N52" s="61">
        <v>14853.515</v>
      </c>
      <c r="O52" s="61">
        <v>14853.515</v>
      </c>
      <c r="P52" s="61">
        <v>8688.437</v>
      </c>
      <c r="Q52" s="61">
        <v>8688.437</v>
      </c>
      <c r="R52" s="61">
        <f t="shared" si="11"/>
        <v>0</v>
      </c>
      <c r="S52" s="60">
        <f>R52+G52</f>
        <v>0</v>
      </c>
      <c r="T52" s="65"/>
    </row>
    <row r="53" spans="1:20" ht="13.5">
      <c r="A53" s="56">
        <v>46</v>
      </c>
      <c r="B53" s="57" t="s">
        <v>51</v>
      </c>
      <c r="C53" s="58"/>
      <c r="D53" s="58"/>
      <c r="E53" s="58">
        <f>C53+D53</f>
        <v>0</v>
      </c>
      <c r="F53" s="58"/>
      <c r="G53" s="58">
        <f>E53-F53</f>
        <v>0</v>
      </c>
      <c r="H53" s="61">
        <f t="shared" si="10"/>
        <v>58096.149</v>
      </c>
      <c r="I53" s="61">
        <f t="shared" si="10"/>
        <v>58096.149</v>
      </c>
      <c r="J53" s="61">
        <v>51046.649</v>
      </c>
      <c r="K53" s="61">
        <v>51046.649</v>
      </c>
      <c r="L53" s="61"/>
      <c r="M53" s="61"/>
      <c r="N53" s="61">
        <v>7049.5</v>
      </c>
      <c r="O53" s="61">
        <v>7049.5</v>
      </c>
      <c r="P53" s="61">
        <v>7049.5</v>
      </c>
      <c r="Q53" s="61">
        <v>7049.5</v>
      </c>
      <c r="R53" s="61">
        <f t="shared" si="11"/>
        <v>0</v>
      </c>
      <c r="S53" s="60">
        <f>R53+G53</f>
        <v>0</v>
      </c>
      <c r="T53" s="65"/>
    </row>
    <row r="54" spans="1:19" ht="13.5">
      <c r="A54" s="56">
        <v>47</v>
      </c>
      <c r="B54" s="57" t="s">
        <v>52</v>
      </c>
      <c r="C54" s="58"/>
      <c r="D54" s="58"/>
      <c r="E54" s="58">
        <f>C54+D54</f>
        <v>0</v>
      </c>
      <c r="F54" s="58"/>
      <c r="G54" s="58">
        <f>E54-F54</f>
        <v>0</v>
      </c>
      <c r="H54" s="60">
        <f>J54+L54+N54</f>
        <v>486031.601</v>
      </c>
      <c r="I54" s="60">
        <f>K54+M54+O54</f>
        <v>486031.601</v>
      </c>
      <c r="J54" s="62">
        <v>123891.101</v>
      </c>
      <c r="K54" s="62">
        <v>123891.101</v>
      </c>
      <c r="L54" s="60">
        <v>0</v>
      </c>
      <c r="M54" s="60">
        <v>0</v>
      </c>
      <c r="N54" s="66">
        <v>362140.5</v>
      </c>
      <c r="O54" s="66">
        <v>362140.5</v>
      </c>
      <c r="P54" s="66">
        <v>92284.6</v>
      </c>
      <c r="Q54" s="66">
        <v>92284.6</v>
      </c>
      <c r="R54" s="60">
        <f t="shared" si="11"/>
        <v>0</v>
      </c>
      <c r="S54" s="60">
        <f>R54+G54</f>
        <v>0</v>
      </c>
    </row>
    <row r="55" spans="1:19" s="68" customFormat="1" ht="13.5">
      <c r="A55" s="56">
        <v>48</v>
      </c>
      <c r="B55" s="67" t="s">
        <v>53</v>
      </c>
      <c r="C55" s="58"/>
      <c r="D55" s="58"/>
      <c r="E55" s="58">
        <f>C55+D55</f>
        <v>0</v>
      </c>
      <c r="F55" s="58"/>
      <c r="G55" s="58">
        <f>E55-F55</f>
        <v>0</v>
      </c>
      <c r="H55" s="61">
        <f aca="true" t="shared" si="12" ref="H55:I57">J55+L55+N55</f>
        <v>114228.632</v>
      </c>
      <c r="I55" s="61">
        <f t="shared" si="12"/>
        <v>114228.632</v>
      </c>
      <c r="J55" s="2">
        <v>76064.632</v>
      </c>
      <c r="K55" s="2">
        <v>76064.632</v>
      </c>
      <c r="L55" s="2">
        <v>0</v>
      </c>
      <c r="M55" s="2">
        <v>0</v>
      </c>
      <c r="N55" s="2">
        <v>38164</v>
      </c>
      <c r="O55" s="2">
        <v>38164</v>
      </c>
      <c r="P55" s="2">
        <v>24283</v>
      </c>
      <c r="Q55" s="2">
        <v>24283</v>
      </c>
      <c r="R55" s="60">
        <f t="shared" si="11"/>
        <v>0</v>
      </c>
      <c r="S55" s="60">
        <f>R55+G55</f>
        <v>0</v>
      </c>
    </row>
    <row r="56" spans="1:19" ht="13.5">
      <c r="A56" s="56">
        <v>49</v>
      </c>
      <c r="B56" s="69" t="s">
        <v>54</v>
      </c>
      <c r="C56" s="70"/>
      <c r="D56" s="70"/>
      <c r="E56" s="70">
        <f aca="true" t="shared" si="13" ref="E56:E63">C56+D56</f>
        <v>0</v>
      </c>
      <c r="F56" s="70"/>
      <c r="G56" s="70">
        <f aca="true" t="shared" si="14" ref="G56:G63">E56-F56</f>
        <v>0</v>
      </c>
      <c r="H56" s="71">
        <f t="shared" si="12"/>
        <v>77330</v>
      </c>
      <c r="I56" s="71">
        <f t="shared" si="12"/>
        <v>77330</v>
      </c>
      <c r="J56" s="72">
        <v>43892</v>
      </c>
      <c r="K56" s="72">
        <v>43892</v>
      </c>
      <c r="L56" s="72"/>
      <c r="M56" s="72"/>
      <c r="N56" s="72">
        <v>33438</v>
      </c>
      <c r="O56" s="72">
        <v>33438</v>
      </c>
      <c r="P56" s="72">
        <v>17673.1</v>
      </c>
      <c r="Q56" s="72">
        <v>17673.1</v>
      </c>
      <c r="R56" s="73">
        <f t="shared" si="11"/>
        <v>0</v>
      </c>
      <c r="S56" s="73">
        <f aca="true" t="shared" si="15" ref="S56:S63">R56+G56</f>
        <v>0</v>
      </c>
    </row>
    <row r="57" spans="1:24" ht="13.5">
      <c r="A57" s="56">
        <v>50</v>
      </c>
      <c r="B57" s="67" t="s">
        <v>55</v>
      </c>
      <c r="C57" s="58"/>
      <c r="D57" s="58"/>
      <c r="E57" s="58">
        <f t="shared" si="13"/>
        <v>0</v>
      </c>
      <c r="F57" s="58"/>
      <c r="G57" s="58">
        <f t="shared" si="14"/>
        <v>0</v>
      </c>
      <c r="H57" s="61">
        <f t="shared" si="12"/>
        <v>28129.498</v>
      </c>
      <c r="I57" s="61">
        <f t="shared" si="12"/>
        <v>28129.498</v>
      </c>
      <c r="J57" s="60">
        <v>23558.298</v>
      </c>
      <c r="K57" s="60">
        <v>23558.298</v>
      </c>
      <c r="L57" s="60">
        <v>0</v>
      </c>
      <c r="M57" s="60">
        <v>0</v>
      </c>
      <c r="N57" s="60">
        <v>4571.2</v>
      </c>
      <c r="O57" s="60">
        <v>4571.2</v>
      </c>
      <c r="P57" s="60">
        <v>4571.2</v>
      </c>
      <c r="Q57" s="60">
        <v>4571.2</v>
      </c>
      <c r="R57" s="60">
        <f t="shared" si="11"/>
        <v>0</v>
      </c>
      <c r="S57" s="60">
        <f t="shared" si="15"/>
        <v>0</v>
      </c>
      <c r="U57" s="74"/>
      <c r="V57" s="74"/>
      <c r="W57" s="74"/>
      <c r="X57" s="74"/>
    </row>
    <row r="58" spans="1:19" ht="13.5">
      <c r="A58" s="56">
        <v>51</v>
      </c>
      <c r="B58" s="67" t="s">
        <v>56</v>
      </c>
      <c r="C58" s="58"/>
      <c r="D58" s="58"/>
      <c r="E58" s="58">
        <f t="shared" si="13"/>
        <v>0</v>
      </c>
      <c r="F58" s="58"/>
      <c r="G58" s="58">
        <f t="shared" si="14"/>
        <v>0</v>
      </c>
      <c r="H58" s="60">
        <f aca="true" t="shared" si="16" ref="H58:I60">J58+L58+N58</f>
        <v>105250.20000000001</v>
      </c>
      <c r="I58" s="60">
        <f t="shared" si="16"/>
        <v>105250.20000000001</v>
      </c>
      <c r="J58" s="60">
        <v>48112.3</v>
      </c>
      <c r="K58" s="60">
        <v>48112.3</v>
      </c>
      <c r="L58" s="60"/>
      <c r="M58" s="60"/>
      <c r="N58" s="60">
        <v>57137.9</v>
      </c>
      <c r="O58" s="60">
        <v>57137.9</v>
      </c>
      <c r="P58" s="60">
        <v>29730.3</v>
      </c>
      <c r="Q58" s="60">
        <v>29730.3</v>
      </c>
      <c r="R58" s="60">
        <f t="shared" si="11"/>
        <v>0</v>
      </c>
      <c r="S58" s="60">
        <f t="shared" si="15"/>
        <v>0</v>
      </c>
    </row>
    <row r="59" spans="1:19" ht="13.5">
      <c r="A59" s="56">
        <v>52</v>
      </c>
      <c r="B59" s="57" t="s">
        <v>57</v>
      </c>
      <c r="C59" s="58"/>
      <c r="D59" s="58"/>
      <c r="E59" s="58">
        <f t="shared" si="13"/>
        <v>0</v>
      </c>
      <c r="F59" s="58"/>
      <c r="G59" s="58">
        <f t="shared" si="14"/>
        <v>0</v>
      </c>
      <c r="H59" s="61">
        <f t="shared" si="16"/>
        <v>4853.619</v>
      </c>
      <c r="I59" s="61">
        <f t="shared" si="16"/>
        <v>4853.619</v>
      </c>
      <c r="J59" s="61">
        <v>4853.619</v>
      </c>
      <c r="K59" s="61">
        <v>4853.619</v>
      </c>
      <c r="L59" s="61"/>
      <c r="M59" s="61"/>
      <c r="N59" s="61"/>
      <c r="O59" s="61"/>
      <c r="P59" s="61"/>
      <c r="Q59" s="61"/>
      <c r="R59" s="61">
        <f t="shared" si="11"/>
        <v>0</v>
      </c>
      <c r="S59" s="60">
        <f t="shared" si="15"/>
        <v>0</v>
      </c>
    </row>
    <row r="60" spans="1:20" ht="18.75">
      <c r="A60" s="56">
        <v>53</v>
      </c>
      <c r="B60" s="57" t="s">
        <v>58</v>
      </c>
      <c r="C60" s="58"/>
      <c r="D60" s="58"/>
      <c r="E60" s="58">
        <f t="shared" si="13"/>
        <v>0</v>
      </c>
      <c r="F60" s="58"/>
      <c r="G60" s="58">
        <f t="shared" si="14"/>
        <v>0</v>
      </c>
      <c r="H60" s="61">
        <f t="shared" si="16"/>
        <v>126790.81</v>
      </c>
      <c r="I60" s="61">
        <f t="shared" si="16"/>
        <v>126790.81</v>
      </c>
      <c r="J60" s="61">
        <v>62157.555</v>
      </c>
      <c r="K60" s="61">
        <v>62157.555</v>
      </c>
      <c r="L60" s="61"/>
      <c r="M60" s="61"/>
      <c r="N60" s="61">
        <v>64633.255</v>
      </c>
      <c r="O60" s="61">
        <v>64633.255</v>
      </c>
      <c r="P60" s="61">
        <v>25064.368</v>
      </c>
      <c r="Q60" s="61">
        <v>25064.368</v>
      </c>
      <c r="R60" s="61">
        <f t="shared" si="11"/>
        <v>0</v>
      </c>
      <c r="S60" s="60">
        <f t="shared" si="15"/>
        <v>0</v>
      </c>
      <c r="T60" s="75"/>
    </row>
    <row r="61" spans="1:19" ht="13.5">
      <c r="A61" s="56">
        <v>54</v>
      </c>
      <c r="B61" s="57" t="s">
        <v>59</v>
      </c>
      <c r="C61" s="58"/>
      <c r="D61" s="58"/>
      <c r="E61" s="58">
        <f t="shared" si="13"/>
        <v>0</v>
      </c>
      <c r="F61" s="58"/>
      <c r="G61" s="58">
        <f t="shared" si="14"/>
        <v>0</v>
      </c>
      <c r="H61" s="2">
        <f aca="true" t="shared" si="17" ref="H61:I63">J61+L61+N61</f>
        <v>268405.791</v>
      </c>
      <c r="I61" s="2">
        <f t="shared" si="17"/>
        <v>268405.791</v>
      </c>
      <c r="J61" s="61">
        <v>99853.517</v>
      </c>
      <c r="K61" s="61">
        <v>99853.517</v>
      </c>
      <c r="L61" s="61"/>
      <c r="M61" s="61"/>
      <c r="N61" s="61">
        <v>168552.274</v>
      </c>
      <c r="O61" s="61">
        <v>168552.274</v>
      </c>
      <c r="P61" s="61">
        <v>77498.992</v>
      </c>
      <c r="Q61" s="61">
        <v>77498.992</v>
      </c>
      <c r="R61" s="60">
        <f t="shared" si="11"/>
        <v>0</v>
      </c>
      <c r="S61" s="60">
        <f t="shared" si="15"/>
        <v>0</v>
      </c>
    </row>
    <row r="62" spans="1:19" ht="13.5">
      <c r="A62" s="56">
        <v>55</v>
      </c>
      <c r="B62" s="57" t="s">
        <v>60</v>
      </c>
      <c r="C62" s="58"/>
      <c r="D62" s="58"/>
      <c r="E62" s="58">
        <f t="shared" si="13"/>
        <v>0</v>
      </c>
      <c r="F62" s="58"/>
      <c r="G62" s="58">
        <f t="shared" si="14"/>
        <v>0</v>
      </c>
      <c r="H62" s="2">
        <f t="shared" si="17"/>
        <v>119641</v>
      </c>
      <c r="I62" s="2">
        <f t="shared" si="17"/>
        <v>119641</v>
      </c>
      <c r="J62" s="2">
        <v>97878.4</v>
      </c>
      <c r="K62" s="2">
        <v>97878.4</v>
      </c>
      <c r="L62" s="2"/>
      <c r="M62" s="2"/>
      <c r="N62" s="2">
        <v>21762.6</v>
      </c>
      <c r="O62" s="2">
        <v>21762.6</v>
      </c>
      <c r="P62" s="2">
        <v>21762.6</v>
      </c>
      <c r="Q62" s="2">
        <v>21762.6</v>
      </c>
      <c r="R62" s="60">
        <f t="shared" si="11"/>
        <v>0</v>
      </c>
      <c r="S62" s="60">
        <f t="shared" si="15"/>
        <v>0</v>
      </c>
    </row>
    <row r="63" spans="1:19" ht="11.25" customHeight="1">
      <c r="A63" s="56">
        <v>56</v>
      </c>
      <c r="B63" s="57" t="s">
        <v>61</v>
      </c>
      <c r="C63" s="58"/>
      <c r="D63" s="58"/>
      <c r="E63" s="58">
        <f t="shared" si="13"/>
        <v>0</v>
      </c>
      <c r="F63" s="58"/>
      <c r="G63" s="58">
        <f t="shared" si="14"/>
        <v>0</v>
      </c>
      <c r="H63" s="2">
        <f t="shared" si="17"/>
        <v>78039.793</v>
      </c>
      <c r="I63" s="2">
        <f t="shared" si="17"/>
        <v>78039.793</v>
      </c>
      <c r="J63" s="2">
        <v>73052.493</v>
      </c>
      <c r="K63" s="2">
        <v>73052.493</v>
      </c>
      <c r="L63" s="2"/>
      <c r="M63" s="2"/>
      <c r="N63" s="2">
        <v>4987.3</v>
      </c>
      <c r="O63" s="2">
        <v>4987.3</v>
      </c>
      <c r="P63" s="2">
        <v>4987.3</v>
      </c>
      <c r="Q63" s="2">
        <v>4987.3</v>
      </c>
      <c r="R63" s="60">
        <f t="shared" si="11"/>
        <v>0</v>
      </c>
      <c r="S63" s="60">
        <f t="shared" si="15"/>
        <v>0</v>
      </c>
    </row>
    <row r="64" spans="1:19" ht="13.5">
      <c r="A64" s="1"/>
      <c r="B64" s="3" t="s">
        <v>5</v>
      </c>
      <c r="C64" s="2">
        <f aca="true" t="shared" si="18" ref="C64:S64">SUM(C8:C63)</f>
        <v>0</v>
      </c>
      <c r="D64" s="2">
        <f t="shared" si="18"/>
        <v>10070.799999999814</v>
      </c>
      <c r="E64" s="2">
        <f t="shared" si="18"/>
        <v>10070.799999999814</v>
      </c>
      <c r="F64" s="2">
        <f t="shared" si="18"/>
        <v>10070.799999999814</v>
      </c>
      <c r="G64" s="2">
        <f t="shared" si="18"/>
        <v>0</v>
      </c>
      <c r="H64" s="2">
        <f t="shared" si="18"/>
        <v>3994891.799000001</v>
      </c>
      <c r="I64" s="2">
        <f t="shared" si="18"/>
        <v>3913257.7670000014</v>
      </c>
      <c r="J64" s="2">
        <f t="shared" si="18"/>
        <v>1783935.2829999996</v>
      </c>
      <c r="K64" s="2">
        <f t="shared" si="18"/>
        <v>1776308.7509999997</v>
      </c>
      <c r="L64" s="2">
        <f t="shared" si="18"/>
        <v>89978.6</v>
      </c>
      <c r="M64" s="2">
        <f t="shared" si="18"/>
        <v>89978.6</v>
      </c>
      <c r="N64" s="2">
        <f t="shared" si="18"/>
        <v>2201366.544</v>
      </c>
      <c r="O64" s="2">
        <f t="shared" si="18"/>
        <v>2127359.0439999998</v>
      </c>
      <c r="P64" s="2">
        <f t="shared" si="18"/>
        <v>801662.997</v>
      </c>
      <c r="Q64" s="2">
        <f t="shared" si="18"/>
        <v>776642.6969999999</v>
      </c>
      <c r="R64" s="2">
        <f t="shared" si="18"/>
        <v>81634.032</v>
      </c>
      <c r="S64" s="2">
        <f t="shared" si="18"/>
        <v>81634.032</v>
      </c>
    </row>
    <row r="66" ht="12">
      <c r="J66" s="34"/>
    </row>
  </sheetData>
  <sheetProtection/>
  <mergeCells count="19">
    <mergeCell ref="R4:R6"/>
    <mergeCell ref="A3:F3"/>
    <mergeCell ref="A4:A6"/>
    <mergeCell ref="B4:B6"/>
    <mergeCell ref="C4:C6"/>
    <mergeCell ref="D4:D6"/>
    <mergeCell ref="E4:E6"/>
    <mergeCell ref="F4:F6"/>
    <mergeCell ref="N4:Q4"/>
    <mergeCell ref="C1:R1"/>
    <mergeCell ref="S4:S6"/>
    <mergeCell ref="N5:N6"/>
    <mergeCell ref="O5:O6"/>
    <mergeCell ref="P5:Q5"/>
    <mergeCell ref="C2:S2"/>
    <mergeCell ref="G4:G6"/>
    <mergeCell ref="H4:I5"/>
    <mergeCell ref="J4:K5"/>
    <mergeCell ref="L4:M5"/>
  </mergeCells>
  <printOptions/>
  <pageMargins left="0.2" right="0.2" top="0.23" bottom="0.21" header="0.2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selection activeCell="A61" sqref="A61:IV61"/>
    </sheetView>
  </sheetViews>
  <sheetFormatPr defaultColWidth="9.140625" defaultRowHeight="12.75"/>
  <cols>
    <col min="1" max="1" width="3.8515625" style="20" customWidth="1"/>
    <col min="2" max="2" width="15.421875" style="20" customWidth="1"/>
    <col min="3" max="7" width="10.28125" style="20" customWidth="1"/>
    <col min="8" max="8" width="11.140625" style="20" customWidth="1"/>
    <col min="9" max="10" width="10.28125" style="20" customWidth="1"/>
    <col min="11" max="11" width="10.28125" style="23" customWidth="1"/>
    <col min="12" max="19" width="10.28125" style="20" customWidth="1"/>
    <col min="20" max="16384" width="9.140625" style="20" customWidth="1"/>
  </cols>
  <sheetData>
    <row r="1" spans="3:18" s="4" customFormat="1" ht="15.75" customHeight="1">
      <c r="C1" s="37" t="s">
        <v>62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9" s="4" customFormat="1" ht="31.5" customHeight="1">
      <c r="A2" s="5"/>
      <c r="B2" s="5"/>
      <c r="C2" s="43" t="s">
        <v>69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7" customFormat="1" ht="9.75" customHeight="1">
      <c r="A3" s="51"/>
      <c r="B3" s="55"/>
      <c r="C3" s="55"/>
      <c r="D3" s="55"/>
      <c r="E3" s="55"/>
      <c r="F3" s="55"/>
      <c r="G3" s="6"/>
      <c r="H3" s="5"/>
      <c r="J3" s="9"/>
      <c r="K3" s="16"/>
      <c r="L3" s="5"/>
      <c r="M3" s="5"/>
      <c r="N3" s="5"/>
      <c r="O3" s="5"/>
      <c r="P3" s="5"/>
      <c r="Q3" s="5"/>
      <c r="R3" s="6" t="s">
        <v>4</v>
      </c>
      <c r="S3" s="5"/>
    </row>
    <row r="4" spans="1:19" s="4" customFormat="1" ht="93" customHeight="1">
      <c r="A4" s="53" t="s">
        <v>0</v>
      </c>
      <c r="B4" s="53" t="s">
        <v>1</v>
      </c>
      <c r="C4" s="48" t="s">
        <v>68</v>
      </c>
      <c r="D4" s="48" t="s">
        <v>66</v>
      </c>
      <c r="E4" s="48" t="s">
        <v>67</v>
      </c>
      <c r="F4" s="48" t="s">
        <v>70</v>
      </c>
      <c r="G4" s="38" t="s">
        <v>71</v>
      </c>
      <c r="H4" s="44" t="s">
        <v>72</v>
      </c>
      <c r="I4" s="45"/>
      <c r="J4" s="44" t="s">
        <v>73</v>
      </c>
      <c r="K4" s="45"/>
      <c r="L4" s="44" t="s">
        <v>74</v>
      </c>
      <c r="M4" s="45"/>
      <c r="N4" s="41" t="s">
        <v>75</v>
      </c>
      <c r="O4" s="54"/>
      <c r="P4" s="54"/>
      <c r="Q4" s="54"/>
      <c r="R4" s="48" t="s">
        <v>76</v>
      </c>
      <c r="S4" s="38" t="s">
        <v>77</v>
      </c>
    </row>
    <row r="5" spans="1:19" s="4" customFormat="1" ht="27" customHeight="1">
      <c r="A5" s="53"/>
      <c r="B5" s="53"/>
      <c r="C5" s="49"/>
      <c r="D5" s="49"/>
      <c r="E5" s="49"/>
      <c r="F5" s="49"/>
      <c r="G5" s="39"/>
      <c r="H5" s="46"/>
      <c r="I5" s="47"/>
      <c r="J5" s="46"/>
      <c r="K5" s="47"/>
      <c r="L5" s="46"/>
      <c r="M5" s="47"/>
      <c r="N5" s="38" t="s">
        <v>3</v>
      </c>
      <c r="O5" s="38" t="s">
        <v>2</v>
      </c>
      <c r="P5" s="41" t="s">
        <v>63</v>
      </c>
      <c r="Q5" s="42"/>
      <c r="R5" s="49"/>
      <c r="S5" s="39"/>
    </row>
    <row r="6" spans="1:19" s="4" customFormat="1" ht="29.25" customHeight="1">
      <c r="A6" s="53"/>
      <c r="B6" s="53"/>
      <c r="C6" s="50"/>
      <c r="D6" s="50"/>
      <c r="E6" s="50"/>
      <c r="F6" s="50"/>
      <c r="G6" s="40"/>
      <c r="H6" s="12" t="s">
        <v>64</v>
      </c>
      <c r="I6" s="12" t="s">
        <v>65</v>
      </c>
      <c r="J6" s="12" t="s">
        <v>3</v>
      </c>
      <c r="K6" s="17" t="s">
        <v>2</v>
      </c>
      <c r="L6" s="12" t="s">
        <v>3</v>
      </c>
      <c r="M6" s="12" t="s">
        <v>2</v>
      </c>
      <c r="N6" s="40"/>
      <c r="O6" s="40"/>
      <c r="P6" s="12" t="s">
        <v>3</v>
      </c>
      <c r="Q6" s="12" t="s">
        <v>2</v>
      </c>
      <c r="R6" s="50"/>
      <c r="S6" s="40"/>
    </row>
    <row r="7" spans="1:19" s="4" customFormat="1" ht="12.75" customHeight="1">
      <c r="A7" s="8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8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  <c r="S7" s="11">
        <v>18</v>
      </c>
    </row>
    <row r="8" spans="1:19" s="23" customFormat="1" ht="13.5">
      <c r="A8" s="24">
        <v>1</v>
      </c>
      <c r="B8" s="28" t="s">
        <v>6</v>
      </c>
      <c r="C8" s="19">
        <f>Sheet2!C8</f>
        <v>0</v>
      </c>
      <c r="D8" s="19">
        <f>Sheet2!D8</f>
        <v>10070.799999999814</v>
      </c>
      <c r="E8" s="19">
        <f>Sheet2!E8</f>
        <v>10070.799999999814</v>
      </c>
      <c r="F8" s="19">
        <f>Sheet2!F8</f>
        <v>10070.799999999814</v>
      </c>
      <c r="G8" s="19">
        <f>Sheet2!G8</f>
        <v>0</v>
      </c>
      <c r="H8" s="13">
        <f>J8+L8+N8</f>
        <v>1392237.5</v>
      </c>
      <c r="I8" s="13">
        <f>K8+M8+O8</f>
        <v>1311157.5</v>
      </c>
      <c r="J8" s="19">
        <f>Sheet2!J8</f>
        <v>270463.4</v>
      </c>
      <c r="K8" s="19">
        <f>Sheet2!K8</f>
        <v>263083.9</v>
      </c>
      <c r="L8" s="19">
        <f>Sheet2!L8</f>
        <v>0</v>
      </c>
      <c r="M8" s="19">
        <f>Sheet2!M8</f>
        <v>0</v>
      </c>
      <c r="N8" s="19">
        <f>Sheet2!N8</f>
        <v>1121774.1</v>
      </c>
      <c r="O8" s="19">
        <f>Sheet2!O8</f>
        <v>1048073.6</v>
      </c>
      <c r="P8" s="19">
        <f>Sheet2!P8</f>
        <v>322084.4</v>
      </c>
      <c r="Q8" s="19">
        <f>Sheet2!Q8</f>
        <v>297371.1</v>
      </c>
      <c r="R8" s="13">
        <f>H8-I8</f>
        <v>81080</v>
      </c>
      <c r="S8" s="13">
        <f>R8+G8</f>
        <v>81080</v>
      </c>
    </row>
    <row r="9" spans="1:19" s="23" customFormat="1" ht="13.5">
      <c r="A9" s="24">
        <v>2</v>
      </c>
      <c r="B9" s="28" t="s">
        <v>7</v>
      </c>
      <c r="C9" s="19">
        <f>Sheet2!C9</f>
        <v>0</v>
      </c>
      <c r="D9" s="19">
        <f>Sheet2!D9</f>
        <v>0</v>
      </c>
      <c r="E9" s="19">
        <f>Sheet2!E9</f>
        <v>0</v>
      </c>
      <c r="F9" s="19">
        <f>Sheet2!F9</f>
        <v>0</v>
      </c>
      <c r="G9" s="19">
        <f>Sheet2!G9</f>
        <v>0</v>
      </c>
      <c r="H9" s="13">
        <f aca="true" t="shared" si="0" ref="H9:I29">J9+L9+N9</f>
        <v>85987.8</v>
      </c>
      <c r="I9" s="13">
        <f t="shared" si="0"/>
        <v>85987.8</v>
      </c>
      <c r="J9" s="19">
        <f>Sheet2!J9</f>
        <v>42196.1</v>
      </c>
      <c r="K9" s="19">
        <f>Sheet2!K9</f>
        <v>42196.1</v>
      </c>
      <c r="L9" s="19">
        <f>Sheet2!L9</f>
        <v>29889.4</v>
      </c>
      <c r="M9" s="19">
        <f>Sheet2!M9</f>
        <v>29889.4</v>
      </c>
      <c r="N9" s="19">
        <f>Sheet2!N9</f>
        <v>13902.3</v>
      </c>
      <c r="O9" s="19">
        <f>Sheet2!O9</f>
        <v>13902.3</v>
      </c>
      <c r="P9" s="19">
        <f>Sheet2!P9</f>
        <v>13902.3</v>
      </c>
      <c r="Q9" s="19">
        <f>Sheet2!Q9</f>
        <v>13902.3</v>
      </c>
      <c r="R9" s="13">
        <f aca="true" t="shared" si="1" ref="R9:R29">H9-I9</f>
        <v>0</v>
      </c>
      <c r="S9" s="13">
        <f aca="true" t="shared" si="2" ref="S9:S29">R9+G9</f>
        <v>0</v>
      </c>
    </row>
    <row r="10" spans="1:19" s="23" customFormat="1" ht="13.5">
      <c r="A10" s="24">
        <v>3</v>
      </c>
      <c r="B10" s="28" t="s">
        <v>8</v>
      </c>
      <c r="C10" s="19">
        <f>Sheet2!C10</f>
        <v>0</v>
      </c>
      <c r="D10" s="19">
        <f>Sheet2!D10</f>
        <v>0</v>
      </c>
      <c r="E10" s="19">
        <f>Sheet2!E10</f>
        <v>0</v>
      </c>
      <c r="F10" s="19">
        <f>Sheet2!F10</f>
        <v>0</v>
      </c>
      <c r="G10" s="19">
        <f>Sheet2!G10</f>
        <v>0</v>
      </c>
      <c r="H10" s="13">
        <f t="shared" si="0"/>
        <v>38629.737</v>
      </c>
      <c r="I10" s="13">
        <f t="shared" si="0"/>
        <v>38629.737</v>
      </c>
      <c r="J10" s="19">
        <f>Sheet2!J10</f>
        <v>26146.937</v>
      </c>
      <c r="K10" s="19">
        <f>Sheet2!K10</f>
        <v>26146.937</v>
      </c>
      <c r="L10" s="19">
        <f>Sheet2!L10</f>
        <v>0</v>
      </c>
      <c r="M10" s="19">
        <f>Sheet2!M10</f>
        <v>0</v>
      </c>
      <c r="N10" s="19">
        <f>Sheet2!N10</f>
        <v>12482.8</v>
      </c>
      <c r="O10" s="19">
        <f>Sheet2!O10</f>
        <v>12482.8</v>
      </c>
      <c r="P10" s="19">
        <f>Sheet2!P10</f>
        <v>0</v>
      </c>
      <c r="Q10" s="19">
        <f>Sheet2!Q10</f>
        <v>0</v>
      </c>
      <c r="R10" s="13">
        <f t="shared" si="1"/>
        <v>0</v>
      </c>
      <c r="S10" s="13">
        <f t="shared" si="2"/>
        <v>0</v>
      </c>
    </row>
    <row r="11" spans="1:19" s="23" customFormat="1" ht="13.5">
      <c r="A11" s="24">
        <v>4</v>
      </c>
      <c r="B11" s="28" t="s">
        <v>9</v>
      </c>
      <c r="C11" s="19">
        <f>Sheet2!C11</f>
        <v>0</v>
      </c>
      <c r="D11" s="19">
        <f>Sheet2!D11</f>
        <v>0</v>
      </c>
      <c r="E11" s="19">
        <f>Sheet2!E11</f>
        <v>0</v>
      </c>
      <c r="F11" s="19">
        <f>Sheet2!F11</f>
        <v>0</v>
      </c>
      <c r="G11" s="19">
        <f>Sheet2!G11</f>
        <v>0</v>
      </c>
      <c r="H11" s="13">
        <f t="shared" si="0"/>
        <v>31102.663</v>
      </c>
      <c r="I11" s="13">
        <f t="shared" si="0"/>
        <v>31102.663</v>
      </c>
      <c r="J11" s="19">
        <f>Sheet2!J11</f>
        <v>25397.563</v>
      </c>
      <c r="K11" s="19">
        <f>Sheet2!K11</f>
        <v>25397.563</v>
      </c>
      <c r="L11" s="19">
        <f>Sheet2!L11</f>
        <v>0</v>
      </c>
      <c r="M11" s="19">
        <f>Sheet2!M11</f>
        <v>0</v>
      </c>
      <c r="N11" s="19">
        <f>Sheet2!N11</f>
        <v>5705.1</v>
      </c>
      <c r="O11" s="19">
        <f>Sheet2!O11</f>
        <v>5705.1</v>
      </c>
      <c r="P11" s="19">
        <f>Sheet2!P11</f>
        <v>5705.1</v>
      </c>
      <c r="Q11" s="19">
        <f>Sheet2!Q11</f>
        <v>5705.1</v>
      </c>
      <c r="R11" s="13">
        <f t="shared" si="1"/>
        <v>0</v>
      </c>
      <c r="S11" s="13">
        <f t="shared" si="2"/>
        <v>0</v>
      </c>
    </row>
    <row r="12" spans="1:19" s="23" customFormat="1" ht="13.5">
      <c r="A12" s="24">
        <v>5</v>
      </c>
      <c r="B12" s="28" t="s">
        <v>10</v>
      </c>
      <c r="C12" s="19">
        <f>Sheet2!C12</f>
        <v>0</v>
      </c>
      <c r="D12" s="19">
        <f>Sheet2!D12</f>
        <v>0</v>
      </c>
      <c r="E12" s="19">
        <f>Sheet2!E12</f>
        <v>0</v>
      </c>
      <c r="F12" s="19">
        <f>Sheet2!F12</f>
        <v>0</v>
      </c>
      <c r="G12" s="19">
        <f>Sheet2!G12</f>
        <v>0</v>
      </c>
      <c r="H12" s="13">
        <f t="shared" si="0"/>
        <v>18987.523</v>
      </c>
      <c r="I12" s="13">
        <f t="shared" si="0"/>
        <v>18987.523</v>
      </c>
      <c r="J12" s="19">
        <f>Sheet2!J12</f>
        <v>18987.523</v>
      </c>
      <c r="K12" s="19">
        <f>Sheet2!K12</f>
        <v>18987.523</v>
      </c>
      <c r="L12" s="19">
        <f>Sheet2!L12</f>
        <v>0</v>
      </c>
      <c r="M12" s="19">
        <f>Sheet2!M12</f>
        <v>0</v>
      </c>
      <c r="N12" s="19">
        <f>Sheet2!N12</f>
        <v>0</v>
      </c>
      <c r="O12" s="19">
        <f>Sheet2!O12</f>
        <v>0</v>
      </c>
      <c r="P12" s="19">
        <f>Sheet2!P12</f>
        <v>0</v>
      </c>
      <c r="Q12" s="19">
        <f>Sheet2!Q12</f>
        <v>0</v>
      </c>
      <c r="R12" s="13">
        <f t="shared" si="1"/>
        <v>0</v>
      </c>
      <c r="S12" s="13">
        <f t="shared" si="2"/>
        <v>0</v>
      </c>
    </row>
    <row r="13" spans="1:19" s="23" customFormat="1" ht="13.5">
      <c r="A13" s="24">
        <v>6</v>
      </c>
      <c r="B13" s="28" t="s">
        <v>11</v>
      </c>
      <c r="C13" s="19">
        <f>Sheet2!C13</f>
        <v>0</v>
      </c>
      <c r="D13" s="19">
        <f>Sheet2!D13</f>
        <v>0</v>
      </c>
      <c r="E13" s="19">
        <f>Sheet2!E13</f>
        <v>0</v>
      </c>
      <c r="F13" s="19">
        <f>Sheet2!F13</f>
        <v>0</v>
      </c>
      <c r="G13" s="19">
        <f>Sheet2!G13</f>
        <v>0</v>
      </c>
      <c r="H13" s="13">
        <f t="shared" si="0"/>
        <v>20834.018</v>
      </c>
      <c r="I13" s="13">
        <f t="shared" si="0"/>
        <v>20834.018</v>
      </c>
      <c r="J13" s="19">
        <f>Sheet2!J13</f>
        <v>16240.718</v>
      </c>
      <c r="K13" s="19">
        <f>Sheet2!K13</f>
        <v>16240.718</v>
      </c>
      <c r="L13" s="19">
        <f>Sheet2!L13</f>
        <v>0</v>
      </c>
      <c r="M13" s="19">
        <f>Sheet2!M13</f>
        <v>0</v>
      </c>
      <c r="N13" s="19">
        <f>Sheet2!N13</f>
        <v>4593.3</v>
      </c>
      <c r="O13" s="19">
        <f>Sheet2!O13</f>
        <v>4593.3</v>
      </c>
      <c r="P13" s="19">
        <f>Sheet2!P13</f>
        <v>4593.3</v>
      </c>
      <c r="Q13" s="19">
        <f>Sheet2!Q13</f>
        <v>4593.3</v>
      </c>
      <c r="R13" s="13">
        <f t="shared" si="1"/>
        <v>0</v>
      </c>
      <c r="S13" s="13">
        <f t="shared" si="2"/>
        <v>0</v>
      </c>
    </row>
    <row r="14" spans="1:19" s="23" customFormat="1" ht="13.5">
      <c r="A14" s="24">
        <v>7</v>
      </c>
      <c r="B14" s="28" t="s">
        <v>12</v>
      </c>
      <c r="C14" s="19">
        <f>Sheet2!C14</f>
        <v>0</v>
      </c>
      <c r="D14" s="19">
        <f>Sheet2!D14</f>
        <v>0</v>
      </c>
      <c r="E14" s="19">
        <f>Sheet2!E14</f>
        <v>0</v>
      </c>
      <c r="F14" s="19">
        <f>Sheet2!F14</f>
        <v>0</v>
      </c>
      <c r="G14" s="19">
        <f>Sheet2!G14</f>
        <v>0</v>
      </c>
      <c r="H14" s="13">
        <f t="shared" si="0"/>
        <v>47156.632</v>
      </c>
      <c r="I14" s="13">
        <f t="shared" si="0"/>
        <v>47156.632</v>
      </c>
      <c r="J14" s="19">
        <f>Sheet2!J14</f>
        <v>22092.132</v>
      </c>
      <c r="K14" s="19">
        <f>Sheet2!K14</f>
        <v>22092.132</v>
      </c>
      <c r="L14" s="19">
        <f>Sheet2!L14</f>
        <v>0</v>
      </c>
      <c r="M14" s="19">
        <f>Sheet2!M14</f>
        <v>0</v>
      </c>
      <c r="N14" s="19">
        <f>Sheet2!N14</f>
        <v>25064.5</v>
      </c>
      <c r="O14" s="19">
        <f>Sheet2!O14</f>
        <v>25064.5</v>
      </c>
      <c r="P14" s="19">
        <f>Sheet2!P14</f>
        <v>25064.5</v>
      </c>
      <c r="Q14" s="19">
        <f>Sheet2!Q14</f>
        <v>25064.5</v>
      </c>
      <c r="R14" s="13">
        <f t="shared" si="1"/>
        <v>0</v>
      </c>
      <c r="S14" s="13">
        <f t="shared" si="2"/>
        <v>0</v>
      </c>
    </row>
    <row r="15" spans="1:19" s="23" customFormat="1" ht="13.5">
      <c r="A15" s="24">
        <v>8</v>
      </c>
      <c r="B15" s="28" t="s">
        <v>13</v>
      </c>
      <c r="C15" s="19">
        <f>Sheet2!C15</f>
        <v>0</v>
      </c>
      <c r="D15" s="19">
        <f>Sheet2!D15</f>
        <v>0</v>
      </c>
      <c r="E15" s="19">
        <f>Sheet2!E15</f>
        <v>0</v>
      </c>
      <c r="F15" s="19">
        <f>Sheet2!F15</f>
        <v>0</v>
      </c>
      <c r="G15" s="19">
        <f>Sheet2!G15</f>
        <v>0</v>
      </c>
      <c r="H15" s="13">
        <f t="shared" si="0"/>
        <v>18444.3</v>
      </c>
      <c r="I15" s="13">
        <f t="shared" si="0"/>
        <v>18444.3</v>
      </c>
      <c r="J15" s="19">
        <f>Sheet2!J15</f>
        <v>13306.9</v>
      </c>
      <c r="K15" s="19">
        <f>Sheet2!K15</f>
        <v>13306.9</v>
      </c>
      <c r="L15" s="19">
        <f>Sheet2!L15</f>
        <v>2177.4</v>
      </c>
      <c r="M15" s="19">
        <f>Sheet2!M15</f>
        <v>2177.4</v>
      </c>
      <c r="N15" s="19">
        <f>Sheet2!N15</f>
        <v>2960</v>
      </c>
      <c r="O15" s="19">
        <f>Sheet2!O15</f>
        <v>2960</v>
      </c>
      <c r="P15" s="19">
        <f>Sheet2!P15</f>
        <v>2960</v>
      </c>
      <c r="Q15" s="19">
        <f>Sheet2!Q15</f>
        <v>2960</v>
      </c>
      <c r="R15" s="13">
        <f t="shared" si="1"/>
        <v>0</v>
      </c>
      <c r="S15" s="13">
        <f t="shared" si="2"/>
        <v>0</v>
      </c>
    </row>
    <row r="16" spans="1:19" s="23" customFormat="1" ht="13.5">
      <c r="A16" s="24">
        <v>9</v>
      </c>
      <c r="B16" s="28" t="s">
        <v>14</v>
      </c>
      <c r="C16" s="19">
        <f>Sheet2!C16</f>
        <v>0</v>
      </c>
      <c r="D16" s="19">
        <f>Sheet2!D16</f>
        <v>0</v>
      </c>
      <c r="E16" s="19">
        <f>Sheet2!E16</f>
        <v>0</v>
      </c>
      <c r="F16" s="19">
        <f>Sheet2!F16</f>
        <v>0</v>
      </c>
      <c r="G16" s="19">
        <f>Sheet2!G16</f>
        <v>0</v>
      </c>
      <c r="H16" s="13">
        <f t="shared" si="0"/>
        <v>19605.053</v>
      </c>
      <c r="I16" s="13">
        <f t="shared" si="0"/>
        <v>19605.053</v>
      </c>
      <c r="J16" s="19">
        <f>Sheet2!J16</f>
        <v>19605.053</v>
      </c>
      <c r="K16" s="19">
        <f>Sheet2!K16</f>
        <v>19605.053</v>
      </c>
      <c r="L16" s="19">
        <f>Sheet2!L16</f>
        <v>0</v>
      </c>
      <c r="M16" s="19">
        <f>Sheet2!M16</f>
        <v>0</v>
      </c>
      <c r="N16" s="19">
        <f>Sheet2!N16</f>
        <v>0</v>
      </c>
      <c r="O16" s="19">
        <f>Sheet2!O16</f>
        <v>0</v>
      </c>
      <c r="P16" s="19">
        <f>Sheet2!P16</f>
        <v>0</v>
      </c>
      <c r="Q16" s="19">
        <f>Sheet2!Q16</f>
        <v>0</v>
      </c>
      <c r="R16" s="13">
        <f t="shared" si="1"/>
        <v>0</v>
      </c>
      <c r="S16" s="13">
        <f t="shared" si="2"/>
        <v>0</v>
      </c>
    </row>
    <row r="17" spans="1:19" s="23" customFormat="1" ht="13.5">
      <c r="A17" s="24">
        <v>10</v>
      </c>
      <c r="B17" s="28" t="s">
        <v>15</v>
      </c>
      <c r="C17" s="19">
        <f>Sheet2!C17</f>
        <v>0</v>
      </c>
      <c r="D17" s="19">
        <f>Sheet2!D17</f>
        <v>0</v>
      </c>
      <c r="E17" s="19">
        <f>Sheet2!E17</f>
        <v>0</v>
      </c>
      <c r="F17" s="19">
        <f>Sheet2!F17</f>
        <v>0</v>
      </c>
      <c r="G17" s="19">
        <f>Sheet2!G17</f>
        <v>0</v>
      </c>
      <c r="H17" s="13">
        <f t="shared" si="0"/>
        <v>30322.228000000003</v>
      </c>
      <c r="I17" s="13">
        <f t="shared" si="0"/>
        <v>30322.228000000003</v>
      </c>
      <c r="J17" s="19">
        <f>Sheet2!J17</f>
        <v>15741.628</v>
      </c>
      <c r="K17" s="19">
        <f>Sheet2!K17</f>
        <v>15741.628</v>
      </c>
      <c r="L17" s="19">
        <f>Sheet2!L17</f>
        <v>0</v>
      </c>
      <c r="M17" s="19">
        <f>Sheet2!M17</f>
        <v>0</v>
      </c>
      <c r="N17" s="19">
        <f>Sheet2!N17</f>
        <v>14580.6</v>
      </c>
      <c r="O17" s="19">
        <f>Sheet2!O17</f>
        <v>14580.6</v>
      </c>
      <c r="P17" s="19">
        <f>Sheet2!P17</f>
        <v>9774.6</v>
      </c>
      <c r="Q17" s="19">
        <f>Sheet2!Q17</f>
        <v>9774.6</v>
      </c>
      <c r="R17" s="13">
        <f t="shared" si="1"/>
        <v>0</v>
      </c>
      <c r="S17" s="13">
        <f t="shared" si="2"/>
        <v>0</v>
      </c>
    </row>
    <row r="18" spans="1:19" s="23" customFormat="1" ht="13.5">
      <c r="A18" s="24">
        <v>11</v>
      </c>
      <c r="B18" s="28" t="s">
        <v>16</v>
      </c>
      <c r="C18" s="19">
        <f>Sheet2!C18</f>
        <v>0</v>
      </c>
      <c r="D18" s="19">
        <f>Sheet2!D18</f>
        <v>0</v>
      </c>
      <c r="E18" s="19">
        <f>Sheet2!E18</f>
        <v>0</v>
      </c>
      <c r="F18" s="19">
        <f>Sheet2!F18</f>
        <v>0</v>
      </c>
      <c r="G18" s="19">
        <f>Sheet2!G18</f>
        <v>0</v>
      </c>
      <c r="H18" s="13">
        <f t="shared" si="0"/>
        <v>6111.15</v>
      </c>
      <c r="I18" s="13">
        <f t="shared" si="0"/>
        <v>5804.15</v>
      </c>
      <c r="J18" s="19">
        <f>Sheet2!J18</f>
        <v>4950.95</v>
      </c>
      <c r="K18" s="19">
        <f>Sheet2!K18</f>
        <v>4950.95</v>
      </c>
      <c r="L18" s="19">
        <f>Sheet2!L18</f>
        <v>0</v>
      </c>
      <c r="M18" s="19">
        <f>Sheet2!M18</f>
        <v>0</v>
      </c>
      <c r="N18" s="19">
        <f>Sheet2!N18</f>
        <v>1160.2</v>
      </c>
      <c r="O18" s="19">
        <f>Sheet2!O18</f>
        <v>853.2</v>
      </c>
      <c r="P18" s="19">
        <f>Sheet2!P18</f>
        <v>1160.2</v>
      </c>
      <c r="Q18" s="19">
        <f>Sheet2!Q18</f>
        <v>853.2</v>
      </c>
      <c r="R18" s="13">
        <f t="shared" si="1"/>
        <v>307</v>
      </c>
      <c r="S18" s="13">
        <f t="shared" si="2"/>
        <v>307</v>
      </c>
    </row>
    <row r="19" spans="1:19" s="23" customFormat="1" ht="13.5">
      <c r="A19" s="24">
        <v>12</v>
      </c>
      <c r="B19" s="28" t="s">
        <v>17</v>
      </c>
      <c r="C19" s="19">
        <f>Sheet2!C19</f>
        <v>0</v>
      </c>
      <c r="D19" s="19">
        <f>Sheet2!D19</f>
        <v>0</v>
      </c>
      <c r="E19" s="19">
        <f>Sheet2!E19</f>
        <v>0</v>
      </c>
      <c r="F19" s="19">
        <f>Sheet2!F19</f>
        <v>0</v>
      </c>
      <c r="G19" s="19">
        <f>Sheet2!G19</f>
        <v>0</v>
      </c>
      <c r="H19" s="13">
        <f t="shared" si="0"/>
        <v>4348.731</v>
      </c>
      <c r="I19" s="13">
        <f t="shared" si="0"/>
        <v>4348.731</v>
      </c>
      <c r="J19" s="19">
        <f>Sheet2!J19</f>
        <v>4348.731</v>
      </c>
      <c r="K19" s="19">
        <f>Sheet2!K19</f>
        <v>4348.731</v>
      </c>
      <c r="L19" s="19">
        <f>Sheet2!L19</f>
        <v>0</v>
      </c>
      <c r="M19" s="19">
        <f>Sheet2!M19</f>
        <v>0</v>
      </c>
      <c r="N19" s="19">
        <f>Sheet2!N19</f>
        <v>0</v>
      </c>
      <c r="O19" s="19">
        <f>Sheet2!O19</f>
        <v>0</v>
      </c>
      <c r="P19" s="19">
        <f>Sheet2!P19</f>
        <v>0</v>
      </c>
      <c r="Q19" s="19">
        <f>Sheet2!Q19</f>
        <v>0</v>
      </c>
      <c r="R19" s="13">
        <f t="shared" si="1"/>
        <v>0</v>
      </c>
      <c r="S19" s="13">
        <f t="shared" si="2"/>
        <v>0</v>
      </c>
    </row>
    <row r="20" spans="1:19" s="23" customFormat="1" ht="13.5">
      <c r="A20" s="24">
        <v>13</v>
      </c>
      <c r="B20" s="28" t="s">
        <v>18</v>
      </c>
      <c r="C20" s="19">
        <f>Sheet2!C20</f>
        <v>0</v>
      </c>
      <c r="D20" s="19">
        <f>Sheet2!D20</f>
        <v>0</v>
      </c>
      <c r="E20" s="19">
        <f>Sheet2!E20</f>
        <v>0</v>
      </c>
      <c r="F20" s="19">
        <f>Sheet2!F20</f>
        <v>0</v>
      </c>
      <c r="G20" s="19">
        <f>Sheet2!G20</f>
        <v>0</v>
      </c>
      <c r="H20" s="13">
        <f t="shared" si="0"/>
        <v>16817.832000000002</v>
      </c>
      <c r="I20" s="13">
        <f t="shared" si="0"/>
        <v>16817.832000000002</v>
      </c>
      <c r="J20" s="19">
        <f>Sheet2!J20</f>
        <v>12142.232</v>
      </c>
      <c r="K20" s="19">
        <f>Sheet2!K20</f>
        <v>12142.232</v>
      </c>
      <c r="L20" s="19">
        <f>Sheet2!L20</f>
        <v>0</v>
      </c>
      <c r="M20" s="19">
        <f>Sheet2!M20</f>
        <v>0</v>
      </c>
      <c r="N20" s="19">
        <f>Sheet2!N20</f>
        <v>4675.6</v>
      </c>
      <c r="O20" s="19">
        <f>Sheet2!O20</f>
        <v>4675.6</v>
      </c>
      <c r="P20" s="19">
        <f>Sheet2!P20</f>
        <v>4675.6</v>
      </c>
      <c r="Q20" s="19">
        <f>Sheet2!Q20</f>
        <v>4675.6</v>
      </c>
      <c r="R20" s="13">
        <f t="shared" si="1"/>
        <v>0</v>
      </c>
      <c r="S20" s="13">
        <f t="shared" si="2"/>
        <v>0</v>
      </c>
    </row>
    <row r="21" spans="1:19" s="23" customFormat="1" ht="13.5">
      <c r="A21" s="24">
        <v>14</v>
      </c>
      <c r="B21" s="28" t="s">
        <v>19</v>
      </c>
      <c r="C21" s="19">
        <f>Sheet2!C21</f>
        <v>0</v>
      </c>
      <c r="D21" s="19">
        <f>Sheet2!D21</f>
        <v>0</v>
      </c>
      <c r="E21" s="19">
        <f>Sheet2!E21</f>
        <v>0</v>
      </c>
      <c r="F21" s="19">
        <f>Sheet2!F21</f>
        <v>0</v>
      </c>
      <c r="G21" s="19">
        <f>Sheet2!G21</f>
        <v>0</v>
      </c>
      <c r="H21" s="13">
        <f t="shared" si="0"/>
        <v>16556.8</v>
      </c>
      <c r="I21" s="13">
        <f t="shared" si="0"/>
        <v>16556.8</v>
      </c>
      <c r="J21" s="19">
        <f>Sheet2!J21</f>
        <v>10135</v>
      </c>
      <c r="K21" s="19">
        <f>Sheet2!K21</f>
        <v>10135</v>
      </c>
      <c r="L21" s="19">
        <f>Sheet2!L21</f>
        <v>1835</v>
      </c>
      <c r="M21" s="19">
        <f>Sheet2!M21</f>
        <v>1835</v>
      </c>
      <c r="N21" s="19">
        <f>Sheet2!N21</f>
        <v>4586.8</v>
      </c>
      <c r="O21" s="19">
        <f>Sheet2!O21</f>
        <v>4586.8</v>
      </c>
      <c r="P21" s="19">
        <f>Sheet2!P21</f>
        <v>4586.8</v>
      </c>
      <c r="Q21" s="19">
        <f>Sheet2!Q21</f>
        <v>4586.8</v>
      </c>
      <c r="R21" s="13">
        <f t="shared" si="1"/>
        <v>0</v>
      </c>
      <c r="S21" s="13">
        <f t="shared" si="2"/>
        <v>0</v>
      </c>
    </row>
    <row r="22" spans="1:19" s="23" customFormat="1" ht="13.5">
      <c r="A22" s="24">
        <v>15</v>
      </c>
      <c r="B22" s="28" t="s">
        <v>20</v>
      </c>
      <c r="C22" s="19">
        <f>Sheet2!C22</f>
        <v>0</v>
      </c>
      <c r="D22" s="19">
        <f>Sheet2!D22</f>
        <v>0</v>
      </c>
      <c r="E22" s="19">
        <f>Sheet2!E22</f>
        <v>0</v>
      </c>
      <c r="F22" s="19">
        <f>Sheet2!F22</f>
        <v>0</v>
      </c>
      <c r="G22" s="19">
        <f>Sheet2!G22</f>
        <v>0</v>
      </c>
      <c r="H22" s="13">
        <f t="shared" si="0"/>
        <v>7563.105</v>
      </c>
      <c r="I22" s="13">
        <f t="shared" si="0"/>
        <v>7563.105</v>
      </c>
      <c r="J22" s="19">
        <f>Sheet2!J22</f>
        <v>7563.105</v>
      </c>
      <c r="K22" s="19">
        <f>Sheet2!K22</f>
        <v>7563.105</v>
      </c>
      <c r="L22" s="19">
        <f>Sheet2!L22</f>
        <v>0</v>
      </c>
      <c r="M22" s="19">
        <f>Sheet2!M22</f>
        <v>0</v>
      </c>
      <c r="N22" s="19">
        <f>Sheet2!N22</f>
        <v>0</v>
      </c>
      <c r="O22" s="19">
        <f>Sheet2!O22</f>
        <v>0</v>
      </c>
      <c r="P22" s="19">
        <f>Sheet2!P22</f>
        <v>0</v>
      </c>
      <c r="Q22" s="19">
        <f>Sheet2!Q22</f>
        <v>0</v>
      </c>
      <c r="R22" s="13">
        <f t="shared" si="1"/>
        <v>0</v>
      </c>
      <c r="S22" s="13">
        <f t="shared" si="2"/>
        <v>0</v>
      </c>
    </row>
    <row r="23" spans="1:19" s="23" customFormat="1" ht="13.5">
      <c r="A23" s="24">
        <v>16</v>
      </c>
      <c r="B23" s="28" t="s">
        <v>21</v>
      </c>
      <c r="C23" s="19">
        <f>Sheet2!C23</f>
        <v>0</v>
      </c>
      <c r="D23" s="19">
        <f>Sheet2!D23</f>
        <v>0</v>
      </c>
      <c r="E23" s="19">
        <f>Sheet2!E23</f>
        <v>0</v>
      </c>
      <c r="F23" s="19">
        <f>Sheet2!F23</f>
        <v>0</v>
      </c>
      <c r="G23" s="19">
        <f>Sheet2!G23</f>
        <v>0</v>
      </c>
      <c r="H23" s="13">
        <f t="shared" si="0"/>
        <v>4660.544</v>
      </c>
      <c r="I23" s="13">
        <f t="shared" si="0"/>
        <v>4660.544</v>
      </c>
      <c r="J23" s="19">
        <f>Sheet2!J23</f>
        <v>4660.544</v>
      </c>
      <c r="K23" s="19">
        <f>Sheet2!K23</f>
        <v>4660.544</v>
      </c>
      <c r="L23" s="19">
        <f>Sheet2!L23</f>
        <v>0</v>
      </c>
      <c r="M23" s="19">
        <f>Sheet2!M23</f>
        <v>0</v>
      </c>
      <c r="N23" s="19">
        <f>Sheet2!N23</f>
        <v>0</v>
      </c>
      <c r="O23" s="19">
        <f>Sheet2!O23</f>
        <v>0</v>
      </c>
      <c r="P23" s="19">
        <f>Sheet2!P23</f>
        <v>0</v>
      </c>
      <c r="Q23" s="19">
        <f>Sheet2!Q23</f>
        <v>0</v>
      </c>
      <c r="R23" s="13">
        <f t="shared" si="1"/>
        <v>0</v>
      </c>
      <c r="S23" s="13">
        <f t="shared" si="2"/>
        <v>0</v>
      </c>
    </row>
    <row r="24" spans="1:19" s="23" customFormat="1" ht="13.5">
      <c r="A24" s="24">
        <v>17</v>
      </c>
      <c r="B24" s="28" t="s">
        <v>22</v>
      </c>
      <c r="C24" s="19">
        <f>Sheet2!C24</f>
        <v>0</v>
      </c>
      <c r="D24" s="19">
        <f>Sheet2!D24</f>
        <v>0</v>
      </c>
      <c r="E24" s="19">
        <f>Sheet2!E24</f>
        <v>0</v>
      </c>
      <c r="F24" s="19">
        <f>Sheet2!F24</f>
        <v>0</v>
      </c>
      <c r="G24" s="19">
        <f>Sheet2!G24</f>
        <v>0</v>
      </c>
      <c r="H24" s="13">
        <f t="shared" si="0"/>
        <v>14381.03</v>
      </c>
      <c r="I24" s="13">
        <f t="shared" si="0"/>
        <v>14381.03</v>
      </c>
      <c r="J24" s="19">
        <f>Sheet2!J24</f>
        <v>14381.03</v>
      </c>
      <c r="K24" s="19">
        <f>Sheet2!K24</f>
        <v>14381.03</v>
      </c>
      <c r="L24" s="19">
        <f>Sheet2!L24</f>
        <v>0</v>
      </c>
      <c r="M24" s="19">
        <f>Sheet2!M24</f>
        <v>0</v>
      </c>
      <c r="N24" s="19">
        <f>Sheet2!N24</f>
        <v>0</v>
      </c>
      <c r="O24" s="19">
        <f>Sheet2!O24</f>
        <v>0</v>
      </c>
      <c r="P24" s="19">
        <f>Sheet2!P24</f>
        <v>0</v>
      </c>
      <c r="Q24" s="19">
        <f>Sheet2!Q24</f>
        <v>0</v>
      </c>
      <c r="R24" s="13">
        <f t="shared" si="1"/>
        <v>0</v>
      </c>
      <c r="S24" s="13">
        <f t="shared" si="2"/>
        <v>0</v>
      </c>
    </row>
    <row r="25" spans="1:19" s="23" customFormat="1" ht="13.5">
      <c r="A25" s="24">
        <v>18</v>
      </c>
      <c r="B25" s="28" t="s">
        <v>23</v>
      </c>
      <c r="C25" s="19">
        <f>Sheet2!C25</f>
        <v>0</v>
      </c>
      <c r="D25" s="19">
        <f>Sheet2!D25</f>
        <v>0</v>
      </c>
      <c r="E25" s="19">
        <f>Sheet2!E25</f>
        <v>0</v>
      </c>
      <c r="F25" s="19">
        <f>Sheet2!F25</f>
        <v>0</v>
      </c>
      <c r="G25" s="19">
        <f>Sheet2!G25</f>
        <v>0</v>
      </c>
      <c r="H25" s="13">
        <f t="shared" si="0"/>
        <v>5747.431</v>
      </c>
      <c r="I25" s="13">
        <f t="shared" si="0"/>
        <v>5747.431</v>
      </c>
      <c r="J25" s="19">
        <f>Sheet2!J25</f>
        <v>5747.431</v>
      </c>
      <c r="K25" s="19">
        <f>Sheet2!K25</f>
        <v>5747.431</v>
      </c>
      <c r="L25" s="19">
        <f>Sheet2!L25</f>
        <v>0</v>
      </c>
      <c r="M25" s="19">
        <f>Sheet2!M25</f>
        <v>0</v>
      </c>
      <c r="N25" s="19">
        <f>Sheet2!N25</f>
        <v>0</v>
      </c>
      <c r="O25" s="19">
        <f>Sheet2!O25</f>
        <v>0</v>
      </c>
      <c r="P25" s="19">
        <f>Sheet2!P25</f>
        <v>0</v>
      </c>
      <c r="Q25" s="19">
        <f>Sheet2!Q25</f>
        <v>0</v>
      </c>
      <c r="R25" s="13">
        <f t="shared" si="1"/>
        <v>0</v>
      </c>
      <c r="S25" s="13">
        <f t="shared" si="2"/>
        <v>0</v>
      </c>
    </row>
    <row r="26" spans="1:19" s="23" customFormat="1" ht="13.5">
      <c r="A26" s="24">
        <v>19</v>
      </c>
      <c r="B26" s="28" t="s">
        <v>24</v>
      </c>
      <c r="C26" s="19">
        <f>Sheet2!C26</f>
        <v>0</v>
      </c>
      <c r="D26" s="19">
        <f>Sheet2!D26</f>
        <v>0</v>
      </c>
      <c r="E26" s="19">
        <f>Sheet2!E26</f>
        <v>0</v>
      </c>
      <c r="F26" s="19">
        <f>Sheet2!F26</f>
        <v>0</v>
      </c>
      <c r="G26" s="19">
        <f>Sheet2!G26</f>
        <v>0</v>
      </c>
      <c r="H26" s="13">
        <f t="shared" si="0"/>
        <v>6239.5</v>
      </c>
      <c r="I26" s="13">
        <f t="shared" si="0"/>
        <v>5992.468</v>
      </c>
      <c r="J26" s="19">
        <f>Sheet2!J26</f>
        <v>6239.5</v>
      </c>
      <c r="K26" s="19">
        <f>Sheet2!K26</f>
        <v>5992.468</v>
      </c>
      <c r="L26" s="19">
        <f>Sheet2!L26</f>
        <v>0</v>
      </c>
      <c r="M26" s="19">
        <f>Sheet2!M26</f>
        <v>0</v>
      </c>
      <c r="N26" s="19">
        <f>Sheet2!N26</f>
        <v>0</v>
      </c>
      <c r="O26" s="19">
        <f>Sheet2!O26</f>
        <v>0</v>
      </c>
      <c r="P26" s="19">
        <f>Sheet2!P26</f>
        <v>0</v>
      </c>
      <c r="Q26" s="19">
        <f>Sheet2!Q26</f>
        <v>0</v>
      </c>
      <c r="R26" s="13">
        <f t="shared" si="1"/>
        <v>247.03200000000015</v>
      </c>
      <c r="S26" s="13">
        <f t="shared" si="2"/>
        <v>247.03200000000015</v>
      </c>
    </row>
    <row r="27" spans="1:19" s="23" customFormat="1" ht="13.5">
      <c r="A27" s="24">
        <v>20</v>
      </c>
      <c r="B27" s="28" t="s">
        <v>25</v>
      </c>
      <c r="C27" s="19">
        <f>Sheet2!C27</f>
        <v>0</v>
      </c>
      <c r="D27" s="19">
        <f>Sheet2!D27</f>
        <v>0</v>
      </c>
      <c r="E27" s="19">
        <f>Sheet2!E27</f>
        <v>0</v>
      </c>
      <c r="F27" s="19">
        <f>Sheet2!F27</f>
        <v>0</v>
      </c>
      <c r="G27" s="19">
        <f>Sheet2!G27</f>
        <v>0</v>
      </c>
      <c r="H27" s="13">
        <f t="shared" si="0"/>
        <v>4486.95</v>
      </c>
      <c r="I27" s="13">
        <f t="shared" si="0"/>
        <v>4486.95</v>
      </c>
      <c r="J27" s="19">
        <f>Sheet2!J27</f>
        <v>4486.95</v>
      </c>
      <c r="K27" s="19">
        <f>Sheet2!K27</f>
        <v>4486.95</v>
      </c>
      <c r="L27" s="19">
        <f>Sheet2!L27</f>
        <v>0</v>
      </c>
      <c r="M27" s="19">
        <f>Sheet2!M27</f>
        <v>0</v>
      </c>
      <c r="N27" s="19">
        <f>Sheet2!N27</f>
        <v>0</v>
      </c>
      <c r="O27" s="19">
        <f>Sheet2!O27</f>
        <v>0</v>
      </c>
      <c r="P27" s="19">
        <f>Sheet2!P27</f>
        <v>0</v>
      </c>
      <c r="Q27" s="19">
        <f>Sheet2!Q27</f>
        <v>0</v>
      </c>
      <c r="R27" s="13">
        <f t="shared" si="1"/>
        <v>0</v>
      </c>
      <c r="S27" s="13">
        <f t="shared" si="2"/>
        <v>0</v>
      </c>
    </row>
    <row r="28" spans="1:19" s="23" customFormat="1" ht="13.5">
      <c r="A28" s="24">
        <v>21</v>
      </c>
      <c r="B28" s="28" t="s">
        <v>26</v>
      </c>
      <c r="C28" s="19">
        <f>Sheet2!C28</f>
        <v>0</v>
      </c>
      <c r="D28" s="19">
        <f>Sheet2!D28</f>
        <v>0</v>
      </c>
      <c r="E28" s="19">
        <f>Sheet2!E28</f>
        <v>0</v>
      </c>
      <c r="F28" s="19">
        <f>Sheet2!F28</f>
        <v>0</v>
      </c>
      <c r="G28" s="19">
        <f>Sheet2!G28</f>
        <v>0</v>
      </c>
      <c r="H28" s="13">
        <f t="shared" si="0"/>
        <v>5067.041</v>
      </c>
      <c r="I28" s="13">
        <f t="shared" si="0"/>
        <v>5067.041</v>
      </c>
      <c r="J28" s="19">
        <f>Sheet2!J28</f>
        <v>5067.041</v>
      </c>
      <c r="K28" s="19">
        <f>Sheet2!K28</f>
        <v>5067.041</v>
      </c>
      <c r="L28" s="19">
        <f>Sheet2!L28</f>
        <v>0</v>
      </c>
      <c r="M28" s="19">
        <f>Sheet2!M28</f>
        <v>0</v>
      </c>
      <c r="N28" s="19">
        <f>Sheet2!N28</f>
        <v>0</v>
      </c>
      <c r="O28" s="19">
        <f>Sheet2!O28</f>
        <v>0</v>
      </c>
      <c r="P28" s="19">
        <f>Sheet2!P28</f>
        <v>0</v>
      </c>
      <c r="Q28" s="19">
        <f>Sheet2!Q28</f>
        <v>0</v>
      </c>
      <c r="R28" s="13">
        <f t="shared" si="1"/>
        <v>0</v>
      </c>
      <c r="S28" s="13">
        <f t="shared" si="2"/>
        <v>0</v>
      </c>
    </row>
    <row r="29" spans="1:19" s="23" customFormat="1" ht="13.5">
      <c r="A29" s="24">
        <v>22</v>
      </c>
      <c r="B29" s="28" t="s">
        <v>27</v>
      </c>
      <c r="C29" s="19">
        <f>Sheet2!C29</f>
        <v>0</v>
      </c>
      <c r="D29" s="19">
        <f>Sheet2!D29</f>
        <v>0</v>
      </c>
      <c r="E29" s="19">
        <f>Sheet2!E29</f>
        <v>0</v>
      </c>
      <c r="F29" s="19">
        <f>Sheet2!F29</f>
        <v>0</v>
      </c>
      <c r="G29" s="19">
        <f>Sheet2!G29</f>
        <v>0</v>
      </c>
      <c r="H29" s="13">
        <f t="shared" si="0"/>
        <v>4817.951</v>
      </c>
      <c r="I29" s="13">
        <f t="shared" si="0"/>
        <v>4817.951</v>
      </c>
      <c r="J29" s="19">
        <f>Sheet2!J29</f>
        <v>4817.951</v>
      </c>
      <c r="K29" s="19">
        <f>Sheet2!K29</f>
        <v>4817.951</v>
      </c>
      <c r="L29" s="19">
        <f>Sheet2!L29</f>
        <v>0</v>
      </c>
      <c r="M29" s="19">
        <f>Sheet2!M29</f>
        <v>0</v>
      </c>
      <c r="N29" s="19">
        <f>Sheet2!N29</f>
        <v>0</v>
      </c>
      <c r="O29" s="19">
        <f>Sheet2!O29</f>
        <v>0</v>
      </c>
      <c r="P29" s="19">
        <f>Sheet2!P29</f>
        <v>0</v>
      </c>
      <c r="Q29" s="19">
        <f>Sheet2!Q29</f>
        <v>0</v>
      </c>
      <c r="R29" s="13">
        <f t="shared" si="1"/>
        <v>0</v>
      </c>
      <c r="S29" s="13">
        <f t="shared" si="2"/>
        <v>0</v>
      </c>
    </row>
    <row r="30" spans="1:19" s="23" customFormat="1" ht="13.5">
      <c r="A30" s="24">
        <v>23</v>
      </c>
      <c r="B30" s="28" t="s">
        <v>28</v>
      </c>
      <c r="C30" s="19">
        <f>Sheet2!C30</f>
        <v>0</v>
      </c>
      <c r="D30" s="19">
        <f>Sheet2!D30</f>
        <v>0</v>
      </c>
      <c r="E30" s="19">
        <f>Sheet2!E30</f>
        <v>0</v>
      </c>
      <c r="F30" s="19">
        <f>Sheet2!F30</f>
        <v>0</v>
      </c>
      <c r="G30" s="19">
        <f>Sheet2!G30</f>
        <v>0</v>
      </c>
      <c r="H30" s="14">
        <f>J30+L30+N30</f>
        <v>214804.811</v>
      </c>
      <c r="I30" s="14">
        <f>K30+M30+O30</f>
        <v>214804.811</v>
      </c>
      <c r="J30" s="19">
        <f>Sheet2!J30</f>
        <v>87869.511</v>
      </c>
      <c r="K30" s="19">
        <f>Sheet2!K30</f>
        <v>87869.511</v>
      </c>
      <c r="L30" s="19">
        <f>Sheet2!L30</f>
        <v>0</v>
      </c>
      <c r="M30" s="19">
        <f>Sheet2!M30</f>
        <v>0</v>
      </c>
      <c r="N30" s="19">
        <f>Sheet2!N30</f>
        <v>126935.3</v>
      </c>
      <c r="O30" s="19">
        <f>Sheet2!O30</f>
        <v>126935.3</v>
      </c>
      <c r="P30" s="19">
        <f>Sheet2!P30</f>
        <v>38061.9</v>
      </c>
      <c r="Q30" s="19">
        <f>Sheet2!Q30</f>
        <v>38061.9</v>
      </c>
      <c r="R30" s="14">
        <f>H30-I30</f>
        <v>0</v>
      </c>
      <c r="S30" s="13">
        <f>R30+G30</f>
        <v>0</v>
      </c>
    </row>
    <row r="31" spans="1:19" s="23" customFormat="1" ht="13.5">
      <c r="A31" s="24">
        <v>24</v>
      </c>
      <c r="B31" s="28" t="s">
        <v>29</v>
      </c>
      <c r="C31" s="19">
        <f>Sheet2!C31</f>
        <v>0</v>
      </c>
      <c r="D31" s="19">
        <f>Sheet2!D31</f>
        <v>0</v>
      </c>
      <c r="E31" s="19">
        <f>Sheet2!E31</f>
        <v>0</v>
      </c>
      <c r="F31" s="19">
        <f>Sheet2!F31</f>
        <v>0</v>
      </c>
      <c r="G31" s="19">
        <f>Sheet2!G31</f>
        <v>0</v>
      </c>
      <c r="H31" s="14">
        <f aca="true" t="shared" si="3" ref="H31:I50">J31+L31+N31</f>
        <v>15331.944</v>
      </c>
      <c r="I31" s="14">
        <f t="shared" si="3"/>
        <v>15331.944</v>
      </c>
      <c r="J31" s="19">
        <f>Sheet2!J31</f>
        <v>15331.944</v>
      </c>
      <c r="K31" s="19">
        <f>Sheet2!K31</f>
        <v>15331.944</v>
      </c>
      <c r="L31" s="19">
        <f>Sheet2!L31</f>
        <v>0</v>
      </c>
      <c r="M31" s="19">
        <f>Sheet2!M31</f>
        <v>0</v>
      </c>
      <c r="N31" s="19">
        <f>Sheet2!N31</f>
        <v>0</v>
      </c>
      <c r="O31" s="19">
        <f>Sheet2!O31</f>
        <v>0</v>
      </c>
      <c r="P31" s="19">
        <f>Sheet2!P31</f>
        <v>0</v>
      </c>
      <c r="Q31" s="19">
        <f>Sheet2!Q31</f>
        <v>0</v>
      </c>
      <c r="R31" s="14">
        <f aca="true" t="shared" si="4" ref="R31:R53">H31-I31</f>
        <v>0</v>
      </c>
      <c r="S31" s="13">
        <f aca="true" t="shared" si="5" ref="S31:S53">R31+G31</f>
        <v>0</v>
      </c>
    </row>
    <row r="32" spans="1:19" s="23" customFormat="1" ht="13.5">
      <c r="A32" s="24">
        <v>25</v>
      </c>
      <c r="B32" s="28" t="s">
        <v>30</v>
      </c>
      <c r="C32" s="19">
        <f>Sheet2!C32</f>
        <v>0</v>
      </c>
      <c r="D32" s="19">
        <f>Sheet2!D32</f>
        <v>0</v>
      </c>
      <c r="E32" s="19">
        <f>Sheet2!E32</f>
        <v>0</v>
      </c>
      <c r="F32" s="19">
        <f>Sheet2!F32</f>
        <v>0</v>
      </c>
      <c r="G32" s="19">
        <f>Sheet2!G32</f>
        <v>0</v>
      </c>
      <c r="H32" s="14">
        <f t="shared" si="3"/>
        <v>12505.983</v>
      </c>
      <c r="I32" s="14">
        <f t="shared" si="3"/>
        <v>12505.983</v>
      </c>
      <c r="J32" s="19">
        <f>Sheet2!J32</f>
        <v>12505.983</v>
      </c>
      <c r="K32" s="19">
        <f>Sheet2!K32</f>
        <v>12505.983</v>
      </c>
      <c r="L32" s="19">
        <f>Sheet2!L32</f>
        <v>0</v>
      </c>
      <c r="M32" s="19">
        <f>Sheet2!M32</f>
        <v>0</v>
      </c>
      <c r="N32" s="19">
        <f>Sheet2!N32</f>
        <v>0</v>
      </c>
      <c r="O32" s="19">
        <f>Sheet2!O32</f>
        <v>0</v>
      </c>
      <c r="P32" s="19">
        <f>Sheet2!P32</f>
        <v>0</v>
      </c>
      <c r="Q32" s="19">
        <f>Sheet2!Q32</f>
        <v>0</v>
      </c>
      <c r="R32" s="14">
        <f t="shared" si="4"/>
        <v>0</v>
      </c>
      <c r="S32" s="13">
        <f t="shared" si="5"/>
        <v>0</v>
      </c>
    </row>
    <row r="33" spans="1:19" s="23" customFormat="1" ht="13.5">
      <c r="A33" s="24">
        <v>26</v>
      </c>
      <c r="B33" s="28" t="s">
        <v>31</v>
      </c>
      <c r="C33" s="19">
        <f>Sheet2!C33</f>
        <v>0</v>
      </c>
      <c r="D33" s="19">
        <f>Sheet2!D33</f>
        <v>0</v>
      </c>
      <c r="E33" s="19">
        <f>Sheet2!E33</f>
        <v>0</v>
      </c>
      <c r="F33" s="19">
        <f>Sheet2!F33</f>
        <v>0</v>
      </c>
      <c r="G33" s="19">
        <f>Sheet2!G33</f>
        <v>0</v>
      </c>
      <c r="H33" s="14">
        <f t="shared" si="3"/>
        <v>16581.077</v>
      </c>
      <c r="I33" s="14">
        <f t="shared" si="3"/>
        <v>16581.077</v>
      </c>
      <c r="J33" s="19">
        <f>Sheet2!J33</f>
        <v>16581.077</v>
      </c>
      <c r="K33" s="19">
        <f>Sheet2!K33</f>
        <v>16581.077</v>
      </c>
      <c r="L33" s="19">
        <f>Sheet2!L33</f>
        <v>0</v>
      </c>
      <c r="M33" s="19">
        <f>Sheet2!M33</f>
        <v>0</v>
      </c>
      <c r="N33" s="19">
        <f>Sheet2!N33</f>
        <v>0</v>
      </c>
      <c r="O33" s="19">
        <f>Sheet2!O33</f>
        <v>0</v>
      </c>
      <c r="P33" s="19">
        <f>Sheet2!P33</f>
        <v>0</v>
      </c>
      <c r="Q33" s="19">
        <f>Sheet2!Q33</f>
        <v>0</v>
      </c>
      <c r="R33" s="14">
        <f t="shared" si="4"/>
        <v>0</v>
      </c>
      <c r="S33" s="13">
        <f t="shared" si="5"/>
        <v>0</v>
      </c>
    </row>
    <row r="34" spans="1:19" s="23" customFormat="1" ht="13.5">
      <c r="A34" s="24">
        <v>27</v>
      </c>
      <c r="B34" s="28" t="s">
        <v>32</v>
      </c>
      <c r="C34" s="19">
        <f>Sheet2!C34</f>
        <v>0</v>
      </c>
      <c r="D34" s="19">
        <f>Sheet2!D34</f>
        <v>0</v>
      </c>
      <c r="E34" s="19">
        <f>Sheet2!E34</f>
        <v>0</v>
      </c>
      <c r="F34" s="19">
        <f>Sheet2!F34</f>
        <v>0</v>
      </c>
      <c r="G34" s="19">
        <f>Sheet2!G34</f>
        <v>0</v>
      </c>
      <c r="H34" s="14">
        <f t="shared" si="3"/>
        <v>18309.635</v>
      </c>
      <c r="I34" s="14">
        <f t="shared" si="3"/>
        <v>18309.635</v>
      </c>
      <c r="J34" s="19">
        <f>Sheet2!J34</f>
        <v>18309.635</v>
      </c>
      <c r="K34" s="19">
        <f>Sheet2!K34</f>
        <v>18309.635</v>
      </c>
      <c r="L34" s="19">
        <f>Sheet2!L34</f>
        <v>0</v>
      </c>
      <c r="M34" s="19">
        <f>Sheet2!M34</f>
        <v>0</v>
      </c>
      <c r="N34" s="19">
        <f>Sheet2!N34</f>
        <v>0</v>
      </c>
      <c r="O34" s="19">
        <f>Sheet2!O34</f>
        <v>0</v>
      </c>
      <c r="P34" s="19">
        <f>Sheet2!P34</f>
        <v>0</v>
      </c>
      <c r="Q34" s="19">
        <f>Sheet2!Q34</f>
        <v>0</v>
      </c>
      <c r="R34" s="14">
        <f t="shared" si="4"/>
        <v>0</v>
      </c>
      <c r="S34" s="13">
        <f t="shared" si="5"/>
        <v>0</v>
      </c>
    </row>
    <row r="35" spans="1:19" s="23" customFormat="1" ht="13.5">
      <c r="A35" s="24">
        <v>28</v>
      </c>
      <c r="B35" s="28" t="s">
        <v>33</v>
      </c>
      <c r="C35" s="19">
        <f>Sheet2!C35</f>
        <v>0</v>
      </c>
      <c r="D35" s="19">
        <f>Sheet2!D35</f>
        <v>0</v>
      </c>
      <c r="E35" s="19">
        <f>Sheet2!E35</f>
        <v>0</v>
      </c>
      <c r="F35" s="19">
        <f>Sheet2!F35</f>
        <v>0</v>
      </c>
      <c r="G35" s="19">
        <f>Sheet2!G35</f>
        <v>0</v>
      </c>
      <c r="H35" s="14">
        <f t="shared" si="3"/>
        <v>17820.483</v>
      </c>
      <c r="I35" s="14">
        <f t="shared" si="3"/>
        <v>17820.483</v>
      </c>
      <c r="J35" s="19">
        <f>Sheet2!J35</f>
        <v>13931.083</v>
      </c>
      <c r="K35" s="19">
        <f>Sheet2!K35</f>
        <v>13931.083</v>
      </c>
      <c r="L35" s="19">
        <f>Sheet2!L35</f>
        <v>0</v>
      </c>
      <c r="M35" s="19">
        <f>Sheet2!M35</f>
        <v>0</v>
      </c>
      <c r="N35" s="19">
        <f>Sheet2!N35</f>
        <v>3889.4</v>
      </c>
      <c r="O35" s="19">
        <f>Sheet2!O35</f>
        <v>3889.4</v>
      </c>
      <c r="P35" s="19">
        <f>Sheet2!P35</f>
        <v>3889.4</v>
      </c>
      <c r="Q35" s="19">
        <f>Sheet2!Q35</f>
        <v>3889.4</v>
      </c>
      <c r="R35" s="14">
        <f t="shared" si="4"/>
        <v>0</v>
      </c>
      <c r="S35" s="13">
        <f t="shared" si="5"/>
        <v>0</v>
      </c>
    </row>
    <row r="36" spans="1:19" s="23" customFormat="1" ht="13.5">
      <c r="A36" s="24">
        <v>29</v>
      </c>
      <c r="B36" s="28" t="s">
        <v>34</v>
      </c>
      <c r="C36" s="19">
        <f>Sheet2!C36</f>
        <v>0</v>
      </c>
      <c r="D36" s="19">
        <f>Sheet2!D36</f>
        <v>0</v>
      </c>
      <c r="E36" s="19">
        <f>Sheet2!E36</f>
        <v>0</v>
      </c>
      <c r="F36" s="19">
        <f>Sheet2!F36</f>
        <v>0</v>
      </c>
      <c r="G36" s="19">
        <f>Sheet2!G36</f>
        <v>0</v>
      </c>
      <c r="H36" s="14">
        <f t="shared" si="3"/>
        <v>17417.902</v>
      </c>
      <c r="I36" s="14">
        <f t="shared" si="3"/>
        <v>17417.902</v>
      </c>
      <c r="J36" s="19">
        <f>Sheet2!J36</f>
        <v>17417.902</v>
      </c>
      <c r="K36" s="19">
        <f>Sheet2!K36</f>
        <v>17417.902</v>
      </c>
      <c r="L36" s="19">
        <f>Sheet2!L36</f>
        <v>0</v>
      </c>
      <c r="M36" s="19">
        <f>Sheet2!M36</f>
        <v>0</v>
      </c>
      <c r="N36" s="19">
        <f>Sheet2!N36</f>
        <v>0</v>
      </c>
      <c r="O36" s="19">
        <f>Sheet2!O36</f>
        <v>0</v>
      </c>
      <c r="P36" s="19">
        <f>Sheet2!P36</f>
        <v>0</v>
      </c>
      <c r="Q36" s="19">
        <f>Sheet2!Q36</f>
        <v>0</v>
      </c>
      <c r="R36" s="14">
        <f t="shared" si="4"/>
        <v>0</v>
      </c>
      <c r="S36" s="13">
        <f t="shared" si="5"/>
        <v>0</v>
      </c>
    </row>
    <row r="37" spans="1:19" s="23" customFormat="1" ht="13.5">
      <c r="A37" s="24">
        <v>30</v>
      </c>
      <c r="B37" s="28" t="s">
        <v>35</v>
      </c>
      <c r="C37" s="19">
        <f>Sheet2!C37</f>
        <v>0</v>
      </c>
      <c r="D37" s="19">
        <f>Sheet2!D37</f>
        <v>0</v>
      </c>
      <c r="E37" s="19">
        <f>Sheet2!E37</f>
        <v>0</v>
      </c>
      <c r="F37" s="19">
        <f>Sheet2!F37</f>
        <v>0</v>
      </c>
      <c r="G37" s="19">
        <f>Sheet2!G37</f>
        <v>0</v>
      </c>
      <c r="H37" s="14">
        <f t="shared" si="3"/>
        <v>38939.477</v>
      </c>
      <c r="I37" s="14">
        <f t="shared" si="3"/>
        <v>38939.477</v>
      </c>
      <c r="J37" s="19">
        <f>Sheet2!J37</f>
        <v>23846.377</v>
      </c>
      <c r="K37" s="19">
        <f>Sheet2!K37</f>
        <v>23846.377</v>
      </c>
      <c r="L37" s="19">
        <f>Sheet2!L37</f>
        <v>0</v>
      </c>
      <c r="M37" s="19">
        <f>Sheet2!M37</f>
        <v>0</v>
      </c>
      <c r="N37" s="19">
        <f>Sheet2!N37</f>
        <v>15093.1</v>
      </c>
      <c r="O37" s="19">
        <f>Sheet2!O37</f>
        <v>15093.1</v>
      </c>
      <c r="P37" s="19">
        <f>Sheet2!P37</f>
        <v>4297.8</v>
      </c>
      <c r="Q37" s="19">
        <f>Sheet2!Q37</f>
        <v>4297.8</v>
      </c>
      <c r="R37" s="14">
        <f t="shared" si="4"/>
        <v>0</v>
      </c>
      <c r="S37" s="13">
        <f t="shared" si="5"/>
        <v>0</v>
      </c>
    </row>
    <row r="38" spans="1:19" s="23" customFormat="1" ht="13.5">
      <c r="A38" s="24">
        <v>31</v>
      </c>
      <c r="B38" s="28" t="s">
        <v>36</v>
      </c>
      <c r="C38" s="19">
        <f>Sheet2!C38</f>
        <v>0</v>
      </c>
      <c r="D38" s="19">
        <f>Sheet2!D38</f>
        <v>0</v>
      </c>
      <c r="E38" s="19">
        <f>Sheet2!E38</f>
        <v>0</v>
      </c>
      <c r="F38" s="19">
        <f>Sheet2!F38</f>
        <v>0</v>
      </c>
      <c r="G38" s="19">
        <f>Sheet2!G38</f>
        <v>0</v>
      </c>
      <c r="H38" s="14">
        <f t="shared" si="3"/>
        <v>40675.729</v>
      </c>
      <c r="I38" s="14">
        <f t="shared" si="3"/>
        <v>40675.729</v>
      </c>
      <c r="J38" s="19">
        <f>Sheet2!J38</f>
        <v>26265.529</v>
      </c>
      <c r="K38" s="19">
        <f>Sheet2!K38</f>
        <v>26265.529</v>
      </c>
      <c r="L38" s="19">
        <f>Sheet2!L38</f>
        <v>0</v>
      </c>
      <c r="M38" s="19">
        <f>Sheet2!M38</f>
        <v>0</v>
      </c>
      <c r="N38" s="19">
        <f>Sheet2!N38</f>
        <v>14410.2</v>
      </c>
      <c r="O38" s="19">
        <f>Sheet2!O38</f>
        <v>14410.2</v>
      </c>
      <c r="P38" s="19">
        <f>Sheet2!P38</f>
        <v>14410.2</v>
      </c>
      <c r="Q38" s="19">
        <f>Sheet2!Q38</f>
        <v>14410.2</v>
      </c>
      <c r="R38" s="14">
        <f t="shared" si="4"/>
        <v>0</v>
      </c>
      <c r="S38" s="13">
        <f t="shared" si="5"/>
        <v>0</v>
      </c>
    </row>
    <row r="39" spans="1:19" s="23" customFormat="1" ht="13.5">
      <c r="A39" s="24">
        <v>32</v>
      </c>
      <c r="B39" s="28" t="s">
        <v>37</v>
      </c>
      <c r="C39" s="19">
        <f>Sheet2!C39</f>
        <v>0</v>
      </c>
      <c r="D39" s="19">
        <f>Sheet2!D39</f>
        <v>0</v>
      </c>
      <c r="E39" s="19">
        <f>Sheet2!E39</f>
        <v>0</v>
      </c>
      <c r="F39" s="19">
        <f>Sheet2!F39</f>
        <v>0</v>
      </c>
      <c r="G39" s="19">
        <f>Sheet2!G39</f>
        <v>0</v>
      </c>
      <c r="H39" s="14">
        <f t="shared" si="3"/>
        <v>21687.811</v>
      </c>
      <c r="I39" s="14">
        <f t="shared" si="3"/>
        <v>21687.811</v>
      </c>
      <c r="J39" s="19">
        <f>Sheet2!J39</f>
        <v>21687.811</v>
      </c>
      <c r="K39" s="19">
        <f>Sheet2!K39</f>
        <v>21687.811</v>
      </c>
      <c r="L39" s="19">
        <f>Sheet2!L39</f>
        <v>0</v>
      </c>
      <c r="M39" s="19">
        <f>Sheet2!M39</f>
        <v>0</v>
      </c>
      <c r="N39" s="19">
        <f>Sheet2!N39</f>
        <v>0</v>
      </c>
      <c r="O39" s="19">
        <f>Sheet2!O39</f>
        <v>0</v>
      </c>
      <c r="P39" s="19">
        <f>Sheet2!P39</f>
        <v>0</v>
      </c>
      <c r="Q39" s="19">
        <f>Sheet2!Q39</f>
        <v>0</v>
      </c>
      <c r="R39" s="14">
        <f t="shared" si="4"/>
        <v>0</v>
      </c>
      <c r="S39" s="13">
        <f t="shared" si="5"/>
        <v>0</v>
      </c>
    </row>
    <row r="40" spans="1:19" s="23" customFormat="1" ht="13.5">
      <c r="A40" s="24">
        <v>33</v>
      </c>
      <c r="B40" s="28" t="s">
        <v>38</v>
      </c>
      <c r="C40" s="19">
        <f>Sheet2!C40</f>
        <v>0</v>
      </c>
      <c r="D40" s="19">
        <f>Sheet2!D40</f>
        <v>0</v>
      </c>
      <c r="E40" s="19">
        <f>Sheet2!E40</f>
        <v>0</v>
      </c>
      <c r="F40" s="19">
        <f>Sheet2!F40</f>
        <v>0</v>
      </c>
      <c r="G40" s="19">
        <f>Sheet2!G40</f>
        <v>0</v>
      </c>
      <c r="H40" s="14">
        <f t="shared" si="3"/>
        <v>13818.935</v>
      </c>
      <c r="I40" s="14">
        <f t="shared" si="3"/>
        <v>13818.935</v>
      </c>
      <c r="J40" s="19">
        <f>Sheet2!J40</f>
        <v>13818.935</v>
      </c>
      <c r="K40" s="19">
        <f>Sheet2!K40</f>
        <v>13818.935</v>
      </c>
      <c r="L40" s="19">
        <f>Sheet2!L40</f>
        <v>0</v>
      </c>
      <c r="M40" s="19">
        <f>Sheet2!M40</f>
        <v>0</v>
      </c>
      <c r="N40" s="19">
        <f>Sheet2!N40</f>
        <v>0</v>
      </c>
      <c r="O40" s="19">
        <f>Sheet2!O40</f>
        <v>0</v>
      </c>
      <c r="P40" s="19">
        <f>Sheet2!P40</f>
        <v>0</v>
      </c>
      <c r="Q40" s="19">
        <f>Sheet2!Q40</f>
        <v>0</v>
      </c>
      <c r="R40" s="14">
        <f t="shared" si="4"/>
        <v>0</v>
      </c>
      <c r="S40" s="13">
        <f t="shared" si="5"/>
        <v>0</v>
      </c>
    </row>
    <row r="41" spans="1:19" s="23" customFormat="1" ht="13.5">
      <c r="A41" s="24">
        <v>34</v>
      </c>
      <c r="B41" s="28" t="s">
        <v>39</v>
      </c>
      <c r="C41" s="19">
        <f>Sheet2!C41</f>
        <v>0</v>
      </c>
      <c r="D41" s="19">
        <f>Sheet2!D41</f>
        <v>0</v>
      </c>
      <c r="E41" s="19">
        <f>Sheet2!E41</f>
        <v>0</v>
      </c>
      <c r="F41" s="19">
        <f>Sheet2!F41</f>
        <v>0</v>
      </c>
      <c r="G41" s="19">
        <f>Sheet2!G41</f>
        <v>0</v>
      </c>
      <c r="H41" s="14">
        <f t="shared" si="3"/>
        <v>15208.881</v>
      </c>
      <c r="I41" s="14">
        <f t="shared" si="3"/>
        <v>15208.881</v>
      </c>
      <c r="J41" s="19">
        <f>Sheet2!J41</f>
        <v>15208.881</v>
      </c>
      <c r="K41" s="19">
        <f>Sheet2!K41</f>
        <v>15208.881</v>
      </c>
      <c r="L41" s="19">
        <f>Sheet2!L41</f>
        <v>0</v>
      </c>
      <c r="M41" s="19">
        <f>Sheet2!M41</f>
        <v>0</v>
      </c>
      <c r="N41" s="19">
        <f>Sheet2!N41</f>
        <v>0</v>
      </c>
      <c r="O41" s="19">
        <f>Sheet2!O41</f>
        <v>0</v>
      </c>
      <c r="P41" s="19">
        <f>Sheet2!P41</f>
        <v>0</v>
      </c>
      <c r="Q41" s="19">
        <f>Sheet2!Q41</f>
        <v>0</v>
      </c>
      <c r="R41" s="14">
        <f t="shared" si="4"/>
        <v>0</v>
      </c>
      <c r="S41" s="13">
        <f t="shared" si="5"/>
        <v>0</v>
      </c>
    </row>
    <row r="42" spans="1:19" s="23" customFormat="1" ht="13.5">
      <c r="A42" s="24">
        <v>35</v>
      </c>
      <c r="B42" s="28" t="s">
        <v>40</v>
      </c>
      <c r="C42" s="19">
        <f>Sheet2!C42</f>
        <v>0</v>
      </c>
      <c r="D42" s="19">
        <f>Sheet2!D42</f>
        <v>0</v>
      </c>
      <c r="E42" s="19">
        <f>Sheet2!E42</f>
        <v>0</v>
      </c>
      <c r="F42" s="19">
        <f>Sheet2!F42</f>
        <v>0</v>
      </c>
      <c r="G42" s="19">
        <f>Sheet2!G42</f>
        <v>0</v>
      </c>
      <c r="H42" s="14">
        <f t="shared" si="3"/>
        <v>8440.245</v>
      </c>
      <c r="I42" s="14">
        <f t="shared" si="3"/>
        <v>8440.245</v>
      </c>
      <c r="J42" s="19">
        <f>Sheet2!J42</f>
        <v>8440.245</v>
      </c>
      <c r="K42" s="19">
        <f>Sheet2!K42</f>
        <v>8440.245</v>
      </c>
      <c r="L42" s="19">
        <f>Sheet2!L42</f>
        <v>0</v>
      </c>
      <c r="M42" s="19">
        <f>Sheet2!M42</f>
        <v>0</v>
      </c>
      <c r="N42" s="19">
        <f>Sheet2!N42</f>
        <v>0</v>
      </c>
      <c r="O42" s="19">
        <f>Sheet2!O42</f>
        <v>0</v>
      </c>
      <c r="P42" s="19">
        <f>Sheet2!P42</f>
        <v>0</v>
      </c>
      <c r="Q42" s="19">
        <f>Sheet2!Q42</f>
        <v>0</v>
      </c>
      <c r="R42" s="14">
        <f t="shared" si="4"/>
        <v>0</v>
      </c>
      <c r="S42" s="13">
        <f t="shared" si="5"/>
        <v>0</v>
      </c>
    </row>
    <row r="43" spans="1:19" s="23" customFormat="1" ht="13.5">
      <c r="A43" s="24">
        <v>36</v>
      </c>
      <c r="B43" s="28" t="s">
        <v>41</v>
      </c>
      <c r="C43" s="19">
        <f>Sheet2!C43</f>
        <v>0</v>
      </c>
      <c r="D43" s="19">
        <f>Sheet2!D43</f>
        <v>0</v>
      </c>
      <c r="E43" s="19">
        <f>Sheet2!E43</f>
        <v>0</v>
      </c>
      <c r="F43" s="19">
        <f>Sheet2!F43</f>
        <v>0</v>
      </c>
      <c r="G43" s="19">
        <f>Sheet2!G43</f>
        <v>0</v>
      </c>
      <c r="H43" s="14">
        <f t="shared" si="3"/>
        <v>7038.2</v>
      </c>
      <c r="I43" s="14">
        <f t="shared" si="3"/>
        <v>7038.2</v>
      </c>
      <c r="J43" s="19">
        <f>Sheet2!J43</f>
        <v>7038.2</v>
      </c>
      <c r="K43" s="19">
        <f>Sheet2!K43</f>
        <v>7038.2</v>
      </c>
      <c r="L43" s="19">
        <f>Sheet2!L43</f>
        <v>0</v>
      </c>
      <c r="M43" s="19">
        <f>Sheet2!M43</f>
        <v>0</v>
      </c>
      <c r="N43" s="19">
        <f>Sheet2!N43</f>
        <v>0</v>
      </c>
      <c r="O43" s="19">
        <f>Sheet2!O43</f>
        <v>0</v>
      </c>
      <c r="P43" s="19">
        <f>Sheet2!P43</f>
        <v>0</v>
      </c>
      <c r="Q43" s="19">
        <f>Sheet2!Q43</f>
        <v>0</v>
      </c>
      <c r="R43" s="14">
        <f t="shared" si="4"/>
        <v>0</v>
      </c>
      <c r="S43" s="13">
        <f t="shared" si="5"/>
        <v>0</v>
      </c>
    </row>
    <row r="44" spans="1:19" s="23" customFormat="1" ht="13.5">
      <c r="A44" s="24">
        <v>37</v>
      </c>
      <c r="B44" s="28" t="s">
        <v>42</v>
      </c>
      <c r="C44" s="19">
        <f>Sheet2!C44</f>
        <v>0</v>
      </c>
      <c r="D44" s="19">
        <f>Sheet2!D44</f>
        <v>0</v>
      </c>
      <c r="E44" s="19">
        <f>Sheet2!E44</f>
        <v>0</v>
      </c>
      <c r="F44" s="19">
        <f>Sheet2!F44</f>
        <v>0</v>
      </c>
      <c r="G44" s="19">
        <f>Sheet2!G44</f>
        <v>0</v>
      </c>
      <c r="H44" s="14">
        <f t="shared" si="3"/>
        <v>4311.44</v>
      </c>
      <c r="I44" s="14">
        <f t="shared" si="3"/>
        <v>4311.44</v>
      </c>
      <c r="J44" s="19">
        <f>Sheet2!J44</f>
        <v>4311.44</v>
      </c>
      <c r="K44" s="19">
        <f>Sheet2!K44</f>
        <v>4311.44</v>
      </c>
      <c r="L44" s="19">
        <f>Sheet2!L44</f>
        <v>0</v>
      </c>
      <c r="M44" s="19">
        <f>Sheet2!M44</f>
        <v>0</v>
      </c>
      <c r="N44" s="19">
        <f>Sheet2!N44</f>
        <v>0</v>
      </c>
      <c r="O44" s="19">
        <f>Sheet2!O44</f>
        <v>0</v>
      </c>
      <c r="P44" s="19">
        <f>Sheet2!P44</f>
        <v>0</v>
      </c>
      <c r="Q44" s="19">
        <f>Sheet2!Q44</f>
        <v>0</v>
      </c>
      <c r="R44" s="14">
        <f t="shared" si="4"/>
        <v>0</v>
      </c>
      <c r="S44" s="13">
        <f t="shared" si="5"/>
        <v>0</v>
      </c>
    </row>
    <row r="45" spans="1:19" s="23" customFormat="1" ht="13.5">
      <c r="A45" s="24">
        <v>38</v>
      </c>
      <c r="B45" s="28" t="s">
        <v>43</v>
      </c>
      <c r="C45" s="19">
        <f>Sheet2!C45</f>
        <v>0</v>
      </c>
      <c r="D45" s="19">
        <f>Sheet2!D45</f>
        <v>0</v>
      </c>
      <c r="E45" s="19">
        <f>Sheet2!E45</f>
        <v>0</v>
      </c>
      <c r="F45" s="19">
        <f>Sheet2!F45</f>
        <v>0</v>
      </c>
      <c r="G45" s="19">
        <f>Sheet2!G45</f>
        <v>0</v>
      </c>
      <c r="H45" s="14">
        <f t="shared" si="3"/>
        <v>7738.975</v>
      </c>
      <c r="I45" s="14">
        <f t="shared" si="3"/>
        <v>7738.975</v>
      </c>
      <c r="J45" s="19">
        <f>Sheet2!J45</f>
        <v>7738.975</v>
      </c>
      <c r="K45" s="19">
        <f>Sheet2!K45</f>
        <v>7738.975</v>
      </c>
      <c r="L45" s="19">
        <f>Sheet2!L45</f>
        <v>0</v>
      </c>
      <c r="M45" s="19">
        <f>Sheet2!M45</f>
        <v>0</v>
      </c>
      <c r="N45" s="19">
        <f>Sheet2!N45</f>
        <v>0</v>
      </c>
      <c r="O45" s="19">
        <f>Sheet2!O45</f>
        <v>0</v>
      </c>
      <c r="P45" s="19">
        <f>Sheet2!P45</f>
        <v>0</v>
      </c>
      <c r="Q45" s="19">
        <f>Sheet2!Q45</f>
        <v>0</v>
      </c>
      <c r="R45" s="14">
        <f t="shared" si="4"/>
        <v>0</v>
      </c>
      <c r="S45" s="13">
        <f t="shared" si="5"/>
        <v>0</v>
      </c>
    </row>
    <row r="46" spans="1:19" s="23" customFormat="1" ht="13.5">
      <c r="A46" s="24">
        <v>39</v>
      </c>
      <c r="B46" s="28" t="s">
        <v>44</v>
      </c>
      <c r="C46" s="19">
        <f>Sheet2!C46</f>
        <v>0</v>
      </c>
      <c r="D46" s="19">
        <f>Sheet2!D46</f>
        <v>0</v>
      </c>
      <c r="E46" s="19">
        <f>Sheet2!E46</f>
        <v>0</v>
      </c>
      <c r="F46" s="19">
        <f>Sheet2!F46</f>
        <v>0</v>
      </c>
      <c r="G46" s="19">
        <f>Sheet2!G46</f>
        <v>0</v>
      </c>
      <c r="H46" s="14">
        <f t="shared" si="3"/>
        <v>13281.617</v>
      </c>
      <c r="I46" s="14">
        <f t="shared" si="3"/>
        <v>13281.617</v>
      </c>
      <c r="J46" s="19">
        <f>Sheet2!J46</f>
        <v>13281.617</v>
      </c>
      <c r="K46" s="19">
        <f>Sheet2!K46</f>
        <v>13281.617</v>
      </c>
      <c r="L46" s="19">
        <f>Sheet2!L46</f>
        <v>0</v>
      </c>
      <c r="M46" s="19">
        <f>Sheet2!M46</f>
        <v>0</v>
      </c>
      <c r="N46" s="19">
        <f>Sheet2!N46</f>
        <v>0</v>
      </c>
      <c r="O46" s="19">
        <f>Sheet2!O46</f>
        <v>0</v>
      </c>
      <c r="P46" s="19">
        <f>Sheet2!P46</f>
        <v>0</v>
      </c>
      <c r="Q46" s="19">
        <f>Sheet2!Q46</f>
        <v>0</v>
      </c>
      <c r="R46" s="14">
        <f t="shared" si="4"/>
        <v>0</v>
      </c>
      <c r="S46" s="13">
        <f t="shared" si="5"/>
        <v>0</v>
      </c>
    </row>
    <row r="47" spans="1:19" s="23" customFormat="1" ht="13.5">
      <c r="A47" s="24">
        <v>40</v>
      </c>
      <c r="B47" s="28" t="s">
        <v>45</v>
      </c>
      <c r="C47" s="19">
        <f>Sheet2!C47</f>
        <v>0</v>
      </c>
      <c r="D47" s="19">
        <f>Sheet2!D47</f>
        <v>0</v>
      </c>
      <c r="E47" s="19">
        <f>Sheet2!E47</f>
        <v>0</v>
      </c>
      <c r="F47" s="19">
        <f>Sheet2!F47</f>
        <v>0</v>
      </c>
      <c r="G47" s="19">
        <f>Sheet2!G47</f>
        <v>0</v>
      </c>
      <c r="H47" s="14">
        <f t="shared" si="3"/>
        <v>19182.018</v>
      </c>
      <c r="I47" s="14">
        <f t="shared" si="3"/>
        <v>19182.018</v>
      </c>
      <c r="J47" s="19">
        <f>Sheet2!J47</f>
        <v>19182.018</v>
      </c>
      <c r="K47" s="19">
        <f>Sheet2!K47</f>
        <v>19182.018</v>
      </c>
      <c r="L47" s="19">
        <f>Sheet2!L47</f>
        <v>0</v>
      </c>
      <c r="M47" s="19">
        <f>Sheet2!M47</f>
        <v>0</v>
      </c>
      <c r="N47" s="19">
        <f>Sheet2!N47</f>
        <v>0</v>
      </c>
      <c r="O47" s="19">
        <f>Sheet2!O47</f>
        <v>0</v>
      </c>
      <c r="P47" s="19">
        <f>Sheet2!P47</f>
        <v>0</v>
      </c>
      <c r="Q47" s="19">
        <f>Sheet2!Q47</f>
        <v>0</v>
      </c>
      <c r="R47" s="14">
        <f t="shared" si="4"/>
        <v>0</v>
      </c>
      <c r="S47" s="13">
        <f t="shared" si="5"/>
        <v>0</v>
      </c>
    </row>
    <row r="48" spans="1:19" s="23" customFormat="1" ht="13.5">
      <c r="A48" s="24">
        <v>41</v>
      </c>
      <c r="B48" s="28" t="s">
        <v>46</v>
      </c>
      <c r="C48" s="19">
        <f>Sheet2!C48</f>
        <v>0</v>
      </c>
      <c r="D48" s="19">
        <f>Sheet2!D48</f>
        <v>0</v>
      </c>
      <c r="E48" s="19">
        <f>Sheet2!E48</f>
        <v>0</v>
      </c>
      <c r="F48" s="19">
        <f>Sheet2!F48</f>
        <v>0</v>
      </c>
      <c r="G48" s="19">
        <f>Sheet2!G48</f>
        <v>0</v>
      </c>
      <c r="H48" s="14">
        <f t="shared" si="3"/>
        <v>6843.19</v>
      </c>
      <c r="I48" s="14">
        <f t="shared" si="3"/>
        <v>6843.19</v>
      </c>
      <c r="J48" s="19">
        <f>Sheet2!J48</f>
        <v>6843.19</v>
      </c>
      <c r="K48" s="19">
        <f>Sheet2!K48</f>
        <v>6843.19</v>
      </c>
      <c r="L48" s="19">
        <f>Sheet2!L48</f>
        <v>0</v>
      </c>
      <c r="M48" s="19">
        <f>Sheet2!M48</f>
        <v>0</v>
      </c>
      <c r="N48" s="19">
        <f>Sheet2!N48</f>
        <v>0</v>
      </c>
      <c r="O48" s="19">
        <f>Sheet2!O48</f>
        <v>0</v>
      </c>
      <c r="P48" s="19">
        <f>Sheet2!P48</f>
        <v>0</v>
      </c>
      <c r="Q48" s="19">
        <f>Sheet2!Q48</f>
        <v>0</v>
      </c>
      <c r="R48" s="14">
        <f t="shared" si="4"/>
        <v>0</v>
      </c>
      <c r="S48" s="13">
        <f t="shared" si="5"/>
        <v>0</v>
      </c>
    </row>
    <row r="49" spans="1:19" s="23" customFormat="1" ht="13.5">
      <c r="A49" s="24">
        <v>42</v>
      </c>
      <c r="B49" s="28" t="s">
        <v>47</v>
      </c>
      <c r="C49" s="19">
        <f>Sheet2!C49</f>
        <v>0</v>
      </c>
      <c r="D49" s="19">
        <f>Sheet2!D49</f>
        <v>0</v>
      </c>
      <c r="E49" s="19">
        <f>Sheet2!E49</f>
        <v>0</v>
      </c>
      <c r="F49" s="19">
        <f>Sheet2!F49</f>
        <v>0</v>
      </c>
      <c r="G49" s="19">
        <f>Sheet2!G49</f>
        <v>0</v>
      </c>
      <c r="H49" s="14">
        <f t="shared" si="3"/>
        <v>33698.323</v>
      </c>
      <c r="I49" s="14">
        <f t="shared" si="3"/>
        <v>33698.323</v>
      </c>
      <c r="J49" s="19">
        <f>Sheet2!J49</f>
        <v>33698.323</v>
      </c>
      <c r="K49" s="19">
        <f>Sheet2!K49</f>
        <v>33698.323</v>
      </c>
      <c r="L49" s="19">
        <f>Sheet2!L49</f>
        <v>0</v>
      </c>
      <c r="M49" s="19">
        <f>Sheet2!M49</f>
        <v>0</v>
      </c>
      <c r="N49" s="19">
        <f>Sheet2!N49</f>
        <v>0</v>
      </c>
      <c r="O49" s="19">
        <f>Sheet2!O49</f>
        <v>0</v>
      </c>
      <c r="P49" s="19">
        <f>Sheet2!P49</f>
        <v>0</v>
      </c>
      <c r="Q49" s="19">
        <f>Sheet2!Q49</f>
        <v>0</v>
      </c>
      <c r="R49" s="14">
        <f t="shared" si="4"/>
        <v>0</v>
      </c>
      <c r="S49" s="13">
        <f t="shared" si="5"/>
        <v>0</v>
      </c>
    </row>
    <row r="50" spans="1:19" s="23" customFormat="1" ht="13.5">
      <c r="A50" s="24">
        <v>43</v>
      </c>
      <c r="B50" s="28" t="s">
        <v>48</v>
      </c>
      <c r="C50" s="19">
        <f>Sheet2!C50</f>
        <v>0</v>
      </c>
      <c r="D50" s="19">
        <f>Sheet2!D50</f>
        <v>0</v>
      </c>
      <c r="E50" s="19">
        <f>Sheet2!E50</f>
        <v>0</v>
      </c>
      <c r="F50" s="19">
        <f>Sheet2!F50</f>
        <v>0</v>
      </c>
      <c r="G50" s="19">
        <f>Sheet2!G50</f>
        <v>0</v>
      </c>
      <c r="H50" s="14">
        <f t="shared" si="3"/>
        <v>7314.524</v>
      </c>
      <c r="I50" s="14">
        <f t="shared" si="3"/>
        <v>7314.524</v>
      </c>
      <c r="J50" s="19">
        <f>Sheet2!J50</f>
        <v>7314.524</v>
      </c>
      <c r="K50" s="19">
        <f>Sheet2!K50</f>
        <v>7314.524</v>
      </c>
      <c r="L50" s="19">
        <f>Sheet2!L50</f>
        <v>0</v>
      </c>
      <c r="M50" s="19">
        <f>Sheet2!M50</f>
        <v>0</v>
      </c>
      <c r="N50" s="19">
        <f>Sheet2!N50</f>
        <v>0</v>
      </c>
      <c r="O50" s="19">
        <f>Sheet2!O50</f>
        <v>0</v>
      </c>
      <c r="P50" s="19">
        <f>Sheet2!P50</f>
        <v>0</v>
      </c>
      <c r="Q50" s="19">
        <f>Sheet2!Q50</f>
        <v>0</v>
      </c>
      <c r="R50" s="14">
        <f t="shared" si="4"/>
        <v>0</v>
      </c>
      <c r="S50" s="13">
        <f t="shared" si="5"/>
        <v>0</v>
      </c>
    </row>
    <row r="51" spans="1:20" s="23" customFormat="1" ht="13.5">
      <c r="A51" s="24">
        <v>44</v>
      </c>
      <c r="B51" s="28" t="s">
        <v>49</v>
      </c>
      <c r="C51" s="19" t="e">
        <f>Sheet2!C51+Sheet2!#REF!+Sheet2!#REF!+Sheet2!#REF!+Sheet2!#REF!+Sheet2!#REF!+Sheet2!#REF!+Sheet2!#REF!+Sheet2!#REF!</f>
        <v>#REF!</v>
      </c>
      <c r="D51" s="19" t="e">
        <f>Sheet2!D51+Sheet2!#REF!+Sheet2!#REF!+Sheet2!#REF!+Sheet2!#REF!+Sheet2!#REF!+Sheet2!#REF!+Sheet2!#REF!+Sheet2!#REF!</f>
        <v>#REF!</v>
      </c>
      <c r="E51" s="19" t="e">
        <f>Sheet2!E51+Sheet2!#REF!+Sheet2!#REF!+Sheet2!#REF!+Sheet2!#REF!+Sheet2!#REF!+Sheet2!#REF!+Sheet2!#REF!+Sheet2!#REF!</f>
        <v>#REF!</v>
      </c>
      <c r="F51" s="19" t="e">
        <f>Sheet2!F51+Sheet2!#REF!+Sheet2!#REF!+Sheet2!#REF!+Sheet2!#REF!+Sheet2!#REF!+Sheet2!#REF!+Sheet2!#REF!+Sheet2!#REF!</f>
        <v>#REF!</v>
      </c>
      <c r="G51" s="19" t="e">
        <f>Sheet2!G51+Sheet2!#REF!+Sheet2!#REF!+Sheet2!#REF!+Sheet2!#REF!+Sheet2!#REF!+Sheet2!#REF!+Sheet2!#REF!+Sheet2!#REF!</f>
        <v>#REF!</v>
      </c>
      <c r="H51" s="14" t="e">
        <f aca="true" t="shared" si="6" ref="H51:I53">J51+L51+N51</f>
        <v>#REF!</v>
      </c>
      <c r="I51" s="14" t="e">
        <f t="shared" si="6"/>
        <v>#REF!</v>
      </c>
      <c r="J51" s="19" t="e">
        <f>Sheet2!J51+Sheet2!#REF!+Sheet2!#REF!+Sheet2!#REF!+Sheet2!#REF!+Sheet2!#REF!+Sheet2!#REF!+Sheet2!#REF!+Sheet2!#REF!</f>
        <v>#REF!</v>
      </c>
      <c r="K51" s="19" t="e">
        <f>Sheet2!K51+Sheet2!#REF!+Sheet2!#REF!+Sheet2!#REF!+Sheet2!#REF!+Sheet2!#REF!+Sheet2!#REF!+Sheet2!#REF!+Sheet2!#REF!</f>
        <v>#REF!</v>
      </c>
      <c r="L51" s="19" t="e">
        <f>Sheet2!L51+Sheet2!#REF!+Sheet2!#REF!+Sheet2!#REF!+Sheet2!#REF!+Sheet2!#REF!+Sheet2!#REF!+Sheet2!#REF!+Sheet2!#REF!</f>
        <v>#REF!</v>
      </c>
      <c r="M51" s="19" t="e">
        <f>Sheet2!M51+Sheet2!#REF!+Sheet2!#REF!+Sheet2!#REF!+Sheet2!#REF!+Sheet2!#REF!+Sheet2!#REF!+Sheet2!#REF!+Sheet2!#REF!</f>
        <v>#REF!</v>
      </c>
      <c r="N51" s="19" t="e">
        <f>Sheet2!N51+Sheet2!#REF!+Sheet2!#REF!+Sheet2!#REF!+Sheet2!#REF!+Sheet2!#REF!+Sheet2!#REF!+Sheet2!#REF!+Sheet2!#REF!</f>
        <v>#REF!</v>
      </c>
      <c r="O51" s="19" t="e">
        <f>Sheet2!O51+Sheet2!#REF!+Sheet2!#REF!+Sheet2!#REF!+Sheet2!#REF!+Sheet2!#REF!+Sheet2!#REF!+Sheet2!#REF!+Sheet2!#REF!</f>
        <v>#REF!</v>
      </c>
      <c r="P51" s="19" t="e">
        <f>Sheet2!P51+Sheet2!#REF!+Sheet2!#REF!+Sheet2!#REF!+Sheet2!#REF!+Sheet2!#REF!+Sheet2!#REF!+Sheet2!#REF!+Sheet2!#REF!</f>
        <v>#REF!</v>
      </c>
      <c r="Q51" s="19" t="e">
        <f>Sheet2!Q51+Sheet2!#REF!+Sheet2!#REF!+Sheet2!#REF!+Sheet2!#REF!+Sheet2!#REF!+Sheet2!#REF!+Sheet2!#REF!+Sheet2!#REF!</f>
        <v>#REF!</v>
      </c>
      <c r="R51" s="14" t="e">
        <f t="shared" si="4"/>
        <v>#REF!</v>
      </c>
      <c r="S51" s="13" t="e">
        <f t="shared" si="5"/>
        <v>#REF!</v>
      </c>
      <c r="T51" s="32"/>
    </row>
    <row r="52" spans="1:20" s="23" customFormat="1" ht="13.5">
      <c r="A52" s="24">
        <v>45</v>
      </c>
      <c r="B52" s="28" t="s">
        <v>50</v>
      </c>
      <c r="C52" s="19" t="e">
        <f>Sheet2!C52+Sheet2!#REF!+Sheet2!#REF!+Sheet2!#REF!</f>
        <v>#REF!</v>
      </c>
      <c r="D52" s="19" t="e">
        <f>Sheet2!D52+Sheet2!#REF!+Sheet2!#REF!+Sheet2!#REF!</f>
        <v>#REF!</v>
      </c>
      <c r="E52" s="19" t="e">
        <f>Sheet2!E52+Sheet2!#REF!+Sheet2!#REF!+Sheet2!#REF!</f>
        <v>#REF!</v>
      </c>
      <c r="F52" s="19" t="e">
        <f>Sheet2!F52+Sheet2!#REF!+Sheet2!#REF!+Sheet2!#REF!</f>
        <v>#REF!</v>
      </c>
      <c r="G52" s="19" t="e">
        <f>Sheet2!G52+Sheet2!#REF!+Sheet2!#REF!+Sheet2!#REF!</f>
        <v>#REF!</v>
      </c>
      <c r="H52" s="14" t="e">
        <f t="shared" si="6"/>
        <v>#REF!</v>
      </c>
      <c r="I52" s="14" t="e">
        <f t="shared" si="6"/>
        <v>#REF!</v>
      </c>
      <c r="J52" s="19" t="e">
        <f>Sheet2!J52+Sheet2!#REF!+Sheet2!#REF!+Sheet2!#REF!</f>
        <v>#REF!</v>
      </c>
      <c r="K52" s="19" t="e">
        <f>Sheet2!K52+Sheet2!#REF!+Sheet2!#REF!+Sheet2!#REF!</f>
        <v>#REF!</v>
      </c>
      <c r="L52" s="19" t="e">
        <f>Sheet2!L52+Sheet2!#REF!+Sheet2!#REF!+Sheet2!#REF!</f>
        <v>#REF!</v>
      </c>
      <c r="M52" s="19" t="e">
        <f>Sheet2!M52+Sheet2!#REF!+Sheet2!#REF!+Sheet2!#REF!</f>
        <v>#REF!</v>
      </c>
      <c r="N52" s="19" t="e">
        <f>Sheet2!N52+Sheet2!#REF!+Sheet2!#REF!+Sheet2!#REF!</f>
        <v>#REF!</v>
      </c>
      <c r="O52" s="19" t="e">
        <f>Sheet2!O52+Sheet2!#REF!+Sheet2!#REF!+Sheet2!#REF!</f>
        <v>#REF!</v>
      </c>
      <c r="P52" s="19" t="e">
        <f>Sheet2!P52+Sheet2!#REF!+Sheet2!#REF!+Sheet2!#REF!</f>
        <v>#REF!</v>
      </c>
      <c r="Q52" s="19" t="e">
        <f>Sheet2!Q52+Sheet2!#REF!+Sheet2!#REF!+Sheet2!#REF!</f>
        <v>#REF!</v>
      </c>
      <c r="R52" s="14" t="e">
        <f t="shared" si="4"/>
        <v>#REF!</v>
      </c>
      <c r="S52" s="13" t="e">
        <f t="shared" si="5"/>
        <v>#REF!</v>
      </c>
      <c r="T52" s="32"/>
    </row>
    <row r="53" spans="1:20" s="23" customFormat="1" ht="13.5">
      <c r="A53" s="24">
        <v>46</v>
      </c>
      <c r="B53" s="28" t="s">
        <v>51</v>
      </c>
      <c r="C53" s="19" t="e">
        <f>Sheet2!C53+Sheet2!#REF!+Sheet2!#REF!+Sheet2!#REF!+Sheet2!#REF!+Sheet2!#REF!+Sheet2!#REF!</f>
        <v>#REF!</v>
      </c>
      <c r="D53" s="19" t="e">
        <f>Sheet2!D53+Sheet2!#REF!+Sheet2!#REF!+Sheet2!#REF!+Sheet2!#REF!+Sheet2!#REF!+Sheet2!#REF!</f>
        <v>#REF!</v>
      </c>
      <c r="E53" s="19" t="e">
        <f>Sheet2!E53+Sheet2!#REF!+Sheet2!#REF!+Sheet2!#REF!+Sheet2!#REF!+Sheet2!#REF!+Sheet2!#REF!</f>
        <v>#REF!</v>
      </c>
      <c r="F53" s="19" t="e">
        <f>Sheet2!F53+Sheet2!#REF!+Sheet2!#REF!+Sheet2!#REF!+Sheet2!#REF!+Sheet2!#REF!+Sheet2!#REF!</f>
        <v>#REF!</v>
      </c>
      <c r="G53" s="19" t="e">
        <f>Sheet2!G53+Sheet2!#REF!+Sheet2!#REF!+Sheet2!#REF!+Sheet2!#REF!+Sheet2!#REF!+Sheet2!#REF!</f>
        <v>#REF!</v>
      </c>
      <c r="H53" s="14" t="e">
        <f t="shared" si="6"/>
        <v>#REF!</v>
      </c>
      <c r="I53" s="14" t="e">
        <f t="shared" si="6"/>
        <v>#REF!</v>
      </c>
      <c r="J53" s="19" t="e">
        <f>Sheet2!J53+Sheet2!#REF!+Sheet2!#REF!+Sheet2!#REF!+Sheet2!#REF!+Sheet2!#REF!+Sheet2!#REF!</f>
        <v>#REF!</v>
      </c>
      <c r="K53" s="19" t="e">
        <f>Sheet2!K53+Sheet2!#REF!+Sheet2!#REF!+Sheet2!#REF!+Sheet2!#REF!+Sheet2!#REF!+Sheet2!#REF!</f>
        <v>#REF!</v>
      </c>
      <c r="L53" s="19" t="e">
        <f>Sheet2!L53+Sheet2!#REF!+Sheet2!#REF!+Sheet2!#REF!+Sheet2!#REF!+Sheet2!#REF!+Sheet2!#REF!</f>
        <v>#REF!</v>
      </c>
      <c r="M53" s="19" t="e">
        <f>Sheet2!M53+Sheet2!#REF!+Sheet2!#REF!+Sheet2!#REF!+Sheet2!#REF!+Sheet2!#REF!+Sheet2!#REF!</f>
        <v>#REF!</v>
      </c>
      <c r="N53" s="19" t="e">
        <f>Sheet2!N53+Sheet2!#REF!+Sheet2!#REF!+Sheet2!#REF!+Sheet2!#REF!+Sheet2!#REF!+Sheet2!#REF!</f>
        <v>#REF!</v>
      </c>
      <c r="O53" s="19" t="e">
        <f>Sheet2!O53+Sheet2!#REF!+Sheet2!#REF!+Sheet2!#REF!+Sheet2!#REF!+Sheet2!#REF!+Sheet2!#REF!</f>
        <v>#REF!</v>
      </c>
      <c r="P53" s="19" t="e">
        <f>Sheet2!P53+Sheet2!#REF!+Sheet2!#REF!+Sheet2!#REF!+Sheet2!#REF!+Sheet2!#REF!+Sheet2!#REF!</f>
        <v>#REF!</v>
      </c>
      <c r="Q53" s="19" t="e">
        <f>Sheet2!Q53+Sheet2!#REF!+Sheet2!#REF!+Sheet2!#REF!+Sheet2!#REF!+Sheet2!#REF!+Sheet2!#REF!</f>
        <v>#REF!</v>
      </c>
      <c r="R53" s="14" t="e">
        <f t="shared" si="4"/>
        <v>#REF!</v>
      </c>
      <c r="S53" s="13" t="e">
        <f t="shared" si="5"/>
        <v>#REF!</v>
      </c>
      <c r="T53" s="32"/>
    </row>
    <row r="54" spans="1:19" s="23" customFormat="1" ht="13.5">
      <c r="A54" s="24">
        <v>47</v>
      </c>
      <c r="B54" s="28" t="s">
        <v>52</v>
      </c>
      <c r="C54" s="19" t="e">
        <f>Sheet2!C54+Sheet2!#REF!+Sheet2!#REF!+Sheet2!#REF!+Sheet2!#REF!+Sheet2!#REF!</f>
        <v>#REF!</v>
      </c>
      <c r="D54" s="19" t="e">
        <f>Sheet2!D54+Sheet2!#REF!+Sheet2!#REF!+Sheet2!#REF!+Sheet2!#REF!+Sheet2!#REF!</f>
        <v>#REF!</v>
      </c>
      <c r="E54" s="19" t="e">
        <f>Sheet2!E54+Sheet2!#REF!+Sheet2!#REF!+Sheet2!#REF!+Sheet2!#REF!+Sheet2!#REF!</f>
        <v>#REF!</v>
      </c>
      <c r="F54" s="19" t="e">
        <f>Sheet2!F54+Sheet2!#REF!+Sheet2!#REF!+Sheet2!#REF!+Sheet2!#REF!+Sheet2!#REF!</f>
        <v>#REF!</v>
      </c>
      <c r="G54" s="19" t="e">
        <f>Sheet2!G54+Sheet2!#REF!+Sheet2!#REF!+Sheet2!#REF!+Sheet2!#REF!+Sheet2!#REF!</f>
        <v>#REF!</v>
      </c>
      <c r="H54" s="13" t="e">
        <f>J54+L54+N54</f>
        <v>#REF!</v>
      </c>
      <c r="I54" s="13" t="e">
        <f>K54+M54+O54</f>
        <v>#REF!</v>
      </c>
      <c r="J54" s="19" t="e">
        <f>Sheet2!J54+Sheet2!#REF!+Sheet2!#REF!+Sheet2!#REF!+Sheet2!#REF!+Sheet2!#REF!</f>
        <v>#REF!</v>
      </c>
      <c r="K54" s="19" t="e">
        <f>Sheet2!K54+Sheet2!#REF!+Sheet2!#REF!+Sheet2!#REF!+Sheet2!#REF!+Sheet2!#REF!</f>
        <v>#REF!</v>
      </c>
      <c r="L54" s="19" t="e">
        <f>Sheet2!L54+Sheet2!#REF!+Sheet2!#REF!+Sheet2!#REF!+Sheet2!#REF!+Sheet2!#REF!</f>
        <v>#REF!</v>
      </c>
      <c r="M54" s="19" t="e">
        <f>Sheet2!M54+Sheet2!#REF!+Sheet2!#REF!+Sheet2!#REF!+Sheet2!#REF!+Sheet2!#REF!</f>
        <v>#REF!</v>
      </c>
      <c r="N54" s="19" t="e">
        <f>Sheet2!N54+Sheet2!#REF!+Sheet2!#REF!+Sheet2!#REF!+Sheet2!#REF!+Sheet2!#REF!</f>
        <v>#REF!</v>
      </c>
      <c r="O54" s="19" t="e">
        <f>Sheet2!O54+Sheet2!#REF!+Sheet2!#REF!+Sheet2!#REF!+Sheet2!#REF!+Sheet2!#REF!</f>
        <v>#REF!</v>
      </c>
      <c r="P54" s="19" t="e">
        <f>Sheet2!P54+Sheet2!#REF!+Sheet2!#REF!+Sheet2!#REF!+Sheet2!#REF!+Sheet2!#REF!</f>
        <v>#REF!</v>
      </c>
      <c r="Q54" s="19" t="e">
        <f>Sheet2!Q54+Sheet2!#REF!+Sheet2!#REF!+Sheet2!#REF!+Sheet2!#REF!+Sheet2!#REF!</f>
        <v>#REF!</v>
      </c>
      <c r="R54" s="13" t="e">
        <f aca="true" t="shared" si="7" ref="R54:R63">H54-I54</f>
        <v>#REF!</v>
      </c>
      <c r="S54" s="13" t="e">
        <f>R54+G54</f>
        <v>#REF!</v>
      </c>
    </row>
    <row r="55" spans="1:19" s="31" customFormat="1" ht="13.5">
      <c r="A55" s="24">
        <v>48</v>
      </c>
      <c r="B55" s="29" t="s">
        <v>53</v>
      </c>
      <c r="C55" s="19" t="e">
        <f>Sheet2!C55+Sheet2!#REF!+Sheet2!#REF!+Sheet2!#REF!+Sheet2!#REF!</f>
        <v>#REF!</v>
      </c>
      <c r="D55" s="19" t="e">
        <f>Sheet2!D55+Sheet2!#REF!+Sheet2!#REF!+Sheet2!#REF!+Sheet2!#REF!</f>
        <v>#REF!</v>
      </c>
      <c r="E55" s="19" t="e">
        <f>Sheet2!E55+Sheet2!#REF!+Sheet2!#REF!+Sheet2!#REF!+Sheet2!#REF!</f>
        <v>#REF!</v>
      </c>
      <c r="F55" s="19" t="e">
        <f>Sheet2!F55+Sheet2!#REF!+Sheet2!#REF!+Sheet2!#REF!+Sheet2!#REF!</f>
        <v>#REF!</v>
      </c>
      <c r="G55" s="19" t="e">
        <f>Sheet2!G55+Sheet2!#REF!+Sheet2!#REF!+Sheet2!#REF!+Sheet2!#REF!</f>
        <v>#REF!</v>
      </c>
      <c r="H55" s="14" t="e">
        <f aca="true" t="shared" si="8" ref="H55:I57">J55+L55+N55</f>
        <v>#REF!</v>
      </c>
      <c r="I55" s="14" t="e">
        <f t="shared" si="8"/>
        <v>#REF!</v>
      </c>
      <c r="J55" s="19" t="e">
        <f>Sheet2!J55+Sheet2!#REF!+Sheet2!#REF!+Sheet2!#REF!+Sheet2!#REF!</f>
        <v>#REF!</v>
      </c>
      <c r="K55" s="19" t="e">
        <f>Sheet2!K55+Sheet2!#REF!+Sheet2!#REF!+Sheet2!#REF!+Sheet2!#REF!</f>
        <v>#REF!</v>
      </c>
      <c r="L55" s="19" t="e">
        <f>Sheet2!L55+Sheet2!#REF!+Sheet2!#REF!+Sheet2!#REF!+Sheet2!#REF!</f>
        <v>#REF!</v>
      </c>
      <c r="M55" s="19" t="e">
        <f>Sheet2!M55+Sheet2!#REF!+Sheet2!#REF!+Sheet2!#REF!+Sheet2!#REF!</f>
        <v>#REF!</v>
      </c>
      <c r="N55" s="19" t="e">
        <f>Sheet2!N55+Sheet2!#REF!+Sheet2!#REF!+Sheet2!#REF!+Sheet2!#REF!</f>
        <v>#REF!</v>
      </c>
      <c r="O55" s="19" t="e">
        <f>Sheet2!O55+Sheet2!#REF!+Sheet2!#REF!+Sheet2!#REF!+Sheet2!#REF!</f>
        <v>#REF!</v>
      </c>
      <c r="P55" s="19" t="e">
        <f>Sheet2!P55+Sheet2!#REF!+Sheet2!#REF!+Sheet2!#REF!+Sheet2!#REF!</f>
        <v>#REF!</v>
      </c>
      <c r="Q55" s="19" t="e">
        <f>Sheet2!Q55+Sheet2!#REF!+Sheet2!#REF!+Sheet2!#REF!+Sheet2!#REF!</f>
        <v>#REF!</v>
      </c>
      <c r="R55" s="13" t="e">
        <f t="shared" si="7"/>
        <v>#REF!</v>
      </c>
      <c r="S55" s="13" t="e">
        <f>R55+G55</f>
        <v>#REF!</v>
      </c>
    </row>
    <row r="56" spans="1:19" s="23" customFormat="1" ht="13.5">
      <c r="A56" s="24">
        <v>49</v>
      </c>
      <c r="B56" s="25" t="s">
        <v>54</v>
      </c>
      <c r="C56" s="19">
        <f>Sheet2!C56</f>
        <v>0</v>
      </c>
      <c r="D56" s="19">
        <f>Sheet2!D56</f>
        <v>0</v>
      </c>
      <c r="E56" s="19">
        <f>Sheet2!E56</f>
        <v>0</v>
      </c>
      <c r="F56" s="19">
        <f>Sheet2!F56</f>
        <v>0</v>
      </c>
      <c r="G56" s="19">
        <f>Sheet2!G56</f>
        <v>0</v>
      </c>
      <c r="H56" s="26">
        <f t="shared" si="8"/>
        <v>73602.2</v>
      </c>
      <c r="I56" s="26">
        <f t="shared" si="8"/>
        <v>73602.2</v>
      </c>
      <c r="J56" s="19">
        <f>Sheet2!J56</f>
        <v>43892</v>
      </c>
      <c r="K56" s="19">
        <f>Sheet2!K56</f>
        <v>43892</v>
      </c>
      <c r="L56" s="19">
        <f>Sheet2!L56</f>
        <v>0</v>
      </c>
      <c r="M56" s="19">
        <f>Sheet2!M56</f>
        <v>0</v>
      </c>
      <c r="N56" s="19">
        <v>29710.2</v>
      </c>
      <c r="O56" s="19">
        <v>29710.2</v>
      </c>
      <c r="P56" s="19">
        <v>15785.9</v>
      </c>
      <c r="Q56" s="19">
        <v>15785.9</v>
      </c>
      <c r="R56" s="27">
        <f t="shared" si="7"/>
        <v>0</v>
      </c>
      <c r="S56" s="27">
        <f aca="true" t="shared" si="9" ref="S56:S63">R56+G56</f>
        <v>0</v>
      </c>
    </row>
    <row r="57" spans="1:24" s="23" customFormat="1" ht="13.5">
      <c r="A57" s="24">
        <v>50</v>
      </c>
      <c r="B57" s="29" t="s">
        <v>55</v>
      </c>
      <c r="C57" s="19">
        <f>Sheet2!C57</f>
        <v>0</v>
      </c>
      <c r="D57" s="19">
        <f>Sheet2!D57</f>
        <v>0</v>
      </c>
      <c r="E57" s="19">
        <f>Sheet2!E57</f>
        <v>0</v>
      </c>
      <c r="F57" s="19">
        <f>Sheet2!F57</f>
        <v>0</v>
      </c>
      <c r="G57" s="19">
        <f>Sheet2!G57</f>
        <v>0</v>
      </c>
      <c r="H57" s="14">
        <f t="shared" si="8"/>
        <v>28129.498</v>
      </c>
      <c r="I57" s="14">
        <f t="shared" si="8"/>
        <v>28129.498</v>
      </c>
      <c r="J57" s="19">
        <f>Sheet2!J57</f>
        <v>23558.298</v>
      </c>
      <c r="K57" s="19">
        <f>Sheet2!K57</f>
        <v>23558.298</v>
      </c>
      <c r="L57" s="19">
        <f>Sheet2!L57</f>
        <v>0</v>
      </c>
      <c r="M57" s="19">
        <f>Sheet2!M57</f>
        <v>0</v>
      </c>
      <c r="N57" s="19">
        <f>Sheet2!N57</f>
        <v>4571.2</v>
      </c>
      <c r="O57" s="19">
        <f>Sheet2!O57</f>
        <v>4571.2</v>
      </c>
      <c r="P57" s="19">
        <f>Sheet2!P57</f>
        <v>4571.2</v>
      </c>
      <c r="Q57" s="19">
        <f>Sheet2!Q57</f>
        <v>4571.2</v>
      </c>
      <c r="R57" s="13">
        <f t="shared" si="7"/>
        <v>0</v>
      </c>
      <c r="S57" s="13">
        <f t="shared" si="9"/>
        <v>0</v>
      </c>
      <c r="U57" s="30"/>
      <c r="V57" s="30"/>
      <c r="W57" s="30"/>
      <c r="X57" s="30"/>
    </row>
    <row r="58" spans="1:19" s="23" customFormat="1" ht="13.5">
      <c r="A58" s="24">
        <v>51</v>
      </c>
      <c r="B58" s="29" t="s">
        <v>56</v>
      </c>
      <c r="C58" s="19" t="e">
        <f>Sheet2!C58+Sheet2!#REF!+Sheet2!#REF!</f>
        <v>#REF!</v>
      </c>
      <c r="D58" s="19" t="e">
        <f>Sheet2!D58+Sheet2!#REF!+Sheet2!#REF!</f>
        <v>#REF!</v>
      </c>
      <c r="E58" s="19" t="e">
        <f>Sheet2!E58+Sheet2!#REF!+Sheet2!#REF!</f>
        <v>#REF!</v>
      </c>
      <c r="F58" s="19" t="e">
        <f>Sheet2!F58+Sheet2!#REF!+Sheet2!#REF!</f>
        <v>#REF!</v>
      </c>
      <c r="G58" s="19" t="e">
        <f>Sheet2!G58+Sheet2!#REF!+Sheet2!#REF!</f>
        <v>#REF!</v>
      </c>
      <c r="H58" s="13" t="e">
        <f aca="true" t="shared" si="10" ref="H58:I60">J58+L58+N58</f>
        <v>#REF!</v>
      </c>
      <c r="I58" s="13" t="e">
        <f t="shared" si="10"/>
        <v>#REF!</v>
      </c>
      <c r="J58" s="19" t="e">
        <f>Sheet2!J58+Sheet2!#REF!+Sheet2!#REF!</f>
        <v>#REF!</v>
      </c>
      <c r="K58" s="19" t="e">
        <f>Sheet2!K58+Sheet2!#REF!+Sheet2!#REF!</f>
        <v>#REF!</v>
      </c>
      <c r="L58" s="19" t="e">
        <f>Sheet2!L58+Sheet2!#REF!+Sheet2!#REF!</f>
        <v>#REF!</v>
      </c>
      <c r="M58" s="19" t="e">
        <f>Sheet2!M58+Sheet2!#REF!+Sheet2!#REF!</f>
        <v>#REF!</v>
      </c>
      <c r="N58" s="19" t="e">
        <f>Sheet2!N58+Sheet2!#REF!+Sheet2!#REF!</f>
        <v>#REF!</v>
      </c>
      <c r="O58" s="19" t="e">
        <f>Sheet2!O58+Sheet2!#REF!+Sheet2!#REF!</f>
        <v>#REF!</v>
      </c>
      <c r="P58" s="19" t="e">
        <f>Sheet2!P58+Sheet2!#REF!+Sheet2!#REF!</f>
        <v>#REF!</v>
      </c>
      <c r="Q58" s="19" t="e">
        <f>Sheet2!Q58+Sheet2!#REF!+Sheet2!#REF!</f>
        <v>#REF!</v>
      </c>
      <c r="R58" s="13" t="e">
        <f t="shared" si="7"/>
        <v>#REF!</v>
      </c>
      <c r="S58" s="13" t="e">
        <f t="shared" si="9"/>
        <v>#REF!</v>
      </c>
    </row>
    <row r="59" spans="1:19" s="23" customFormat="1" ht="13.5">
      <c r="A59" s="24">
        <v>52</v>
      </c>
      <c r="B59" s="28" t="s">
        <v>57</v>
      </c>
      <c r="C59" s="19">
        <f>Sheet2!C59</f>
        <v>0</v>
      </c>
      <c r="D59" s="19">
        <f>Sheet2!D59</f>
        <v>0</v>
      </c>
      <c r="E59" s="19">
        <f>Sheet2!E59</f>
        <v>0</v>
      </c>
      <c r="F59" s="19">
        <f>Sheet2!F59</f>
        <v>0</v>
      </c>
      <c r="G59" s="19">
        <f>Sheet2!G59</f>
        <v>0</v>
      </c>
      <c r="H59" s="14">
        <f t="shared" si="10"/>
        <v>4853.619</v>
      </c>
      <c r="I59" s="14">
        <f t="shared" si="10"/>
        <v>4853.619</v>
      </c>
      <c r="J59" s="19">
        <f>Sheet2!J59</f>
        <v>4853.619</v>
      </c>
      <c r="K59" s="19">
        <f>Sheet2!K59</f>
        <v>4853.619</v>
      </c>
      <c r="L59" s="19">
        <f>Sheet2!L59</f>
        <v>0</v>
      </c>
      <c r="M59" s="19">
        <f>Sheet2!M59</f>
        <v>0</v>
      </c>
      <c r="N59" s="19">
        <f>Sheet2!N59</f>
        <v>0</v>
      </c>
      <c r="O59" s="19">
        <f>Sheet2!O59</f>
        <v>0</v>
      </c>
      <c r="P59" s="19">
        <f>Sheet2!P59</f>
        <v>0</v>
      </c>
      <c r="Q59" s="19">
        <f>Sheet2!Q59</f>
        <v>0</v>
      </c>
      <c r="R59" s="14">
        <f t="shared" si="7"/>
        <v>0</v>
      </c>
      <c r="S59" s="13">
        <f t="shared" si="9"/>
        <v>0</v>
      </c>
    </row>
    <row r="60" spans="1:20" s="23" customFormat="1" ht="20.25">
      <c r="A60" s="24">
        <v>53</v>
      </c>
      <c r="B60" s="28" t="s">
        <v>58</v>
      </c>
      <c r="C60" s="19" t="e">
        <f>Sheet2!C60+Sheet2!#REF!+Sheet2!#REF!+Sheet2!#REF!+Sheet2!#REF!+Sheet2!#REF!+Sheet2!#REF!+Sheet2!#REF!</f>
        <v>#REF!</v>
      </c>
      <c r="D60" s="19" t="e">
        <f>Sheet2!D60+Sheet2!#REF!+Sheet2!#REF!+Sheet2!#REF!+Sheet2!#REF!+Sheet2!#REF!+Sheet2!#REF!+Sheet2!#REF!</f>
        <v>#REF!</v>
      </c>
      <c r="E60" s="19" t="e">
        <f>Sheet2!E60+Sheet2!#REF!+Sheet2!#REF!+Sheet2!#REF!+Sheet2!#REF!+Sheet2!#REF!+Sheet2!#REF!+Sheet2!#REF!</f>
        <v>#REF!</v>
      </c>
      <c r="F60" s="19" t="e">
        <f>Sheet2!F60+Sheet2!#REF!+Sheet2!#REF!+Sheet2!#REF!+Sheet2!#REF!+Sheet2!#REF!+Sheet2!#REF!+Sheet2!#REF!</f>
        <v>#REF!</v>
      </c>
      <c r="G60" s="19" t="e">
        <f>Sheet2!G60+Sheet2!#REF!+Sheet2!#REF!+Sheet2!#REF!+Sheet2!#REF!+Sheet2!#REF!+Sheet2!#REF!+Sheet2!#REF!</f>
        <v>#REF!</v>
      </c>
      <c r="H60" s="14" t="e">
        <f t="shared" si="10"/>
        <v>#REF!</v>
      </c>
      <c r="I60" s="14" t="e">
        <f t="shared" si="10"/>
        <v>#REF!</v>
      </c>
      <c r="J60" s="19" t="e">
        <f>Sheet2!J60+Sheet2!#REF!+Sheet2!#REF!+Sheet2!#REF!+Sheet2!#REF!+Sheet2!#REF!+Sheet2!#REF!+Sheet2!#REF!</f>
        <v>#REF!</v>
      </c>
      <c r="K60" s="19" t="e">
        <f>Sheet2!K60+Sheet2!#REF!+Sheet2!#REF!+Sheet2!#REF!+Sheet2!#REF!+Sheet2!#REF!+Sheet2!#REF!+Sheet2!#REF!</f>
        <v>#REF!</v>
      </c>
      <c r="L60" s="19" t="e">
        <f>Sheet2!L60+Sheet2!#REF!+Sheet2!#REF!+Sheet2!#REF!+Sheet2!#REF!+Sheet2!#REF!+Sheet2!#REF!+Sheet2!#REF!</f>
        <v>#REF!</v>
      </c>
      <c r="M60" s="19" t="e">
        <f>Sheet2!M60+Sheet2!#REF!+Sheet2!#REF!+Sheet2!#REF!+Sheet2!#REF!+Sheet2!#REF!+Sheet2!#REF!+Sheet2!#REF!</f>
        <v>#REF!</v>
      </c>
      <c r="N60" s="19" t="e">
        <f>Sheet2!N60+Sheet2!#REF!+Sheet2!#REF!+Sheet2!#REF!+Sheet2!#REF!+Sheet2!#REF!+Sheet2!#REF!+Sheet2!#REF!</f>
        <v>#REF!</v>
      </c>
      <c r="O60" s="19" t="e">
        <f>Sheet2!O60+Sheet2!#REF!+Sheet2!#REF!+Sheet2!#REF!+Sheet2!#REF!+Sheet2!#REF!+Sheet2!#REF!+Sheet2!#REF!</f>
        <v>#REF!</v>
      </c>
      <c r="P60" s="19" t="e">
        <f>Sheet2!P60+Sheet2!#REF!+Sheet2!#REF!+Sheet2!#REF!+Sheet2!#REF!+Sheet2!#REF!+Sheet2!#REF!+Sheet2!#REF!</f>
        <v>#REF!</v>
      </c>
      <c r="Q60" s="19" t="e">
        <f>Sheet2!Q60+Sheet2!#REF!+Sheet2!#REF!+Sheet2!#REF!+Sheet2!#REF!+Sheet2!#REF!+Sheet2!#REF!+Sheet2!#REF!</f>
        <v>#REF!</v>
      </c>
      <c r="R60" s="14" t="e">
        <f t="shared" si="7"/>
        <v>#REF!</v>
      </c>
      <c r="S60" s="13" t="e">
        <f t="shared" si="9"/>
        <v>#REF!</v>
      </c>
      <c r="T60" s="33"/>
    </row>
    <row r="61" spans="1:19" s="23" customFormat="1" ht="13.5">
      <c r="A61" s="24">
        <v>54</v>
      </c>
      <c r="B61" s="28" t="s">
        <v>59</v>
      </c>
      <c r="C61" s="19" t="e">
        <f>Sheet2!C61+Sheet2!#REF!+Sheet2!#REF!</f>
        <v>#REF!</v>
      </c>
      <c r="D61" s="19" t="e">
        <f>Sheet2!D61+Sheet2!#REF!+Sheet2!#REF!</f>
        <v>#REF!</v>
      </c>
      <c r="E61" s="19" t="e">
        <f>Sheet2!E61+Sheet2!#REF!+Sheet2!#REF!</f>
        <v>#REF!</v>
      </c>
      <c r="F61" s="19" t="e">
        <f>Sheet2!F61+Sheet2!#REF!+Sheet2!#REF!</f>
        <v>#REF!</v>
      </c>
      <c r="G61" s="19" t="e">
        <f>Sheet2!G61+Sheet2!#REF!+Sheet2!#REF!</f>
        <v>#REF!</v>
      </c>
      <c r="H61" s="15" t="e">
        <f aca="true" t="shared" si="11" ref="H61:I63">J61+L61+N61</f>
        <v>#REF!</v>
      </c>
      <c r="I61" s="15" t="e">
        <f t="shared" si="11"/>
        <v>#REF!</v>
      </c>
      <c r="J61" s="19" t="e">
        <f>Sheet2!J61+Sheet2!#REF!+Sheet2!#REF!</f>
        <v>#REF!</v>
      </c>
      <c r="K61" s="19" t="e">
        <f>Sheet2!K61+Sheet2!#REF!+Sheet2!#REF!</f>
        <v>#REF!</v>
      </c>
      <c r="L61" s="19" t="e">
        <f>Sheet2!L61+Sheet2!#REF!+Sheet2!#REF!</f>
        <v>#REF!</v>
      </c>
      <c r="M61" s="19" t="e">
        <f>Sheet2!M61+Sheet2!#REF!+Sheet2!#REF!</f>
        <v>#REF!</v>
      </c>
      <c r="N61" s="19" t="e">
        <f>Sheet2!N61+Sheet2!#REF!+Sheet2!#REF!</f>
        <v>#REF!</v>
      </c>
      <c r="O61" s="19" t="e">
        <f>Sheet2!O61+Sheet2!#REF!+Sheet2!#REF!</f>
        <v>#REF!</v>
      </c>
      <c r="P61" s="19" t="e">
        <f>Sheet2!P61+Sheet2!#REF!+Sheet2!#REF!</f>
        <v>#REF!</v>
      </c>
      <c r="Q61" s="19" t="e">
        <f>Sheet2!Q61+Sheet2!#REF!+Sheet2!#REF!</f>
        <v>#REF!</v>
      </c>
      <c r="R61" s="13" t="e">
        <f t="shared" si="7"/>
        <v>#REF!</v>
      </c>
      <c r="S61" s="13" t="e">
        <f t="shared" si="9"/>
        <v>#REF!</v>
      </c>
    </row>
    <row r="62" spans="1:19" s="23" customFormat="1" ht="13.5">
      <c r="A62" s="24">
        <v>55</v>
      </c>
      <c r="B62" s="28" t="s">
        <v>60</v>
      </c>
      <c r="C62" s="19" t="e">
        <f>Sheet2!C62+Sheet2!#REF!+Sheet2!#REF!+Sheet2!#REF!+Sheet2!#REF!+Sheet2!#REF!+Sheet2!#REF!</f>
        <v>#REF!</v>
      </c>
      <c r="D62" s="19" t="e">
        <f>Sheet2!D62+Sheet2!#REF!+Sheet2!#REF!+Sheet2!#REF!+Sheet2!#REF!+Sheet2!#REF!+Sheet2!#REF!</f>
        <v>#REF!</v>
      </c>
      <c r="E62" s="19" t="e">
        <f>Sheet2!E62+Sheet2!#REF!+Sheet2!#REF!+Sheet2!#REF!+Sheet2!#REF!+Sheet2!#REF!+Sheet2!#REF!</f>
        <v>#REF!</v>
      </c>
      <c r="F62" s="19" t="e">
        <f>Sheet2!F62+Sheet2!#REF!+Sheet2!#REF!+Sheet2!#REF!+Sheet2!#REF!+Sheet2!#REF!+Sheet2!#REF!</f>
        <v>#REF!</v>
      </c>
      <c r="G62" s="19" t="e">
        <f>Sheet2!G62+Sheet2!#REF!+Sheet2!#REF!+Sheet2!#REF!+Sheet2!#REF!+Sheet2!#REF!+Sheet2!#REF!</f>
        <v>#REF!</v>
      </c>
      <c r="H62" s="15" t="e">
        <f t="shared" si="11"/>
        <v>#REF!</v>
      </c>
      <c r="I62" s="15" t="e">
        <f t="shared" si="11"/>
        <v>#REF!</v>
      </c>
      <c r="J62" s="19" t="e">
        <f>Sheet2!J62+Sheet2!#REF!+Sheet2!#REF!+Sheet2!#REF!+Sheet2!#REF!+Sheet2!#REF!+Sheet2!#REF!</f>
        <v>#REF!</v>
      </c>
      <c r="K62" s="19" t="e">
        <f>Sheet2!K62+Sheet2!#REF!+Sheet2!#REF!+Sheet2!#REF!+Sheet2!#REF!+Sheet2!#REF!+Sheet2!#REF!</f>
        <v>#REF!</v>
      </c>
      <c r="L62" s="19" t="e">
        <f>Sheet2!L62+Sheet2!#REF!+Sheet2!#REF!+Sheet2!#REF!+Sheet2!#REF!+Sheet2!#REF!+Sheet2!#REF!</f>
        <v>#REF!</v>
      </c>
      <c r="M62" s="19" t="e">
        <f>Sheet2!M62+Sheet2!#REF!+Sheet2!#REF!+Sheet2!#REF!+Sheet2!#REF!+Sheet2!#REF!+Sheet2!#REF!</f>
        <v>#REF!</v>
      </c>
      <c r="N62" s="19" t="e">
        <f>Sheet2!N62+Sheet2!#REF!+Sheet2!#REF!+Sheet2!#REF!+Sheet2!#REF!+Sheet2!#REF!+Sheet2!#REF!</f>
        <v>#REF!</v>
      </c>
      <c r="O62" s="19" t="e">
        <f>Sheet2!O62+Sheet2!#REF!+Sheet2!#REF!+Sheet2!#REF!+Sheet2!#REF!+Sheet2!#REF!+Sheet2!#REF!</f>
        <v>#REF!</v>
      </c>
      <c r="P62" s="19" t="e">
        <f>Sheet2!P62+Sheet2!#REF!+Sheet2!#REF!+Sheet2!#REF!+Sheet2!#REF!+Sheet2!#REF!+Sheet2!#REF!</f>
        <v>#REF!</v>
      </c>
      <c r="Q62" s="19" t="e">
        <f>Sheet2!Q62+Sheet2!#REF!+Sheet2!#REF!+Sheet2!#REF!+Sheet2!#REF!+Sheet2!#REF!+Sheet2!#REF!</f>
        <v>#REF!</v>
      </c>
      <c r="R62" s="13" t="e">
        <f t="shared" si="7"/>
        <v>#REF!</v>
      </c>
      <c r="S62" s="13" t="e">
        <f t="shared" si="9"/>
        <v>#REF!</v>
      </c>
    </row>
    <row r="63" spans="1:19" s="23" customFormat="1" ht="11.25" customHeight="1">
      <c r="A63" s="24">
        <v>56</v>
      </c>
      <c r="B63" s="28" t="s">
        <v>61</v>
      </c>
      <c r="C63" s="19" t="e">
        <f>Sheet2!C63+Sheet2!#REF!+Sheet2!#REF!+Sheet2!#REF!+Sheet2!#REF!+Sheet2!#REF!+Sheet2!#REF!+Sheet2!#REF!+Sheet2!#REF!</f>
        <v>#REF!</v>
      </c>
      <c r="D63" s="19" t="e">
        <f>Sheet2!D63+Sheet2!#REF!+Sheet2!#REF!+Sheet2!#REF!+Sheet2!#REF!+Sheet2!#REF!+Sheet2!#REF!+Sheet2!#REF!+Sheet2!#REF!</f>
        <v>#REF!</v>
      </c>
      <c r="E63" s="19" t="e">
        <f>Sheet2!E63+Sheet2!#REF!+Sheet2!#REF!+Sheet2!#REF!+Sheet2!#REF!+Sheet2!#REF!+Sheet2!#REF!+Sheet2!#REF!+Sheet2!#REF!</f>
        <v>#REF!</v>
      </c>
      <c r="F63" s="19" t="e">
        <f>Sheet2!F63+Sheet2!#REF!+Sheet2!#REF!+Sheet2!#REF!+Sheet2!#REF!+Sheet2!#REF!+Sheet2!#REF!+Sheet2!#REF!+Sheet2!#REF!</f>
        <v>#REF!</v>
      </c>
      <c r="G63" s="19" t="e">
        <f>Sheet2!G63+Sheet2!#REF!+Sheet2!#REF!+Sheet2!#REF!+Sheet2!#REF!+Sheet2!#REF!+Sheet2!#REF!+Sheet2!#REF!+Sheet2!#REF!</f>
        <v>#REF!</v>
      </c>
      <c r="H63" s="15" t="e">
        <f t="shared" si="11"/>
        <v>#REF!</v>
      </c>
      <c r="I63" s="15" t="e">
        <f t="shared" si="11"/>
        <v>#REF!</v>
      </c>
      <c r="J63" s="19" t="e">
        <f>Sheet2!J63+Sheet2!#REF!+Sheet2!#REF!+Sheet2!#REF!+Sheet2!#REF!+Sheet2!#REF!+Sheet2!#REF!+Sheet2!#REF!+Sheet2!#REF!</f>
        <v>#REF!</v>
      </c>
      <c r="K63" s="19" t="e">
        <f>Sheet2!K63+Sheet2!#REF!+Sheet2!#REF!+Sheet2!#REF!+Sheet2!#REF!+Sheet2!#REF!+Sheet2!#REF!+Sheet2!#REF!+Sheet2!#REF!</f>
        <v>#REF!</v>
      </c>
      <c r="L63" s="19" t="e">
        <f>Sheet2!L63+Sheet2!#REF!+Sheet2!#REF!+Sheet2!#REF!+Sheet2!#REF!+Sheet2!#REF!+Sheet2!#REF!+Sheet2!#REF!+Sheet2!#REF!</f>
        <v>#REF!</v>
      </c>
      <c r="M63" s="19" t="e">
        <f>Sheet2!M63+Sheet2!#REF!+Sheet2!#REF!+Sheet2!#REF!+Sheet2!#REF!+Sheet2!#REF!+Sheet2!#REF!+Sheet2!#REF!+Sheet2!#REF!</f>
        <v>#REF!</v>
      </c>
      <c r="N63" s="19" t="e">
        <f>Sheet2!N63+Sheet2!#REF!+Sheet2!#REF!+Sheet2!#REF!+Sheet2!#REF!+Sheet2!#REF!+Sheet2!#REF!+Sheet2!#REF!+Sheet2!#REF!</f>
        <v>#REF!</v>
      </c>
      <c r="O63" s="19" t="e">
        <f>Sheet2!O63+Sheet2!#REF!+Sheet2!#REF!+Sheet2!#REF!+Sheet2!#REF!+Sheet2!#REF!+Sheet2!#REF!+Sheet2!#REF!+Sheet2!#REF!</f>
        <v>#REF!</v>
      </c>
      <c r="P63" s="19" t="e">
        <f>Sheet2!P63+Sheet2!#REF!+Sheet2!#REF!+Sheet2!#REF!+Sheet2!#REF!+Sheet2!#REF!+Sheet2!#REF!+Sheet2!#REF!+Sheet2!#REF!</f>
        <v>#REF!</v>
      </c>
      <c r="Q63" s="19" t="e">
        <f>Sheet2!Q63+Sheet2!#REF!+Sheet2!#REF!+Sheet2!#REF!+Sheet2!#REF!+Sheet2!#REF!+Sheet2!#REF!+Sheet2!#REF!+Sheet2!#REF!</f>
        <v>#REF!</v>
      </c>
      <c r="R63" s="13" t="e">
        <f t="shared" si="7"/>
        <v>#REF!</v>
      </c>
      <c r="S63" s="13" t="e">
        <f t="shared" si="9"/>
        <v>#REF!</v>
      </c>
    </row>
    <row r="64" spans="1:19" ht="13.5">
      <c r="A64" s="1"/>
      <c r="B64" s="3" t="s">
        <v>5</v>
      </c>
      <c r="C64" s="2" t="e">
        <f aca="true" t="shared" si="12" ref="C64:S64">SUM(C8:C63)</f>
        <v>#REF!</v>
      </c>
      <c r="D64" s="2" t="e">
        <f t="shared" si="12"/>
        <v>#REF!</v>
      </c>
      <c r="E64" s="2" t="e">
        <f t="shared" si="12"/>
        <v>#REF!</v>
      </c>
      <c r="F64" s="2" t="e">
        <f t="shared" si="12"/>
        <v>#REF!</v>
      </c>
      <c r="G64" s="2" t="e">
        <f t="shared" si="12"/>
        <v>#REF!</v>
      </c>
      <c r="H64" s="2" t="e">
        <f t="shared" si="12"/>
        <v>#REF!</v>
      </c>
      <c r="I64" s="2" t="e">
        <f t="shared" si="12"/>
        <v>#REF!</v>
      </c>
      <c r="J64" s="2" t="e">
        <f t="shared" si="12"/>
        <v>#REF!</v>
      </c>
      <c r="K64" s="15" t="e">
        <f t="shared" si="12"/>
        <v>#REF!</v>
      </c>
      <c r="L64" s="2" t="e">
        <f t="shared" si="12"/>
        <v>#REF!</v>
      </c>
      <c r="M64" s="2" t="e">
        <f t="shared" si="12"/>
        <v>#REF!</v>
      </c>
      <c r="N64" s="2" t="e">
        <f t="shared" si="12"/>
        <v>#REF!</v>
      </c>
      <c r="O64" s="2" t="e">
        <f t="shared" si="12"/>
        <v>#REF!</v>
      </c>
      <c r="P64" s="2" t="e">
        <f t="shared" si="12"/>
        <v>#REF!</v>
      </c>
      <c r="Q64" s="2" t="e">
        <f t="shared" si="12"/>
        <v>#REF!</v>
      </c>
      <c r="R64" s="2" t="e">
        <f t="shared" si="12"/>
        <v>#REF!</v>
      </c>
      <c r="S64" s="2" t="e">
        <f t="shared" si="12"/>
        <v>#REF!</v>
      </c>
    </row>
    <row r="66" spans="3:19" ht="13.5">
      <c r="C66" s="21"/>
      <c r="D66" s="21"/>
      <c r="E66" s="21"/>
      <c r="F66" s="21"/>
      <c r="G66" s="21"/>
      <c r="H66" s="21"/>
      <c r="I66" s="21"/>
      <c r="J66" s="21"/>
      <c r="K66" s="22"/>
      <c r="L66" s="21"/>
      <c r="M66" s="21"/>
      <c r="N66" s="21"/>
      <c r="O66" s="21"/>
      <c r="P66" s="21"/>
      <c r="Q66" s="21"/>
      <c r="R66" s="21"/>
      <c r="S66" s="21" t="e">
        <f>S64-Sheet2!S64</f>
        <v>#REF!</v>
      </c>
    </row>
  </sheetData>
  <sheetProtection/>
  <mergeCells count="19">
    <mergeCell ref="H4:I5"/>
    <mergeCell ref="J4:K5"/>
    <mergeCell ref="L4:M5"/>
    <mergeCell ref="N4:Q4"/>
    <mergeCell ref="R4:R6"/>
    <mergeCell ref="S4:S6"/>
    <mergeCell ref="N5:N6"/>
    <mergeCell ref="O5:O6"/>
    <mergeCell ref="P5:Q5"/>
    <mergeCell ref="C1:R1"/>
    <mergeCell ref="C2:S2"/>
    <mergeCell ref="A3:F3"/>
    <mergeCell ref="A4:A6"/>
    <mergeCell ref="B4:B6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2018-01-15T06:04:21Z</dcterms:modified>
  <cp:category/>
  <cp:version/>
  <cp:contentType/>
  <cp:contentStatus/>
</cp:coreProperties>
</file>